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lot-sim\src\products\ImperialFruits\versions\"/>
    </mc:Choice>
  </mc:AlternateContent>
  <xr:revisionPtr revIDLastSave="0" documentId="13_ncr:1_{5019A8D0-BCC4-4E02-A469-07DA4A167E6D}" xr6:coauthVersionLast="47" xr6:coauthVersionMax="47" xr10:uidLastSave="{00000000-0000-0000-0000-000000000000}"/>
  <bookViews>
    <workbookView xWindow="-120" yWindow="-120" windowWidth="38640" windowHeight="21120" activeTab="1" xr2:uid="{E22135CC-E291-4E85-ABB7-EEC11B4FDAFE}"/>
  </bookViews>
  <sheets>
    <sheet name="Sim input" sheetId="15" r:id="rId1"/>
    <sheet name="Reel Set Weightings" sheetId="24" r:id="rId2"/>
    <sheet name="Win Lines" sheetId="1" r:id="rId3"/>
    <sheet name="Statistics" sheetId="14" r:id="rId4"/>
    <sheet name="Awards" sheetId="4" r:id="rId5"/>
    <sheet name="Base Reels A" sheetId="12" r:id="rId6"/>
    <sheet name="Base Reels B" sheetId="16" r:id="rId7"/>
    <sheet name="Extra Spin A W00" sheetId="6" r:id="rId8"/>
    <sheet name="Extra Spin A 0W0" sheetId="8" r:id="rId9"/>
    <sheet name="Extra Spin A 00W" sheetId="10" r:id="rId10"/>
    <sheet name="Extra Spin A WW0" sheetId="9" r:id="rId11"/>
    <sheet name="Extra Spin A W0W" sheetId="7" r:id="rId12"/>
    <sheet name="Extra Spin A 0WW" sheetId="2" r:id="rId13"/>
    <sheet name="Extra Spin A WWW" sheetId="11" r:id="rId14"/>
    <sheet name="Extra Spin B W00" sheetId="17" r:id="rId15"/>
    <sheet name="Extra Spin B 0W0" sheetId="18" r:id="rId16"/>
    <sheet name="Extra Spin B 00W" sheetId="19" r:id="rId17"/>
    <sheet name="Extra Spin B WW0" sheetId="20" r:id="rId18"/>
    <sheet name="Extra Spin B W0W" sheetId="21" r:id="rId19"/>
    <sheet name="Extra Spin B 0WW" sheetId="22" r:id="rId20"/>
    <sheet name="Extra Spin B WWW" sheetId="23" r:id="rId21"/>
    <sheet name="Sim Config" sheetId="5" r:id="rId22"/>
  </sheets>
  <externalReferences>
    <externalReference r:id="rId23"/>
  </externalReferences>
  <definedNames>
    <definedName name="_xlnm._FilterDatabase" localSheetId="5" hidden="1">'Base Reels A'!$Z$3:$AB$170</definedName>
    <definedName name="_xlnm._FilterDatabase" localSheetId="6" hidden="1">'Base Reels B'!$Z$3:$AB$170</definedName>
    <definedName name="_xlnm._FilterDatabase" localSheetId="9" hidden="1">'Extra Spin A 00W'!$Z$3:$AB$170</definedName>
    <definedName name="_xlnm._FilterDatabase" localSheetId="8" hidden="1">'Extra Spin A 0W0'!$Z$3:$AB$170</definedName>
    <definedName name="_xlnm._FilterDatabase" localSheetId="12" hidden="1">'Extra Spin A 0WW'!$Z$3:$AB$170</definedName>
    <definedName name="_xlnm._FilterDatabase" localSheetId="7" hidden="1">'Extra Spin A W00'!$Z$3:$AB$170</definedName>
    <definedName name="_xlnm._FilterDatabase" localSheetId="11" hidden="1">'Extra Spin A W0W'!$Z$3:$AB$170</definedName>
    <definedName name="_xlnm._FilterDatabase" localSheetId="10" hidden="1">'Extra Spin A WW0'!$Z$3:$AB$170</definedName>
    <definedName name="_xlnm._FilterDatabase" localSheetId="13" hidden="1">'Extra Spin A WWW'!$Z$3:$AB$170</definedName>
    <definedName name="_xlnm._FilterDatabase" localSheetId="16" hidden="1">'Extra Spin B 00W'!$Z$3:$AB$170</definedName>
    <definedName name="_xlnm._FilterDatabase" localSheetId="15" hidden="1">'Extra Spin B 0W0'!$Z$3:$AB$170</definedName>
    <definedName name="_xlnm._FilterDatabase" localSheetId="19" hidden="1">'Extra Spin B 0WW'!$Z$3:$AB$170</definedName>
    <definedName name="_xlnm._FilterDatabase" localSheetId="14" hidden="1">'Extra Spin B W00'!$Z$3:$AB$170</definedName>
    <definedName name="_xlnm._FilterDatabase" localSheetId="18" hidden="1">'Extra Spin B W0W'!$Z$3:$AB$170</definedName>
    <definedName name="_xlnm._FilterDatabase" localSheetId="17" hidden="1">'Extra Spin B WW0'!$Z$3:$AB$170</definedName>
    <definedName name="_xlnm._FilterDatabase" localSheetId="20" hidden="1">'Extra Spin B WWW'!$Z$3:$AB$170</definedName>
    <definedName name="_FilterDatabase_0" localSheetId="5">'Base Reels A'!$Z$3:$AB$157</definedName>
    <definedName name="_FilterDatabase_0" localSheetId="6">'Base Reels B'!$Z$3:$AB$157</definedName>
    <definedName name="_FilterDatabase_0" localSheetId="9">'Extra Spin A 00W'!$Z$3:$AB$157</definedName>
    <definedName name="_FilterDatabase_0" localSheetId="8">'Extra Spin A 0W0'!$Z$3:$AB$157</definedName>
    <definedName name="_FilterDatabase_0" localSheetId="12">'Extra Spin A 0WW'!$Z$3:$AB$157</definedName>
    <definedName name="_FilterDatabase_0" localSheetId="7">'Extra Spin A W00'!$Z$3:$AB$157</definedName>
    <definedName name="_FilterDatabase_0" localSheetId="11">'Extra Spin A W0W'!$Z$3:$AB$157</definedName>
    <definedName name="_FilterDatabase_0" localSheetId="10">'Extra Spin A WW0'!$Z$3:$AB$157</definedName>
    <definedName name="_FilterDatabase_0" localSheetId="13">'Extra Spin A WWW'!$Z$3:$AB$157</definedName>
    <definedName name="_FilterDatabase_0" localSheetId="16">'Extra Spin B 00W'!$Z$3:$AB$157</definedName>
    <definedName name="_FilterDatabase_0" localSheetId="15">'Extra Spin B 0W0'!$Z$3:$AB$157</definedName>
    <definedName name="_FilterDatabase_0" localSheetId="19">'Extra Spin B 0WW'!$Z$3:$AB$157</definedName>
    <definedName name="_FilterDatabase_0" localSheetId="14">'Extra Spin B W00'!$Z$3:$AB$157</definedName>
    <definedName name="_FilterDatabase_0" localSheetId="18">'Extra Spin B W0W'!$Z$3:$AB$157</definedName>
    <definedName name="_FilterDatabase_0" localSheetId="17">'Extra Spin B WW0'!$Z$3:$AB$157</definedName>
    <definedName name="_FilterDatabase_0" localSheetId="20">'Extra Spin B WWW'!$Z$3:$AB$157</definedName>
    <definedName name="_FilterDatabase_0_0" localSheetId="5">'Base Reels A'!$Z$3:$AB$157</definedName>
    <definedName name="_FilterDatabase_0_0" localSheetId="6">'Base Reels B'!$Z$3:$AB$157</definedName>
    <definedName name="_FilterDatabase_0_0" localSheetId="9">'Extra Spin A 00W'!$Z$3:$AB$157</definedName>
    <definedName name="_FilterDatabase_0_0" localSheetId="8">'Extra Spin A 0W0'!$Z$3:$AB$157</definedName>
    <definedName name="_FilterDatabase_0_0" localSheetId="12">'Extra Spin A 0WW'!$Z$3:$AB$157</definedName>
    <definedName name="_FilterDatabase_0_0" localSheetId="7">'Extra Spin A W00'!$Z$3:$AB$157</definedName>
    <definedName name="_FilterDatabase_0_0" localSheetId="11">'Extra Spin A W0W'!$Z$3:$AB$157</definedName>
    <definedName name="_FilterDatabase_0_0" localSheetId="10">'Extra Spin A WW0'!$Z$3:$AB$157</definedName>
    <definedName name="_FilterDatabase_0_0" localSheetId="13">'Extra Spin A WWW'!$Z$3:$AB$157</definedName>
    <definedName name="_FilterDatabase_0_0" localSheetId="16">'Extra Spin B 00W'!$Z$3:$AB$157</definedName>
    <definedName name="_FilterDatabase_0_0" localSheetId="15">'Extra Spin B 0W0'!$Z$3:$AB$157</definedName>
    <definedName name="_FilterDatabase_0_0" localSheetId="19">'Extra Spin B 0WW'!$Z$3:$AB$157</definedName>
    <definedName name="_FilterDatabase_0_0" localSheetId="14">'Extra Spin B W00'!$Z$3:$AB$157</definedName>
    <definedName name="_FilterDatabase_0_0" localSheetId="18">'Extra Spin B W0W'!$Z$3:$AB$157</definedName>
    <definedName name="_FilterDatabase_0_0" localSheetId="17">'Extra Spin B WW0'!$Z$3:$AB$157</definedName>
    <definedName name="_FilterDatabase_0_0" localSheetId="20">'Extra Spin B WWW'!$Z$3:$AB$157</definedName>
    <definedName name="_FilterDatabase_0_0_0" localSheetId="5">'Base Reels A'!$Z$3:$AB$157</definedName>
    <definedName name="_FilterDatabase_0_0_0" localSheetId="6">'Base Reels B'!$Z$3:$AB$157</definedName>
    <definedName name="_FilterDatabase_0_0_0" localSheetId="9">'Extra Spin A 00W'!$Z$3:$AB$157</definedName>
    <definedName name="_FilterDatabase_0_0_0" localSheetId="8">'Extra Spin A 0W0'!$Z$3:$AB$157</definedName>
    <definedName name="_FilterDatabase_0_0_0" localSheetId="12">'Extra Spin A 0WW'!$Z$3:$AB$157</definedName>
    <definedName name="_FilterDatabase_0_0_0" localSheetId="7">'Extra Spin A W00'!$Z$3:$AB$157</definedName>
    <definedName name="_FilterDatabase_0_0_0" localSheetId="11">'Extra Spin A W0W'!$Z$3:$AB$157</definedName>
    <definedName name="_FilterDatabase_0_0_0" localSheetId="10">'Extra Spin A WW0'!$Z$3:$AB$157</definedName>
    <definedName name="_FilterDatabase_0_0_0" localSheetId="13">'Extra Spin A WWW'!$Z$3:$AB$157</definedName>
    <definedName name="_FilterDatabase_0_0_0" localSheetId="16">'Extra Spin B 00W'!$Z$3:$AB$157</definedName>
    <definedName name="_FilterDatabase_0_0_0" localSheetId="15">'Extra Spin B 0W0'!$Z$3:$AB$157</definedName>
    <definedName name="_FilterDatabase_0_0_0" localSheetId="19">'Extra Spin B 0WW'!$Z$3:$AB$157</definedName>
    <definedName name="_FilterDatabase_0_0_0" localSheetId="14">'Extra Spin B W00'!$Z$3:$AB$157</definedName>
    <definedName name="_FilterDatabase_0_0_0" localSheetId="18">'Extra Spin B W0W'!$Z$3:$AB$157</definedName>
    <definedName name="_FilterDatabase_0_0_0" localSheetId="17">'Extra Spin B WW0'!$Z$3:$AB$157</definedName>
    <definedName name="_FilterDatabase_0_0_0" localSheetId="20">'Extra Spin B WWW'!$Z$3:$AB$157</definedName>
    <definedName name="_FilterDatabase_0_0_0_0" localSheetId="5">'Base Reels A'!$Z$3:$AB$157</definedName>
    <definedName name="_FilterDatabase_0_0_0_0" localSheetId="6">'Base Reels B'!$Z$3:$AB$157</definedName>
    <definedName name="_FilterDatabase_0_0_0_0" localSheetId="9">'Extra Spin A 00W'!$Z$3:$AB$157</definedName>
    <definedName name="_FilterDatabase_0_0_0_0" localSheetId="8">'Extra Spin A 0W0'!$Z$3:$AB$157</definedName>
    <definedName name="_FilterDatabase_0_0_0_0" localSheetId="12">'Extra Spin A 0WW'!$Z$3:$AB$157</definedName>
    <definedName name="_FilterDatabase_0_0_0_0" localSheetId="7">'Extra Spin A W00'!$Z$3:$AB$157</definedName>
    <definedName name="_FilterDatabase_0_0_0_0" localSheetId="11">'Extra Spin A W0W'!$Z$3:$AB$157</definedName>
    <definedName name="_FilterDatabase_0_0_0_0" localSheetId="10">'Extra Spin A WW0'!$Z$3:$AB$157</definedName>
    <definedName name="_FilterDatabase_0_0_0_0" localSheetId="13">'Extra Spin A WWW'!$Z$3:$AB$157</definedName>
    <definedName name="_FilterDatabase_0_0_0_0" localSheetId="16">'Extra Spin B 00W'!$Z$3:$AB$157</definedName>
    <definedName name="_FilterDatabase_0_0_0_0" localSheetId="15">'Extra Spin B 0W0'!$Z$3:$AB$157</definedName>
    <definedName name="_FilterDatabase_0_0_0_0" localSheetId="19">'Extra Spin B 0WW'!$Z$3:$AB$157</definedName>
    <definedName name="_FilterDatabase_0_0_0_0" localSheetId="14">'Extra Spin B W00'!$Z$3:$AB$157</definedName>
    <definedName name="_FilterDatabase_0_0_0_0" localSheetId="18">'Extra Spin B W0W'!$Z$3:$AB$157</definedName>
    <definedName name="_FilterDatabase_0_0_0_0" localSheetId="17">'Extra Spin B WW0'!$Z$3:$AB$157</definedName>
    <definedName name="_FilterDatabase_0_0_0_0" localSheetId="20">'Extra Spin B WWW'!$Z$3:$AB$157</definedName>
    <definedName name="_FilterDatabase_0_0_0_0_0" localSheetId="5">'Base Reels A'!$Z$3:$AB$157</definedName>
    <definedName name="_FilterDatabase_0_0_0_0_0" localSheetId="6">'Base Reels B'!$Z$3:$AB$157</definedName>
    <definedName name="_FilterDatabase_0_0_0_0_0" localSheetId="9">'Extra Spin A 00W'!$Z$3:$AB$157</definedName>
    <definedName name="_FilterDatabase_0_0_0_0_0" localSheetId="8">'Extra Spin A 0W0'!$Z$3:$AB$157</definedName>
    <definedName name="_FilterDatabase_0_0_0_0_0" localSheetId="12">'Extra Spin A 0WW'!$Z$3:$AB$157</definedName>
    <definedName name="_FilterDatabase_0_0_0_0_0" localSheetId="7">'Extra Spin A W00'!$Z$3:$AB$157</definedName>
    <definedName name="_FilterDatabase_0_0_0_0_0" localSheetId="11">'Extra Spin A W0W'!$Z$3:$AB$157</definedName>
    <definedName name="_FilterDatabase_0_0_0_0_0" localSheetId="10">'Extra Spin A WW0'!$Z$3:$AB$157</definedName>
    <definedName name="_FilterDatabase_0_0_0_0_0" localSheetId="13">'Extra Spin A WWW'!$Z$3:$AB$157</definedName>
    <definedName name="_FilterDatabase_0_0_0_0_0" localSheetId="16">'Extra Spin B 00W'!$Z$3:$AB$157</definedName>
    <definedName name="_FilterDatabase_0_0_0_0_0" localSheetId="15">'Extra Spin B 0W0'!$Z$3:$AB$157</definedName>
    <definedName name="_FilterDatabase_0_0_0_0_0" localSheetId="19">'Extra Spin B 0WW'!$Z$3:$AB$157</definedName>
    <definedName name="_FilterDatabase_0_0_0_0_0" localSheetId="14">'Extra Spin B W00'!$Z$3:$AB$157</definedName>
    <definedName name="_FilterDatabase_0_0_0_0_0" localSheetId="18">'Extra Spin B W0W'!$Z$3:$AB$157</definedName>
    <definedName name="_FilterDatabase_0_0_0_0_0" localSheetId="17">'Extra Spin B WW0'!$Z$3:$AB$157</definedName>
    <definedName name="_FilterDatabase_0_0_0_0_0" localSheetId="20">'Extra Spin B WWW'!$Z$3:$AB$157</definedName>
    <definedName name="_FilterDatabase_0_0_0_0_0_0" localSheetId="5">'Base Reels A'!$Z$3:$AB$157</definedName>
    <definedName name="_FilterDatabase_0_0_0_0_0_0" localSheetId="6">'Base Reels B'!$Z$3:$AB$157</definedName>
    <definedName name="_FilterDatabase_0_0_0_0_0_0" localSheetId="9">'Extra Spin A 00W'!$Z$3:$AB$157</definedName>
    <definedName name="_FilterDatabase_0_0_0_0_0_0" localSheetId="8">'Extra Spin A 0W0'!$Z$3:$AB$157</definedName>
    <definedName name="_FilterDatabase_0_0_0_0_0_0" localSheetId="12">'Extra Spin A 0WW'!$Z$3:$AB$157</definedName>
    <definedName name="_FilterDatabase_0_0_0_0_0_0" localSheetId="7">'Extra Spin A W00'!$Z$3:$AB$157</definedName>
    <definedName name="_FilterDatabase_0_0_0_0_0_0" localSheetId="11">'Extra Spin A W0W'!$Z$3:$AB$157</definedName>
    <definedName name="_FilterDatabase_0_0_0_0_0_0" localSheetId="10">'Extra Spin A WW0'!$Z$3:$AB$157</definedName>
    <definedName name="_FilterDatabase_0_0_0_0_0_0" localSheetId="13">'Extra Spin A WWW'!$Z$3:$AB$157</definedName>
    <definedName name="_FilterDatabase_0_0_0_0_0_0" localSheetId="16">'Extra Spin B 00W'!$Z$3:$AB$157</definedName>
    <definedName name="_FilterDatabase_0_0_0_0_0_0" localSheetId="15">'Extra Spin B 0W0'!$Z$3:$AB$157</definedName>
    <definedName name="_FilterDatabase_0_0_0_0_0_0" localSheetId="19">'Extra Spin B 0WW'!$Z$3:$AB$157</definedName>
    <definedName name="_FilterDatabase_0_0_0_0_0_0" localSheetId="14">'Extra Spin B W00'!$Z$3:$AB$157</definedName>
    <definedName name="_FilterDatabase_0_0_0_0_0_0" localSheetId="18">'Extra Spin B W0W'!$Z$3:$AB$157</definedName>
    <definedName name="_FilterDatabase_0_0_0_0_0_0" localSheetId="17">'Extra Spin B WW0'!$Z$3:$AB$157</definedName>
    <definedName name="_FilterDatabase_0_0_0_0_0_0" localSheetId="20">'Extra Spin B WWW'!$Z$3:$AB$157</definedName>
    <definedName name="_FilterDatabase_0_0_0_0_0_0_0" localSheetId="5">'Base Reels A'!$Z$3:$AB$157</definedName>
    <definedName name="_FilterDatabase_0_0_0_0_0_0_0" localSheetId="6">'Base Reels B'!$Z$3:$AB$157</definedName>
    <definedName name="_FilterDatabase_0_0_0_0_0_0_0" localSheetId="9">'Extra Spin A 00W'!$Z$3:$AB$157</definedName>
    <definedName name="_FilterDatabase_0_0_0_0_0_0_0" localSheetId="8">'Extra Spin A 0W0'!$Z$3:$AB$157</definedName>
    <definedName name="_FilterDatabase_0_0_0_0_0_0_0" localSheetId="12">'Extra Spin A 0WW'!$Z$3:$AB$157</definedName>
    <definedName name="_FilterDatabase_0_0_0_0_0_0_0" localSheetId="7">'Extra Spin A W00'!$Z$3:$AB$157</definedName>
    <definedName name="_FilterDatabase_0_0_0_0_0_0_0" localSheetId="11">'Extra Spin A W0W'!$Z$3:$AB$157</definedName>
    <definedName name="_FilterDatabase_0_0_0_0_0_0_0" localSheetId="10">'Extra Spin A WW0'!$Z$3:$AB$157</definedName>
    <definedName name="_FilterDatabase_0_0_0_0_0_0_0" localSheetId="13">'Extra Spin A WWW'!$Z$3:$AB$157</definedName>
    <definedName name="_FilterDatabase_0_0_0_0_0_0_0" localSheetId="16">'Extra Spin B 00W'!$Z$3:$AB$157</definedName>
    <definedName name="_FilterDatabase_0_0_0_0_0_0_0" localSheetId="15">'Extra Spin B 0W0'!$Z$3:$AB$157</definedName>
    <definedName name="_FilterDatabase_0_0_0_0_0_0_0" localSheetId="19">'Extra Spin B 0WW'!$Z$3:$AB$157</definedName>
    <definedName name="_FilterDatabase_0_0_0_0_0_0_0" localSheetId="14">'Extra Spin B W00'!$Z$3:$AB$157</definedName>
    <definedName name="_FilterDatabase_0_0_0_0_0_0_0" localSheetId="18">'Extra Spin B W0W'!$Z$3:$AB$157</definedName>
    <definedName name="_FilterDatabase_0_0_0_0_0_0_0" localSheetId="17">'Extra Spin B WW0'!$Z$3:$AB$157</definedName>
    <definedName name="_FilterDatabase_0_0_0_0_0_0_0" localSheetId="20">'Extra Spin B WWW'!$Z$3:$AB$157</definedName>
    <definedName name="_FilterDatabase_0_0_0_0_0_0_0_0" localSheetId="5">'Base Reels A'!$Z$3:$AB$157</definedName>
    <definedName name="_FilterDatabase_0_0_0_0_0_0_0_0" localSheetId="6">'Base Reels B'!$Z$3:$AB$157</definedName>
    <definedName name="_FilterDatabase_0_0_0_0_0_0_0_0" localSheetId="9">'Extra Spin A 00W'!$Z$3:$AB$157</definedName>
    <definedName name="_FilterDatabase_0_0_0_0_0_0_0_0" localSheetId="8">'Extra Spin A 0W0'!$Z$3:$AB$157</definedName>
    <definedName name="_FilterDatabase_0_0_0_0_0_0_0_0" localSheetId="12">'Extra Spin A 0WW'!$Z$3:$AB$157</definedName>
    <definedName name="_FilterDatabase_0_0_0_0_0_0_0_0" localSheetId="7">'Extra Spin A W00'!$Z$3:$AB$157</definedName>
    <definedName name="_FilterDatabase_0_0_0_0_0_0_0_0" localSheetId="11">'Extra Spin A W0W'!$Z$3:$AB$157</definedName>
    <definedName name="_FilterDatabase_0_0_0_0_0_0_0_0" localSheetId="10">'Extra Spin A WW0'!$Z$3:$AB$157</definedName>
    <definedName name="_FilterDatabase_0_0_0_0_0_0_0_0" localSheetId="13">'Extra Spin A WWW'!$Z$3:$AB$157</definedName>
    <definedName name="_FilterDatabase_0_0_0_0_0_0_0_0" localSheetId="16">'Extra Spin B 00W'!$Z$3:$AB$157</definedName>
    <definedName name="_FilterDatabase_0_0_0_0_0_0_0_0" localSheetId="15">'Extra Spin B 0W0'!$Z$3:$AB$157</definedName>
    <definedName name="_FilterDatabase_0_0_0_0_0_0_0_0" localSheetId="19">'Extra Spin B 0WW'!$Z$3:$AB$157</definedName>
    <definedName name="_FilterDatabase_0_0_0_0_0_0_0_0" localSheetId="14">'Extra Spin B W00'!$Z$3:$AB$157</definedName>
    <definedName name="_FilterDatabase_0_0_0_0_0_0_0_0" localSheetId="18">'Extra Spin B W0W'!$Z$3:$AB$157</definedName>
    <definedName name="_FilterDatabase_0_0_0_0_0_0_0_0" localSheetId="17">'Extra Spin B WW0'!$Z$3:$AB$157</definedName>
    <definedName name="_FilterDatabase_0_0_0_0_0_0_0_0" localSheetId="20">'Extra Spin B WWW'!$Z$3:$AB$157</definedName>
    <definedName name="_FilterDatabase_0_0_0_0_0_0_0_0_0" localSheetId="5">'Base Reels A'!$Z$3:$AB$157</definedName>
    <definedName name="_FilterDatabase_0_0_0_0_0_0_0_0_0" localSheetId="6">'Base Reels B'!$Z$3:$AB$157</definedName>
    <definedName name="_FilterDatabase_0_0_0_0_0_0_0_0_0" localSheetId="9">'Extra Spin A 00W'!$Z$3:$AB$157</definedName>
    <definedName name="_FilterDatabase_0_0_0_0_0_0_0_0_0" localSheetId="8">'Extra Spin A 0W0'!$Z$3:$AB$157</definedName>
    <definedName name="_FilterDatabase_0_0_0_0_0_0_0_0_0" localSheetId="12">'Extra Spin A 0WW'!$Z$3:$AB$157</definedName>
    <definedName name="_FilterDatabase_0_0_0_0_0_0_0_0_0" localSheetId="7">'Extra Spin A W00'!$Z$3:$AB$157</definedName>
    <definedName name="_FilterDatabase_0_0_0_0_0_0_0_0_0" localSheetId="11">'Extra Spin A W0W'!$Z$3:$AB$157</definedName>
    <definedName name="_FilterDatabase_0_0_0_0_0_0_0_0_0" localSheetId="10">'Extra Spin A WW0'!$Z$3:$AB$157</definedName>
    <definedName name="_FilterDatabase_0_0_0_0_0_0_0_0_0" localSheetId="13">'Extra Spin A WWW'!$Z$3:$AB$157</definedName>
    <definedName name="_FilterDatabase_0_0_0_0_0_0_0_0_0" localSheetId="16">'Extra Spin B 00W'!$Z$3:$AB$157</definedName>
    <definedName name="_FilterDatabase_0_0_0_0_0_0_0_0_0" localSheetId="15">'Extra Spin B 0W0'!$Z$3:$AB$157</definedName>
    <definedName name="_FilterDatabase_0_0_0_0_0_0_0_0_0" localSheetId="19">'Extra Spin B 0WW'!$Z$3:$AB$157</definedName>
    <definedName name="_FilterDatabase_0_0_0_0_0_0_0_0_0" localSheetId="14">'Extra Spin B W00'!$Z$3:$AB$157</definedName>
    <definedName name="_FilterDatabase_0_0_0_0_0_0_0_0_0" localSheetId="18">'Extra Spin B W0W'!$Z$3:$AB$157</definedName>
    <definedName name="_FilterDatabase_0_0_0_0_0_0_0_0_0" localSheetId="17">'Extra Spin B WW0'!$Z$3:$AB$157</definedName>
    <definedName name="_FilterDatabase_0_0_0_0_0_0_0_0_0" localSheetId="20">'Extra Spin B WWW'!$Z$3:$AB$157</definedName>
    <definedName name="_FilterDatabase_0_0_0_0_0_0_0_0_0_0" localSheetId="5">'Base Reels A'!$Z$3:$AB$157</definedName>
    <definedName name="_FilterDatabase_0_0_0_0_0_0_0_0_0_0" localSheetId="6">'Base Reels B'!$Z$3:$AB$157</definedName>
    <definedName name="_FilterDatabase_0_0_0_0_0_0_0_0_0_0" localSheetId="9">'Extra Spin A 00W'!$Z$3:$AB$157</definedName>
    <definedName name="_FilterDatabase_0_0_0_0_0_0_0_0_0_0" localSheetId="8">'Extra Spin A 0W0'!$Z$3:$AB$157</definedName>
    <definedName name="_FilterDatabase_0_0_0_0_0_0_0_0_0_0" localSheetId="12">'Extra Spin A 0WW'!$Z$3:$AB$157</definedName>
    <definedName name="_FilterDatabase_0_0_0_0_0_0_0_0_0_0" localSheetId="7">'Extra Spin A W00'!$Z$3:$AB$157</definedName>
    <definedName name="_FilterDatabase_0_0_0_0_0_0_0_0_0_0" localSheetId="11">'Extra Spin A W0W'!$Z$3:$AB$157</definedName>
    <definedName name="_FilterDatabase_0_0_0_0_0_0_0_0_0_0" localSheetId="10">'Extra Spin A WW0'!$Z$3:$AB$157</definedName>
    <definedName name="_FilterDatabase_0_0_0_0_0_0_0_0_0_0" localSheetId="13">'Extra Spin A WWW'!$Z$3:$AB$157</definedName>
    <definedName name="_FilterDatabase_0_0_0_0_0_0_0_0_0_0" localSheetId="16">'Extra Spin B 00W'!$Z$3:$AB$157</definedName>
    <definedName name="_FilterDatabase_0_0_0_0_0_0_0_0_0_0" localSheetId="15">'Extra Spin B 0W0'!$Z$3:$AB$157</definedName>
    <definedName name="_FilterDatabase_0_0_0_0_0_0_0_0_0_0" localSheetId="19">'Extra Spin B 0WW'!$Z$3:$AB$157</definedName>
    <definedName name="_FilterDatabase_0_0_0_0_0_0_0_0_0_0" localSheetId="14">'Extra Spin B W00'!$Z$3:$AB$157</definedName>
    <definedName name="_FilterDatabase_0_0_0_0_0_0_0_0_0_0" localSheetId="18">'Extra Spin B W0W'!$Z$3:$AB$157</definedName>
    <definedName name="_FilterDatabase_0_0_0_0_0_0_0_0_0_0" localSheetId="17">'Extra Spin B WW0'!$Z$3:$AB$157</definedName>
    <definedName name="_FilterDatabase_0_0_0_0_0_0_0_0_0_0" localSheetId="20">'Extra Spin B WWW'!$Z$3:$AB$157</definedName>
    <definedName name="_FilterDatabase_0_0_0_0_0_0_0_0_0_0_0" localSheetId="5">'Base Reels A'!$Z$3:$AB$157</definedName>
    <definedName name="_FilterDatabase_0_0_0_0_0_0_0_0_0_0_0" localSheetId="6">'Base Reels B'!$Z$3:$AB$157</definedName>
    <definedName name="_FilterDatabase_0_0_0_0_0_0_0_0_0_0_0" localSheetId="9">'Extra Spin A 00W'!$Z$3:$AB$157</definedName>
    <definedName name="_FilterDatabase_0_0_0_0_0_0_0_0_0_0_0" localSheetId="8">'Extra Spin A 0W0'!$Z$3:$AB$157</definedName>
    <definedName name="_FilterDatabase_0_0_0_0_0_0_0_0_0_0_0" localSheetId="12">'Extra Spin A 0WW'!$Z$3:$AB$157</definedName>
    <definedName name="_FilterDatabase_0_0_0_0_0_0_0_0_0_0_0" localSheetId="7">'Extra Spin A W00'!$Z$3:$AB$157</definedName>
    <definedName name="_FilterDatabase_0_0_0_0_0_0_0_0_0_0_0" localSheetId="11">'Extra Spin A W0W'!$Z$3:$AB$157</definedName>
    <definedName name="_FilterDatabase_0_0_0_0_0_0_0_0_0_0_0" localSheetId="10">'Extra Spin A WW0'!$Z$3:$AB$157</definedName>
    <definedName name="_FilterDatabase_0_0_0_0_0_0_0_0_0_0_0" localSheetId="13">'Extra Spin A WWW'!$Z$3:$AB$157</definedName>
    <definedName name="_FilterDatabase_0_0_0_0_0_0_0_0_0_0_0" localSheetId="16">'Extra Spin B 00W'!$Z$3:$AB$157</definedName>
    <definedName name="_FilterDatabase_0_0_0_0_0_0_0_0_0_0_0" localSheetId="15">'Extra Spin B 0W0'!$Z$3:$AB$157</definedName>
    <definedName name="_FilterDatabase_0_0_0_0_0_0_0_0_0_0_0" localSheetId="19">'Extra Spin B 0WW'!$Z$3:$AB$157</definedName>
    <definedName name="_FilterDatabase_0_0_0_0_0_0_0_0_0_0_0" localSheetId="14">'Extra Spin B W00'!$Z$3:$AB$157</definedName>
    <definedName name="_FilterDatabase_0_0_0_0_0_0_0_0_0_0_0" localSheetId="18">'Extra Spin B W0W'!$Z$3:$AB$157</definedName>
    <definedName name="_FilterDatabase_0_0_0_0_0_0_0_0_0_0_0" localSheetId="17">'Extra Spin B WW0'!$Z$3:$AB$157</definedName>
    <definedName name="_FilterDatabase_0_0_0_0_0_0_0_0_0_0_0" localSheetId="20">'Extra Spin B WWW'!$Z$3:$AB$157</definedName>
    <definedName name="_FilterDatabase_0_0_0_0_0_0_0_0_0_0_0_0" localSheetId="5">'Base Reels A'!$Z$3:$AB$157</definedName>
    <definedName name="_FilterDatabase_0_0_0_0_0_0_0_0_0_0_0_0" localSheetId="6">'Base Reels B'!$Z$3:$AB$157</definedName>
    <definedName name="_FilterDatabase_0_0_0_0_0_0_0_0_0_0_0_0" localSheetId="9">'Extra Spin A 00W'!$Z$3:$AB$157</definedName>
    <definedName name="_FilterDatabase_0_0_0_0_0_0_0_0_0_0_0_0" localSheetId="8">'Extra Spin A 0W0'!$Z$3:$AB$157</definedName>
    <definedName name="_FilterDatabase_0_0_0_0_0_0_0_0_0_0_0_0" localSheetId="12">'Extra Spin A 0WW'!$Z$3:$AB$157</definedName>
    <definedName name="_FilterDatabase_0_0_0_0_0_0_0_0_0_0_0_0" localSheetId="7">'Extra Spin A W00'!$Z$3:$AB$157</definedName>
    <definedName name="_FilterDatabase_0_0_0_0_0_0_0_0_0_0_0_0" localSheetId="11">'Extra Spin A W0W'!$Z$3:$AB$157</definedName>
    <definedName name="_FilterDatabase_0_0_0_0_0_0_0_0_0_0_0_0" localSheetId="10">'Extra Spin A WW0'!$Z$3:$AB$157</definedName>
    <definedName name="_FilterDatabase_0_0_0_0_0_0_0_0_0_0_0_0" localSheetId="13">'Extra Spin A WWW'!$Z$3:$AB$157</definedName>
    <definedName name="_FilterDatabase_0_0_0_0_0_0_0_0_0_0_0_0" localSheetId="16">'Extra Spin B 00W'!$Z$3:$AB$157</definedName>
    <definedName name="_FilterDatabase_0_0_0_0_0_0_0_0_0_0_0_0" localSheetId="15">'Extra Spin B 0W0'!$Z$3:$AB$157</definedName>
    <definedName name="_FilterDatabase_0_0_0_0_0_0_0_0_0_0_0_0" localSheetId="19">'Extra Spin B 0WW'!$Z$3:$AB$157</definedName>
    <definedName name="_FilterDatabase_0_0_0_0_0_0_0_0_0_0_0_0" localSheetId="14">'Extra Spin B W00'!$Z$3:$AB$157</definedName>
    <definedName name="_FilterDatabase_0_0_0_0_0_0_0_0_0_0_0_0" localSheetId="18">'Extra Spin B W0W'!$Z$3:$AB$157</definedName>
    <definedName name="_FilterDatabase_0_0_0_0_0_0_0_0_0_0_0_0" localSheetId="17">'Extra Spin B WW0'!$Z$3:$AB$157</definedName>
    <definedName name="_FilterDatabase_0_0_0_0_0_0_0_0_0_0_0_0" localSheetId="20">'Extra Spin B WWW'!$Z$3:$AB$157</definedName>
    <definedName name="_FilterDatabase_0_0_0_0_0_0_0_0_0_0_0_0_0" localSheetId="5">'Base Reels A'!$Z$3:$AB$157</definedName>
    <definedName name="_FilterDatabase_0_0_0_0_0_0_0_0_0_0_0_0_0" localSheetId="6">'Base Reels B'!$Z$3:$AB$157</definedName>
    <definedName name="_FilterDatabase_0_0_0_0_0_0_0_0_0_0_0_0_0" localSheetId="9">'Extra Spin A 00W'!$Z$3:$AB$157</definedName>
    <definedName name="_FilterDatabase_0_0_0_0_0_0_0_0_0_0_0_0_0" localSheetId="8">'Extra Spin A 0W0'!$Z$3:$AB$157</definedName>
    <definedName name="_FilterDatabase_0_0_0_0_0_0_0_0_0_0_0_0_0" localSheetId="12">'Extra Spin A 0WW'!$Z$3:$AB$157</definedName>
    <definedName name="_FilterDatabase_0_0_0_0_0_0_0_0_0_0_0_0_0" localSheetId="7">'Extra Spin A W00'!$Z$3:$AB$157</definedName>
    <definedName name="_FilterDatabase_0_0_0_0_0_0_0_0_0_0_0_0_0" localSheetId="11">'Extra Spin A W0W'!$Z$3:$AB$157</definedName>
    <definedName name="_FilterDatabase_0_0_0_0_0_0_0_0_0_0_0_0_0" localSheetId="10">'Extra Spin A WW0'!$Z$3:$AB$157</definedName>
    <definedName name="_FilterDatabase_0_0_0_0_0_0_0_0_0_0_0_0_0" localSheetId="13">'Extra Spin A WWW'!$Z$3:$AB$157</definedName>
    <definedName name="_FilterDatabase_0_0_0_0_0_0_0_0_0_0_0_0_0" localSheetId="16">'Extra Spin B 00W'!$Z$3:$AB$157</definedName>
    <definedName name="_FilterDatabase_0_0_0_0_0_0_0_0_0_0_0_0_0" localSheetId="15">'Extra Spin B 0W0'!$Z$3:$AB$157</definedName>
    <definedName name="_FilterDatabase_0_0_0_0_0_0_0_0_0_0_0_0_0" localSheetId="19">'Extra Spin B 0WW'!$Z$3:$AB$157</definedName>
    <definedName name="_FilterDatabase_0_0_0_0_0_0_0_0_0_0_0_0_0" localSheetId="14">'Extra Spin B W00'!$Z$3:$AB$157</definedName>
    <definedName name="_FilterDatabase_0_0_0_0_0_0_0_0_0_0_0_0_0" localSheetId="18">'Extra Spin B W0W'!$Z$3:$AB$157</definedName>
    <definedName name="_FilterDatabase_0_0_0_0_0_0_0_0_0_0_0_0_0" localSheetId="17">'Extra Spin B WW0'!$Z$3:$AB$157</definedName>
    <definedName name="_FilterDatabase_0_0_0_0_0_0_0_0_0_0_0_0_0" localSheetId="20">'Extra Spin B WWW'!$Z$3:$AB$157</definedName>
    <definedName name="_FilterDatabase_0_0_0_0_0_0_0_0_0_0_0_0_0_0" localSheetId="5">'Base Reels A'!$Z$3:$AB$157</definedName>
    <definedName name="_FilterDatabase_0_0_0_0_0_0_0_0_0_0_0_0_0_0" localSheetId="6">'Base Reels B'!$Z$3:$AB$157</definedName>
    <definedName name="_FilterDatabase_0_0_0_0_0_0_0_0_0_0_0_0_0_0" localSheetId="9">'Extra Spin A 00W'!$Z$3:$AB$157</definedName>
    <definedName name="_FilterDatabase_0_0_0_0_0_0_0_0_0_0_0_0_0_0" localSheetId="8">'Extra Spin A 0W0'!$Z$3:$AB$157</definedName>
    <definedName name="_FilterDatabase_0_0_0_0_0_0_0_0_0_0_0_0_0_0" localSheetId="12">'Extra Spin A 0WW'!$Z$3:$AB$157</definedName>
    <definedName name="_FilterDatabase_0_0_0_0_0_0_0_0_0_0_0_0_0_0" localSheetId="7">'Extra Spin A W00'!$Z$3:$AB$157</definedName>
    <definedName name="_FilterDatabase_0_0_0_0_0_0_0_0_0_0_0_0_0_0" localSheetId="11">'Extra Spin A W0W'!$Z$3:$AB$157</definedName>
    <definedName name="_FilterDatabase_0_0_0_0_0_0_0_0_0_0_0_0_0_0" localSheetId="10">'Extra Spin A WW0'!$Z$3:$AB$157</definedName>
    <definedName name="_FilterDatabase_0_0_0_0_0_0_0_0_0_0_0_0_0_0" localSheetId="13">'Extra Spin A WWW'!$Z$3:$AB$157</definedName>
    <definedName name="_FilterDatabase_0_0_0_0_0_0_0_0_0_0_0_0_0_0" localSheetId="16">'Extra Spin B 00W'!$Z$3:$AB$157</definedName>
    <definedName name="_FilterDatabase_0_0_0_0_0_0_0_0_0_0_0_0_0_0" localSheetId="15">'Extra Spin B 0W0'!$Z$3:$AB$157</definedName>
    <definedName name="_FilterDatabase_0_0_0_0_0_0_0_0_0_0_0_0_0_0" localSheetId="19">'Extra Spin B 0WW'!$Z$3:$AB$157</definedName>
    <definedName name="_FilterDatabase_0_0_0_0_0_0_0_0_0_0_0_0_0_0" localSheetId="14">'Extra Spin B W00'!$Z$3:$AB$157</definedName>
    <definedName name="_FilterDatabase_0_0_0_0_0_0_0_0_0_0_0_0_0_0" localSheetId="18">'Extra Spin B W0W'!$Z$3:$AB$157</definedName>
    <definedName name="_FilterDatabase_0_0_0_0_0_0_0_0_0_0_0_0_0_0" localSheetId="17">'Extra Spin B WW0'!$Z$3:$AB$157</definedName>
    <definedName name="_FilterDatabase_0_0_0_0_0_0_0_0_0_0_0_0_0_0" localSheetId="20">'Extra Spin B WWW'!$Z$3:$AB$157</definedName>
    <definedName name="_FilterDatabase_0_0_0_0_0_0_0_0_0_0_0_0_0_0_0" localSheetId="5">'Base Reels A'!$Z$3:$AB$157</definedName>
    <definedName name="_FilterDatabase_0_0_0_0_0_0_0_0_0_0_0_0_0_0_0" localSheetId="6">'Base Reels B'!$Z$3:$AB$157</definedName>
    <definedName name="_FilterDatabase_0_0_0_0_0_0_0_0_0_0_0_0_0_0_0" localSheetId="9">'Extra Spin A 00W'!$Z$3:$AB$157</definedName>
    <definedName name="_FilterDatabase_0_0_0_0_0_0_0_0_0_0_0_0_0_0_0" localSheetId="8">'Extra Spin A 0W0'!$Z$3:$AB$157</definedName>
    <definedName name="_FilterDatabase_0_0_0_0_0_0_0_0_0_0_0_0_0_0_0" localSheetId="12">'Extra Spin A 0WW'!$Z$3:$AB$157</definedName>
    <definedName name="_FilterDatabase_0_0_0_0_0_0_0_0_0_0_0_0_0_0_0" localSheetId="7">'Extra Spin A W00'!$Z$3:$AB$157</definedName>
    <definedName name="_FilterDatabase_0_0_0_0_0_0_0_0_0_0_0_0_0_0_0" localSheetId="11">'Extra Spin A W0W'!$Z$3:$AB$157</definedName>
    <definedName name="_FilterDatabase_0_0_0_0_0_0_0_0_0_0_0_0_0_0_0" localSheetId="10">'Extra Spin A WW0'!$Z$3:$AB$157</definedName>
    <definedName name="_FilterDatabase_0_0_0_0_0_0_0_0_0_0_0_0_0_0_0" localSheetId="13">'Extra Spin A WWW'!$Z$3:$AB$157</definedName>
    <definedName name="_FilterDatabase_0_0_0_0_0_0_0_0_0_0_0_0_0_0_0" localSheetId="16">'Extra Spin B 00W'!$Z$3:$AB$157</definedName>
    <definedName name="_FilterDatabase_0_0_0_0_0_0_0_0_0_0_0_0_0_0_0" localSheetId="15">'Extra Spin B 0W0'!$Z$3:$AB$157</definedName>
    <definedName name="_FilterDatabase_0_0_0_0_0_0_0_0_0_0_0_0_0_0_0" localSheetId="19">'Extra Spin B 0WW'!$Z$3:$AB$157</definedName>
    <definedName name="_FilterDatabase_0_0_0_0_0_0_0_0_0_0_0_0_0_0_0" localSheetId="14">'Extra Spin B W00'!$Z$3:$AB$157</definedName>
    <definedName name="_FilterDatabase_0_0_0_0_0_0_0_0_0_0_0_0_0_0_0" localSheetId="18">'Extra Spin B W0W'!$Z$3:$AB$157</definedName>
    <definedName name="_FilterDatabase_0_0_0_0_0_0_0_0_0_0_0_0_0_0_0" localSheetId="17">'Extra Spin B WW0'!$Z$3:$AB$157</definedName>
    <definedName name="_FilterDatabase_0_0_0_0_0_0_0_0_0_0_0_0_0_0_0" localSheetId="20">'Extra Spin B WWW'!$Z$3:$AB$157</definedName>
    <definedName name="_FilterDatabase_0_0_0_0_0_0_0_0_0_0_0_0_0_0_0_0" localSheetId="5">'Base Reels A'!$Z$3:$AB$157</definedName>
    <definedName name="_FilterDatabase_0_0_0_0_0_0_0_0_0_0_0_0_0_0_0_0" localSheetId="6">'Base Reels B'!$Z$3:$AB$157</definedName>
    <definedName name="_FilterDatabase_0_0_0_0_0_0_0_0_0_0_0_0_0_0_0_0" localSheetId="9">'Extra Spin A 00W'!$Z$3:$AB$157</definedName>
    <definedName name="_FilterDatabase_0_0_0_0_0_0_0_0_0_0_0_0_0_0_0_0" localSheetId="8">'Extra Spin A 0W0'!$Z$3:$AB$157</definedName>
    <definedName name="_FilterDatabase_0_0_0_0_0_0_0_0_0_0_0_0_0_0_0_0" localSheetId="12">'Extra Spin A 0WW'!$Z$3:$AB$157</definedName>
    <definedName name="_FilterDatabase_0_0_0_0_0_0_0_0_0_0_0_0_0_0_0_0" localSheetId="7">'Extra Spin A W00'!$Z$3:$AB$157</definedName>
    <definedName name="_FilterDatabase_0_0_0_0_0_0_0_0_0_0_0_0_0_0_0_0" localSheetId="11">'Extra Spin A W0W'!$Z$3:$AB$157</definedName>
    <definedName name="_FilterDatabase_0_0_0_0_0_0_0_0_0_0_0_0_0_0_0_0" localSheetId="10">'Extra Spin A WW0'!$Z$3:$AB$157</definedName>
    <definedName name="_FilterDatabase_0_0_0_0_0_0_0_0_0_0_0_0_0_0_0_0" localSheetId="13">'Extra Spin A WWW'!$Z$3:$AB$157</definedName>
    <definedName name="_FilterDatabase_0_0_0_0_0_0_0_0_0_0_0_0_0_0_0_0" localSheetId="16">'Extra Spin B 00W'!$Z$3:$AB$157</definedName>
    <definedName name="_FilterDatabase_0_0_0_0_0_0_0_0_0_0_0_0_0_0_0_0" localSheetId="15">'Extra Spin B 0W0'!$Z$3:$AB$157</definedName>
    <definedName name="_FilterDatabase_0_0_0_0_0_0_0_0_0_0_0_0_0_0_0_0" localSheetId="19">'Extra Spin B 0WW'!$Z$3:$AB$157</definedName>
    <definedName name="_FilterDatabase_0_0_0_0_0_0_0_0_0_0_0_0_0_0_0_0" localSheetId="14">'Extra Spin B W00'!$Z$3:$AB$157</definedName>
    <definedName name="_FilterDatabase_0_0_0_0_0_0_0_0_0_0_0_0_0_0_0_0" localSheetId="18">'Extra Spin B W0W'!$Z$3:$AB$157</definedName>
    <definedName name="_FilterDatabase_0_0_0_0_0_0_0_0_0_0_0_0_0_0_0_0" localSheetId="17">'Extra Spin B WW0'!$Z$3:$AB$157</definedName>
    <definedName name="_FilterDatabase_0_0_0_0_0_0_0_0_0_0_0_0_0_0_0_0" localSheetId="20">'Extra Spin B WWW'!$Z$3:$AB$157</definedName>
    <definedName name="_FilterDatabase_0_0_0_0_0_0_0_0_0_0_0_0_0_0_0_0_0" localSheetId="5">'Base Reels A'!$Z$3:$AB$157</definedName>
    <definedName name="_FilterDatabase_0_0_0_0_0_0_0_0_0_0_0_0_0_0_0_0_0" localSheetId="6">'Base Reels B'!$Z$3:$AB$157</definedName>
    <definedName name="_FilterDatabase_0_0_0_0_0_0_0_0_0_0_0_0_0_0_0_0_0" localSheetId="9">'Extra Spin A 00W'!$Z$3:$AB$157</definedName>
    <definedName name="_FilterDatabase_0_0_0_0_0_0_0_0_0_0_0_0_0_0_0_0_0" localSheetId="8">'Extra Spin A 0W0'!$Z$3:$AB$157</definedName>
    <definedName name="_FilterDatabase_0_0_0_0_0_0_0_0_0_0_0_0_0_0_0_0_0" localSheetId="12">'Extra Spin A 0WW'!$Z$3:$AB$157</definedName>
    <definedName name="_FilterDatabase_0_0_0_0_0_0_0_0_0_0_0_0_0_0_0_0_0" localSheetId="7">'Extra Spin A W00'!$Z$3:$AB$157</definedName>
    <definedName name="_FilterDatabase_0_0_0_0_0_0_0_0_0_0_0_0_0_0_0_0_0" localSheetId="11">'Extra Spin A W0W'!$Z$3:$AB$157</definedName>
    <definedName name="_FilterDatabase_0_0_0_0_0_0_0_0_0_0_0_0_0_0_0_0_0" localSheetId="10">'Extra Spin A WW0'!$Z$3:$AB$157</definedName>
    <definedName name="_FilterDatabase_0_0_0_0_0_0_0_0_0_0_0_0_0_0_0_0_0" localSheetId="13">'Extra Spin A WWW'!$Z$3:$AB$157</definedName>
    <definedName name="_FilterDatabase_0_0_0_0_0_0_0_0_0_0_0_0_0_0_0_0_0" localSheetId="16">'Extra Spin B 00W'!$Z$3:$AB$157</definedName>
    <definedName name="_FilterDatabase_0_0_0_0_0_0_0_0_0_0_0_0_0_0_0_0_0" localSheetId="15">'Extra Spin B 0W0'!$Z$3:$AB$157</definedName>
    <definedName name="_FilterDatabase_0_0_0_0_0_0_0_0_0_0_0_0_0_0_0_0_0" localSheetId="19">'Extra Spin B 0WW'!$Z$3:$AB$157</definedName>
    <definedName name="_FilterDatabase_0_0_0_0_0_0_0_0_0_0_0_0_0_0_0_0_0" localSheetId="14">'Extra Spin B W00'!$Z$3:$AB$157</definedName>
    <definedName name="_FilterDatabase_0_0_0_0_0_0_0_0_0_0_0_0_0_0_0_0_0" localSheetId="18">'Extra Spin B W0W'!$Z$3:$AB$157</definedName>
    <definedName name="_FilterDatabase_0_0_0_0_0_0_0_0_0_0_0_0_0_0_0_0_0" localSheetId="17">'Extra Spin B WW0'!$Z$3:$AB$157</definedName>
    <definedName name="_FilterDatabase_0_0_0_0_0_0_0_0_0_0_0_0_0_0_0_0_0" localSheetId="20">'Extra Spin B WWW'!$Z$3:$AB$157</definedName>
    <definedName name="_FilterDatabase_0_0_0_0_0_0_0_0_0_0_0_0_0_0_0_0_0_0" localSheetId="5">'Base Reels A'!$Z$3:$AB$157</definedName>
    <definedName name="_FilterDatabase_0_0_0_0_0_0_0_0_0_0_0_0_0_0_0_0_0_0" localSheetId="6">'Base Reels B'!$Z$3:$AB$157</definedName>
    <definedName name="_FilterDatabase_0_0_0_0_0_0_0_0_0_0_0_0_0_0_0_0_0_0" localSheetId="9">'Extra Spin A 00W'!$Z$3:$AB$157</definedName>
    <definedName name="_FilterDatabase_0_0_0_0_0_0_0_0_0_0_0_0_0_0_0_0_0_0" localSheetId="8">'Extra Spin A 0W0'!$Z$3:$AB$157</definedName>
    <definedName name="_FilterDatabase_0_0_0_0_0_0_0_0_0_0_0_0_0_0_0_0_0_0" localSheetId="12">'Extra Spin A 0WW'!$Z$3:$AB$157</definedName>
    <definedName name="_FilterDatabase_0_0_0_0_0_0_0_0_0_0_0_0_0_0_0_0_0_0" localSheetId="7">'Extra Spin A W00'!$Z$3:$AB$157</definedName>
    <definedName name="_FilterDatabase_0_0_0_0_0_0_0_0_0_0_0_0_0_0_0_0_0_0" localSheetId="11">'Extra Spin A W0W'!$Z$3:$AB$157</definedName>
    <definedName name="_FilterDatabase_0_0_0_0_0_0_0_0_0_0_0_0_0_0_0_0_0_0" localSheetId="10">'Extra Spin A WW0'!$Z$3:$AB$157</definedName>
    <definedName name="_FilterDatabase_0_0_0_0_0_0_0_0_0_0_0_0_0_0_0_0_0_0" localSheetId="13">'Extra Spin A WWW'!$Z$3:$AB$157</definedName>
    <definedName name="_FilterDatabase_0_0_0_0_0_0_0_0_0_0_0_0_0_0_0_0_0_0" localSheetId="16">'Extra Spin B 00W'!$Z$3:$AB$157</definedName>
    <definedName name="_FilterDatabase_0_0_0_0_0_0_0_0_0_0_0_0_0_0_0_0_0_0" localSheetId="15">'Extra Spin B 0W0'!$Z$3:$AB$157</definedName>
    <definedName name="_FilterDatabase_0_0_0_0_0_0_0_0_0_0_0_0_0_0_0_0_0_0" localSheetId="19">'Extra Spin B 0WW'!$Z$3:$AB$157</definedName>
    <definedName name="_FilterDatabase_0_0_0_0_0_0_0_0_0_0_0_0_0_0_0_0_0_0" localSheetId="14">'Extra Spin B W00'!$Z$3:$AB$157</definedName>
    <definedName name="_FilterDatabase_0_0_0_0_0_0_0_0_0_0_0_0_0_0_0_0_0_0" localSheetId="18">'Extra Spin B W0W'!$Z$3:$AB$157</definedName>
    <definedName name="_FilterDatabase_0_0_0_0_0_0_0_0_0_0_0_0_0_0_0_0_0_0" localSheetId="17">'Extra Spin B WW0'!$Z$3:$AB$157</definedName>
    <definedName name="_FilterDatabase_0_0_0_0_0_0_0_0_0_0_0_0_0_0_0_0_0_0" localSheetId="20">'Extra Spin B WWW'!$Z$3:$AB$157</definedName>
    <definedName name="_FilterDatabase_0_0_0_0_0_0_0_0_0_0_0_0_0_0_0_0_0_0_0" localSheetId="5">'Base Reels A'!$Z$3:$AB$157</definedName>
    <definedName name="_FilterDatabase_0_0_0_0_0_0_0_0_0_0_0_0_0_0_0_0_0_0_0" localSheetId="6">'Base Reels B'!$Z$3:$AB$157</definedName>
    <definedName name="_FilterDatabase_0_0_0_0_0_0_0_0_0_0_0_0_0_0_0_0_0_0_0" localSheetId="9">'Extra Spin A 00W'!$Z$3:$AB$157</definedName>
    <definedName name="_FilterDatabase_0_0_0_0_0_0_0_0_0_0_0_0_0_0_0_0_0_0_0" localSheetId="8">'Extra Spin A 0W0'!$Z$3:$AB$157</definedName>
    <definedName name="_FilterDatabase_0_0_0_0_0_0_0_0_0_0_0_0_0_0_0_0_0_0_0" localSheetId="12">'Extra Spin A 0WW'!$Z$3:$AB$157</definedName>
    <definedName name="_FilterDatabase_0_0_0_0_0_0_0_0_0_0_0_0_0_0_0_0_0_0_0" localSheetId="7">'Extra Spin A W00'!$Z$3:$AB$157</definedName>
    <definedName name="_FilterDatabase_0_0_0_0_0_0_0_0_0_0_0_0_0_0_0_0_0_0_0" localSheetId="11">'Extra Spin A W0W'!$Z$3:$AB$157</definedName>
    <definedName name="_FilterDatabase_0_0_0_0_0_0_0_0_0_0_0_0_0_0_0_0_0_0_0" localSheetId="10">'Extra Spin A WW0'!$Z$3:$AB$157</definedName>
    <definedName name="_FilterDatabase_0_0_0_0_0_0_0_0_0_0_0_0_0_0_0_0_0_0_0" localSheetId="13">'Extra Spin A WWW'!$Z$3:$AB$157</definedName>
    <definedName name="_FilterDatabase_0_0_0_0_0_0_0_0_0_0_0_0_0_0_0_0_0_0_0" localSheetId="16">'Extra Spin B 00W'!$Z$3:$AB$157</definedName>
    <definedName name="_FilterDatabase_0_0_0_0_0_0_0_0_0_0_0_0_0_0_0_0_0_0_0" localSheetId="15">'Extra Spin B 0W0'!$Z$3:$AB$157</definedName>
    <definedName name="_FilterDatabase_0_0_0_0_0_0_0_0_0_0_0_0_0_0_0_0_0_0_0" localSheetId="19">'Extra Spin B 0WW'!$Z$3:$AB$157</definedName>
    <definedName name="_FilterDatabase_0_0_0_0_0_0_0_0_0_0_0_0_0_0_0_0_0_0_0" localSheetId="14">'Extra Spin B W00'!$Z$3:$AB$157</definedName>
    <definedName name="_FilterDatabase_0_0_0_0_0_0_0_0_0_0_0_0_0_0_0_0_0_0_0" localSheetId="18">'Extra Spin B W0W'!$Z$3:$AB$157</definedName>
    <definedName name="_FilterDatabase_0_0_0_0_0_0_0_0_0_0_0_0_0_0_0_0_0_0_0" localSheetId="17">'Extra Spin B WW0'!$Z$3:$AB$157</definedName>
    <definedName name="_FilterDatabase_0_0_0_0_0_0_0_0_0_0_0_0_0_0_0_0_0_0_0" localSheetId="20">'Extra Spin B WWW'!$Z$3:$AB$157</definedName>
    <definedName name="_FilterDatabase_0_0_0_0_0_0_0_0_0_0_0_0_0_0_0_0_0_0_0_0" localSheetId="5">'Base Reels A'!$Z$3:$AB$157</definedName>
    <definedName name="_FilterDatabase_0_0_0_0_0_0_0_0_0_0_0_0_0_0_0_0_0_0_0_0" localSheetId="6">'Base Reels B'!$Z$3:$AB$157</definedName>
    <definedName name="_FilterDatabase_0_0_0_0_0_0_0_0_0_0_0_0_0_0_0_0_0_0_0_0" localSheetId="9">'Extra Spin A 00W'!$Z$3:$AB$157</definedName>
    <definedName name="_FilterDatabase_0_0_0_0_0_0_0_0_0_0_0_0_0_0_0_0_0_0_0_0" localSheetId="8">'Extra Spin A 0W0'!$Z$3:$AB$157</definedName>
    <definedName name="_FilterDatabase_0_0_0_0_0_0_0_0_0_0_0_0_0_0_0_0_0_0_0_0" localSheetId="12">'Extra Spin A 0WW'!$Z$3:$AB$157</definedName>
    <definedName name="_FilterDatabase_0_0_0_0_0_0_0_0_0_0_0_0_0_0_0_0_0_0_0_0" localSheetId="7">'Extra Spin A W00'!$Z$3:$AB$157</definedName>
    <definedName name="_FilterDatabase_0_0_0_0_0_0_0_0_0_0_0_0_0_0_0_0_0_0_0_0" localSheetId="11">'Extra Spin A W0W'!$Z$3:$AB$157</definedName>
    <definedName name="_FilterDatabase_0_0_0_0_0_0_0_0_0_0_0_0_0_0_0_0_0_0_0_0" localSheetId="10">'Extra Spin A WW0'!$Z$3:$AB$157</definedName>
    <definedName name="_FilterDatabase_0_0_0_0_0_0_0_0_0_0_0_0_0_0_0_0_0_0_0_0" localSheetId="13">'Extra Spin A WWW'!$Z$3:$AB$157</definedName>
    <definedName name="_FilterDatabase_0_0_0_0_0_0_0_0_0_0_0_0_0_0_0_0_0_0_0_0" localSheetId="16">'Extra Spin B 00W'!$Z$3:$AB$157</definedName>
    <definedName name="_FilterDatabase_0_0_0_0_0_0_0_0_0_0_0_0_0_0_0_0_0_0_0_0" localSheetId="15">'Extra Spin B 0W0'!$Z$3:$AB$157</definedName>
    <definedName name="_FilterDatabase_0_0_0_0_0_0_0_0_0_0_0_0_0_0_0_0_0_0_0_0" localSheetId="19">'Extra Spin B 0WW'!$Z$3:$AB$157</definedName>
    <definedName name="_FilterDatabase_0_0_0_0_0_0_0_0_0_0_0_0_0_0_0_0_0_0_0_0" localSheetId="14">'Extra Spin B W00'!$Z$3:$AB$157</definedName>
    <definedName name="_FilterDatabase_0_0_0_0_0_0_0_0_0_0_0_0_0_0_0_0_0_0_0_0" localSheetId="18">'Extra Spin B W0W'!$Z$3:$AB$157</definedName>
    <definedName name="_FilterDatabase_0_0_0_0_0_0_0_0_0_0_0_0_0_0_0_0_0_0_0_0" localSheetId="17">'Extra Spin B WW0'!$Z$3:$AB$157</definedName>
    <definedName name="_FilterDatabase_0_0_0_0_0_0_0_0_0_0_0_0_0_0_0_0_0_0_0_0" localSheetId="20">'Extra Spin B WWW'!$Z$3:$AB$157</definedName>
    <definedName name="_FilterDatabase_0_0_0_0_0_0_0_0_0_0_0_0_0_0_0_0_0_0_0_0_0" localSheetId="5">'Base Reels A'!$Z$3:$AB$157</definedName>
    <definedName name="_FilterDatabase_0_0_0_0_0_0_0_0_0_0_0_0_0_0_0_0_0_0_0_0_0" localSheetId="6">'Base Reels B'!$Z$3:$AB$157</definedName>
    <definedName name="_FilterDatabase_0_0_0_0_0_0_0_0_0_0_0_0_0_0_0_0_0_0_0_0_0" localSheetId="9">'Extra Spin A 00W'!$Z$3:$AB$157</definedName>
    <definedName name="_FilterDatabase_0_0_0_0_0_0_0_0_0_0_0_0_0_0_0_0_0_0_0_0_0" localSheetId="8">'Extra Spin A 0W0'!$Z$3:$AB$157</definedName>
    <definedName name="_FilterDatabase_0_0_0_0_0_0_0_0_0_0_0_0_0_0_0_0_0_0_0_0_0" localSheetId="12">'Extra Spin A 0WW'!$Z$3:$AB$157</definedName>
    <definedName name="_FilterDatabase_0_0_0_0_0_0_0_0_0_0_0_0_0_0_0_0_0_0_0_0_0" localSheetId="7">'Extra Spin A W00'!$Z$3:$AB$157</definedName>
    <definedName name="_FilterDatabase_0_0_0_0_0_0_0_0_0_0_0_0_0_0_0_0_0_0_0_0_0" localSheetId="11">'Extra Spin A W0W'!$Z$3:$AB$157</definedName>
    <definedName name="_FilterDatabase_0_0_0_0_0_0_0_0_0_0_0_0_0_0_0_0_0_0_0_0_0" localSheetId="10">'Extra Spin A WW0'!$Z$3:$AB$157</definedName>
    <definedName name="_FilterDatabase_0_0_0_0_0_0_0_0_0_0_0_0_0_0_0_0_0_0_0_0_0" localSheetId="13">'Extra Spin A WWW'!$Z$3:$AB$157</definedName>
    <definedName name="_FilterDatabase_0_0_0_0_0_0_0_0_0_0_0_0_0_0_0_0_0_0_0_0_0" localSheetId="16">'Extra Spin B 00W'!$Z$3:$AB$157</definedName>
    <definedName name="_FilterDatabase_0_0_0_0_0_0_0_0_0_0_0_0_0_0_0_0_0_0_0_0_0" localSheetId="15">'Extra Spin B 0W0'!$Z$3:$AB$157</definedName>
    <definedName name="_FilterDatabase_0_0_0_0_0_0_0_0_0_0_0_0_0_0_0_0_0_0_0_0_0" localSheetId="19">'Extra Spin B 0WW'!$Z$3:$AB$157</definedName>
    <definedName name="_FilterDatabase_0_0_0_0_0_0_0_0_0_0_0_0_0_0_0_0_0_0_0_0_0" localSheetId="14">'Extra Spin B W00'!$Z$3:$AB$157</definedName>
    <definedName name="_FilterDatabase_0_0_0_0_0_0_0_0_0_0_0_0_0_0_0_0_0_0_0_0_0" localSheetId="18">'Extra Spin B W0W'!$Z$3:$AB$157</definedName>
    <definedName name="_FilterDatabase_0_0_0_0_0_0_0_0_0_0_0_0_0_0_0_0_0_0_0_0_0" localSheetId="17">'Extra Spin B WW0'!$Z$3:$AB$157</definedName>
    <definedName name="_FilterDatabase_0_0_0_0_0_0_0_0_0_0_0_0_0_0_0_0_0_0_0_0_0" localSheetId="20">'Extra Spin B WWW'!$Z$3:$AB$157</definedName>
    <definedName name="_FilterDatabase_0_0_0_0_0_0_0_0_0_0_0_0_0_0_0_0_0_0_0_0_0_0" localSheetId="5">'Base Reels A'!$Z$3:$AB$157</definedName>
    <definedName name="_FilterDatabase_0_0_0_0_0_0_0_0_0_0_0_0_0_0_0_0_0_0_0_0_0_0" localSheetId="6">'Base Reels B'!$Z$3:$AB$157</definedName>
    <definedName name="_FilterDatabase_0_0_0_0_0_0_0_0_0_0_0_0_0_0_0_0_0_0_0_0_0_0" localSheetId="9">'Extra Spin A 00W'!$Z$3:$AB$157</definedName>
    <definedName name="_FilterDatabase_0_0_0_0_0_0_0_0_0_0_0_0_0_0_0_0_0_0_0_0_0_0" localSheetId="8">'Extra Spin A 0W0'!$Z$3:$AB$157</definedName>
    <definedName name="_FilterDatabase_0_0_0_0_0_0_0_0_0_0_0_0_0_0_0_0_0_0_0_0_0_0" localSheetId="12">'Extra Spin A 0WW'!$Z$3:$AB$157</definedName>
    <definedName name="_FilterDatabase_0_0_0_0_0_0_0_0_0_0_0_0_0_0_0_0_0_0_0_0_0_0" localSheetId="7">'Extra Spin A W00'!$Z$3:$AB$157</definedName>
    <definedName name="_FilterDatabase_0_0_0_0_0_0_0_0_0_0_0_0_0_0_0_0_0_0_0_0_0_0" localSheetId="11">'Extra Spin A W0W'!$Z$3:$AB$157</definedName>
    <definedName name="_FilterDatabase_0_0_0_0_0_0_0_0_0_0_0_0_0_0_0_0_0_0_0_0_0_0" localSheetId="10">'Extra Spin A WW0'!$Z$3:$AB$157</definedName>
    <definedName name="_FilterDatabase_0_0_0_0_0_0_0_0_0_0_0_0_0_0_0_0_0_0_0_0_0_0" localSheetId="13">'Extra Spin A WWW'!$Z$3:$AB$157</definedName>
    <definedName name="_FilterDatabase_0_0_0_0_0_0_0_0_0_0_0_0_0_0_0_0_0_0_0_0_0_0" localSheetId="16">'Extra Spin B 00W'!$Z$3:$AB$157</definedName>
    <definedName name="_FilterDatabase_0_0_0_0_0_0_0_0_0_0_0_0_0_0_0_0_0_0_0_0_0_0" localSheetId="15">'Extra Spin B 0W0'!$Z$3:$AB$157</definedName>
    <definedName name="_FilterDatabase_0_0_0_0_0_0_0_0_0_0_0_0_0_0_0_0_0_0_0_0_0_0" localSheetId="19">'Extra Spin B 0WW'!$Z$3:$AB$157</definedName>
    <definedName name="_FilterDatabase_0_0_0_0_0_0_0_0_0_0_0_0_0_0_0_0_0_0_0_0_0_0" localSheetId="14">'Extra Spin B W00'!$Z$3:$AB$157</definedName>
    <definedName name="_FilterDatabase_0_0_0_0_0_0_0_0_0_0_0_0_0_0_0_0_0_0_0_0_0_0" localSheetId="18">'Extra Spin B W0W'!$Z$3:$AB$157</definedName>
    <definedName name="_FilterDatabase_0_0_0_0_0_0_0_0_0_0_0_0_0_0_0_0_0_0_0_0_0_0" localSheetId="17">'Extra Spin B WW0'!$Z$3:$AB$157</definedName>
    <definedName name="_FilterDatabase_0_0_0_0_0_0_0_0_0_0_0_0_0_0_0_0_0_0_0_0_0_0" localSheetId="20">'Extra Spin B WWW'!$Z$3:$AB$157</definedName>
    <definedName name="_FilterDatabase_0_0_0_0_0_0_0_0_0_0_0_0_0_0_0_0_0_0_0_0_0_0_0" localSheetId="5">'Base Reels A'!$Z$3:$AB$157</definedName>
    <definedName name="_FilterDatabase_0_0_0_0_0_0_0_0_0_0_0_0_0_0_0_0_0_0_0_0_0_0_0" localSheetId="6">'Base Reels B'!$Z$3:$AB$157</definedName>
    <definedName name="_FilterDatabase_0_0_0_0_0_0_0_0_0_0_0_0_0_0_0_0_0_0_0_0_0_0_0" localSheetId="9">'Extra Spin A 00W'!$Z$3:$AB$157</definedName>
    <definedName name="_FilterDatabase_0_0_0_0_0_0_0_0_0_0_0_0_0_0_0_0_0_0_0_0_0_0_0" localSheetId="8">'Extra Spin A 0W0'!$Z$3:$AB$157</definedName>
    <definedName name="_FilterDatabase_0_0_0_0_0_0_0_0_0_0_0_0_0_0_0_0_0_0_0_0_0_0_0" localSheetId="12">'Extra Spin A 0WW'!$Z$3:$AB$157</definedName>
    <definedName name="_FilterDatabase_0_0_0_0_0_0_0_0_0_0_0_0_0_0_0_0_0_0_0_0_0_0_0" localSheetId="7">'Extra Spin A W00'!$Z$3:$AB$157</definedName>
    <definedName name="_FilterDatabase_0_0_0_0_0_0_0_0_0_0_0_0_0_0_0_0_0_0_0_0_0_0_0" localSheetId="11">'Extra Spin A W0W'!$Z$3:$AB$157</definedName>
    <definedName name="_FilterDatabase_0_0_0_0_0_0_0_0_0_0_0_0_0_0_0_0_0_0_0_0_0_0_0" localSheetId="10">'Extra Spin A WW0'!$Z$3:$AB$157</definedName>
    <definedName name="_FilterDatabase_0_0_0_0_0_0_0_0_0_0_0_0_0_0_0_0_0_0_0_0_0_0_0" localSheetId="13">'Extra Spin A WWW'!$Z$3:$AB$157</definedName>
    <definedName name="_FilterDatabase_0_0_0_0_0_0_0_0_0_0_0_0_0_0_0_0_0_0_0_0_0_0_0" localSheetId="16">'Extra Spin B 00W'!$Z$3:$AB$157</definedName>
    <definedName name="_FilterDatabase_0_0_0_0_0_0_0_0_0_0_0_0_0_0_0_0_0_0_0_0_0_0_0" localSheetId="15">'Extra Spin B 0W0'!$Z$3:$AB$157</definedName>
    <definedName name="_FilterDatabase_0_0_0_0_0_0_0_0_0_0_0_0_0_0_0_0_0_0_0_0_0_0_0" localSheetId="19">'Extra Spin B 0WW'!$Z$3:$AB$157</definedName>
    <definedName name="_FilterDatabase_0_0_0_0_0_0_0_0_0_0_0_0_0_0_0_0_0_0_0_0_0_0_0" localSheetId="14">'Extra Spin B W00'!$Z$3:$AB$157</definedName>
    <definedName name="_FilterDatabase_0_0_0_0_0_0_0_0_0_0_0_0_0_0_0_0_0_0_0_0_0_0_0" localSheetId="18">'Extra Spin B W0W'!$Z$3:$AB$157</definedName>
    <definedName name="_FilterDatabase_0_0_0_0_0_0_0_0_0_0_0_0_0_0_0_0_0_0_0_0_0_0_0" localSheetId="17">'Extra Spin B WW0'!$Z$3:$AB$157</definedName>
    <definedName name="_FilterDatabase_0_0_0_0_0_0_0_0_0_0_0_0_0_0_0_0_0_0_0_0_0_0_0" localSheetId="20">'Extra Spin B WWW'!$Z$3:$AB$157</definedName>
    <definedName name="_FilterDatabase_0_0_0_0_0_0_0_0_0_0_0_0_0_0_0_0_0_0_0_0_0_0_0_0" localSheetId="5">'Base Reels A'!$Z$3:$AB$157</definedName>
    <definedName name="_FilterDatabase_0_0_0_0_0_0_0_0_0_0_0_0_0_0_0_0_0_0_0_0_0_0_0_0" localSheetId="6">'Base Reels B'!$Z$3:$AB$157</definedName>
    <definedName name="_FilterDatabase_0_0_0_0_0_0_0_0_0_0_0_0_0_0_0_0_0_0_0_0_0_0_0_0" localSheetId="9">'Extra Spin A 00W'!$Z$3:$AB$157</definedName>
    <definedName name="_FilterDatabase_0_0_0_0_0_0_0_0_0_0_0_0_0_0_0_0_0_0_0_0_0_0_0_0" localSheetId="8">'Extra Spin A 0W0'!$Z$3:$AB$157</definedName>
    <definedName name="_FilterDatabase_0_0_0_0_0_0_0_0_0_0_0_0_0_0_0_0_0_0_0_0_0_0_0_0" localSheetId="12">'Extra Spin A 0WW'!$Z$3:$AB$157</definedName>
    <definedName name="_FilterDatabase_0_0_0_0_0_0_0_0_0_0_0_0_0_0_0_0_0_0_0_0_0_0_0_0" localSheetId="7">'Extra Spin A W00'!$Z$3:$AB$157</definedName>
    <definedName name="_FilterDatabase_0_0_0_0_0_0_0_0_0_0_0_0_0_0_0_0_0_0_0_0_0_0_0_0" localSheetId="11">'Extra Spin A W0W'!$Z$3:$AB$157</definedName>
    <definedName name="_FilterDatabase_0_0_0_0_0_0_0_0_0_0_0_0_0_0_0_0_0_0_0_0_0_0_0_0" localSheetId="10">'Extra Spin A WW0'!$Z$3:$AB$157</definedName>
    <definedName name="_FilterDatabase_0_0_0_0_0_0_0_0_0_0_0_0_0_0_0_0_0_0_0_0_0_0_0_0" localSheetId="13">'Extra Spin A WWW'!$Z$3:$AB$157</definedName>
    <definedName name="_FilterDatabase_0_0_0_0_0_0_0_0_0_0_0_0_0_0_0_0_0_0_0_0_0_0_0_0" localSheetId="16">'Extra Spin B 00W'!$Z$3:$AB$157</definedName>
    <definedName name="_FilterDatabase_0_0_0_0_0_0_0_0_0_0_0_0_0_0_0_0_0_0_0_0_0_0_0_0" localSheetId="15">'Extra Spin B 0W0'!$Z$3:$AB$157</definedName>
    <definedName name="_FilterDatabase_0_0_0_0_0_0_0_0_0_0_0_0_0_0_0_0_0_0_0_0_0_0_0_0" localSheetId="19">'Extra Spin B 0WW'!$Z$3:$AB$157</definedName>
    <definedName name="_FilterDatabase_0_0_0_0_0_0_0_0_0_0_0_0_0_0_0_0_0_0_0_0_0_0_0_0" localSheetId="14">'Extra Spin B W00'!$Z$3:$AB$157</definedName>
    <definedName name="_FilterDatabase_0_0_0_0_0_0_0_0_0_0_0_0_0_0_0_0_0_0_0_0_0_0_0_0" localSheetId="18">'Extra Spin B W0W'!$Z$3:$AB$157</definedName>
    <definedName name="_FilterDatabase_0_0_0_0_0_0_0_0_0_0_0_0_0_0_0_0_0_0_0_0_0_0_0_0" localSheetId="17">'Extra Spin B WW0'!$Z$3:$AB$157</definedName>
    <definedName name="_FilterDatabase_0_0_0_0_0_0_0_0_0_0_0_0_0_0_0_0_0_0_0_0_0_0_0_0" localSheetId="20">'Extra Spin B WWW'!$Z$3:$AB$157</definedName>
    <definedName name="_FilterDatabase_0_0_0_0_0_0_0_0_0_0_0_0_0_0_0_0_0_0_0_0_0_0_0_0_0" localSheetId="5">'Base Reels A'!$Z$3:$AB$157</definedName>
    <definedName name="_FilterDatabase_0_0_0_0_0_0_0_0_0_0_0_0_0_0_0_0_0_0_0_0_0_0_0_0_0" localSheetId="6">'Base Reels B'!$Z$3:$AB$157</definedName>
    <definedName name="_FilterDatabase_0_0_0_0_0_0_0_0_0_0_0_0_0_0_0_0_0_0_0_0_0_0_0_0_0" localSheetId="9">'Extra Spin A 00W'!$Z$3:$AB$157</definedName>
    <definedName name="_FilterDatabase_0_0_0_0_0_0_0_0_0_0_0_0_0_0_0_0_0_0_0_0_0_0_0_0_0" localSheetId="8">'Extra Spin A 0W0'!$Z$3:$AB$157</definedName>
    <definedName name="_FilterDatabase_0_0_0_0_0_0_0_0_0_0_0_0_0_0_0_0_0_0_0_0_0_0_0_0_0" localSheetId="12">'Extra Spin A 0WW'!$Z$3:$AB$157</definedName>
    <definedName name="_FilterDatabase_0_0_0_0_0_0_0_0_0_0_0_0_0_0_0_0_0_0_0_0_0_0_0_0_0" localSheetId="7">'Extra Spin A W00'!$Z$3:$AB$157</definedName>
    <definedName name="_FilterDatabase_0_0_0_0_0_0_0_0_0_0_0_0_0_0_0_0_0_0_0_0_0_0_0_0_0" localSheetId="11">'Extra Spin A W0W'!$Z$3:$AB$157</definedName>
    <definedName name="_FilterDatabase_0_0_0_0_0_0_0_0_0_0_0_0_0_0_0_0_0_0_0_0_0_0_0_0_0" localSheetId="10">'Extra Spin A WW0'!$Z$3:$AB$157</definedName>
    <definedName name="_FilterDatabase_0_0_0_0_0_0_0_0_0_0_0_0_0_0_0_0_0_0_0_0_0_0_0_0_0" localSheetId="13">'Extra Spin A WWW'!$Z$3:$AB$157</definedName>
    <definedName name="_FilterDatabase_0_0_0_0_0_0_0_0_0_0_0_0_0_0_0_0_0_0_0_0_0_0_0_0_0" localSheetId="16">'Extra Spin B 00W'!$Z$3:$AB$157</definedName>
    <definedName name="_FilterDatabase_0_0_0_0_0_0_0_0_0_0_0_0_0_0_0_0_0_0_0_0_0_0_0_0_0" localSheetId="15">'Extra Spin B 0W0'!$Z$3:$AB$157</definedName>
    <definedName name="_FilterDatabase_0_0_0_0_0_0_0_0_0_0_0_0_0_0_0_0_0_0_0_0_0_0_0_0_0" localSheetId="19">'Extra Spin B 0WW'!$Z$3:$AB$157</definedName>
    <definedName name="_FilterDatabase_0_0_0_0_0_0_0_0_0_0_0_0_0_0_0_0_0_0_0_0_0_0_0_0_0" localSheetId="14">'Extra Spin B W00'!$Z$3:$AB$157</definedName>
    <definedName name="_FilterDatabase_0_0_0_0_0_0_0_0_0_0_0_0_0_0_0_0_0_0_0_0_0_0_0_0_0" localSheetId="18">'Extra Spin B W0W'!$Z$3:$AB$157</definedName>
    <definedName name="_FilterDatabase_0_0_0_0_0_0_0_0_0_0_0_0_0_0_0_0_0_0_0_0_0_0_0_0_0" localSheetId="17">'Extra Spin B WW0'!$Z$3:$AB$157</definedName>
    <definedName name="_FilterDatabase_0_0_0_0_0_0_0_0_0_0_0_0_0_0_0_0_0_0_0_0_0_0_0_0_0" localSheetId="20">'Extra Spin B WWW'!$Z$3:$AB$157</definedName>
    <definedName name="_FilterDatabase_0_0_0_0_0_0_0_0_0_0_0_0_0_0_0_0_0_0_0_0_0_0_0_0_0_0" localSheetId="5">'Base Reels A'!$Z$3:$AB$157</definedName>
    <definedName name="_FilterDatabase_0_0_0_0_0_0_0_0_0_0_0_0_0_0_0_0_0_0_0_0_0_0_0_0_0_0" localSheetId="6">'Base Reels B'!$Z$3:$AB$157</definedName>
    <definedName name="_FilterDatabase_0_0_0_0_0_0_0_0_0_0_0_0_0_0_0_0_0_0_0_0_0_0_0_0_0_0" localSheetId="9">'Extra Spin A 00W'!$Z$3:$AB$157</definedName>
    <definedName name="_FilterDatabase_0_0_0_0_0_0_0_0_0_0_0_0_0_0_0_0_0_0_0_0_0_0_0_0_0_0" localSheetId="8">'Extra Spin A 0W0'!$Z$3:$AB$157</definedName>
    <definedName name="_FilterDatabase_0_0_0_0_0_0_0_0_0_0_0_0_0_0_0_0_0_0_0_0_0_0_0_0_0_0" localSheetId="12">'Extra Spin A 0WW'!$Z$3:$AB$157</definedName>
    <definedName name="_FilterDatabase_0_0_0_0_0_0_0_0_0_0_0_0_0_0_0_0_0_0_0_0_0_0_0_0_0_0" localSheetId="7">'Extra Spin A W00'!$Z$3:$AB$157</definedName>
    <definedName name="_FilterDatabase_0_0_0_0_0_0_0_0_0_0_0_0_0_0_0_0_0_0_0_0_0_0_0_0_0_0" localSheetId="11">'Extra Spin A W0W'!$Z$3:$AB$157</definedName>
    <definedName name="_FilterDatabase_0_0_0_0_0_0_0_0_0_0_0_0_0_0_0_0_0_0_0_0_0_0_0_0_0_0" localSheetId="10">'Extra Spin A WW0'!$Z$3:$AB$157</definedName>
    <definedName name="_FilterDatabase_0_0_0_0_0_0_0_0_0_0_0_0_0_0_0_0_0_0_0_0_0_0_0_0_0_0" localSheetId="13">'Extra Spin A WWW'!$Z$3:$AB$157</definedName>
    <definedName name="_FilterDatabase_0_0_0_0_0_0_0_0_0_0_0_0_0_0_0_0_0_0_0_0_0_0_0_0_0_0" localSheetId="16">'Extra Spin B 00W'!$Z$3:$AB$157</definedName>
    <definedName name="_FilterDatabase_0_0_0_0_0_0_0_0_0_0_0_0_0_0_0_0_0_0_0_0_0_0_0_0_0_0" localSheetId="15">'Extra Spin B 0W0'!$Z$3:$AB$157</definedName>
    <definedName name="_FilterDatabase_0_0_0_0_0_0_0_0_0_0_0_0_0_0_0_0_0_0_0_0_0_0_0_0_0_0" localSheetId="19">'Extra Spin B 0WW'!$Z$3:$AB$157</definedName>
    <definedName name="_FilterDatabase_0_0_0_0_0_0_0_0_0_0_0_0_0_0_0_0_0_0_0_0_0_0_0_0_0_0" localSheetId="14">'Extra Spin B W00'!$Z$3:$AB$157</definedName>
    <definedName name="_FilterDatabase_0_0_0_0_0_0_0_0_0_0_0_0_0_0_0_0_0_0_0_0_0_0_0_0_0_0" localSheetId="18">'Extra Spin B W0W'!$Z$3:$AB$157</definedName>
    <definedName name="_FilterDatabase_0_0_0_0_0_0_0_0_0_0_0_0_0_0_0_0_0_0_0_0_0_0_0_0_0_0" localSheetId="17">'Extra Spin B WW0'!$Z$3:$AB$157</definedName>
    <definedName name="_FilterDatabase_0_0_0_0_0_0_0_0_0_0_0_0_0_0_0_0_0_0_0_0_0_0_0_0_0_0" localSheetId="20">'Extra Spin B WWW'!$Z$3:$AB$157</definedName>
    <definedName name="_FilterDatabase_0_0_0_0_0_0_0_0_0_0_0_0_0_0_0_0_0_0_0_0_0_0_0_0_0_0_0" localSheetId="5">'Base Reels A'!$Z$3:$AB$157</definedName>
    <definedName name="_FilterDatabase_0_0_0_0_0_0_0_0_0_0_0_0_0_0_0_0_0_0_0_0_0_0_0_0_0_0_0" localSheetId="6">'Base Reels B'!$Z$3:$AB$157</definedName>
    <definedName name="_FilterDatabase_0_0_0_0_0_0_0_0_0_0_0_0_0_0_0_0_0_0_0_0_0_0_0_0_0_0_0" localSheetId="9">'Extra Spin A 00W'!$Z$3:$AB$157</definedName>
    <definedName name="_FilterDatabase_0_0_0_0_0_0_0_0_0_0_0_0_0_0_0_0_0_0_0_0_0_0_0_0_0_0_0" localSheetId="8">'Extra Spin A 0W0'!$Z$3:$AB$157</definedName>
    <definedName name="_FilterDatabase_0_0_0_0_0_0_0_0_0_0_0_0_0_0_0_0_0_0_0_0_0_0_0_0_0_0_0" localSheetId="12">'Extra Spin A 0WW'!$Z$3:$AB$157</definedName>
    <definedName name="_FilterDatabase_0_0_0_0_0_0_0_0_0_0_0_0_0_0_0_0_0_0_0_0_0_0_0_0_0_0_0" localSheetId="7">'Extra Spin A W00'!$Z$3:$AB$157</definedName>
    <definedName name="_FilterDatabase_0_0_0_0_0_0_0_0_0_0_0_0_0_0_0_0_0_0_0_0_0_0_0_0_0_0_0" localSheetId="11">'Extra Spin A W0W'!$Z$3:$AB$157</definedName>
    <definedName name="_FilterDatabase_0_0_0_0_0_0_0_0_0_0_0_0_0_0_0_0_0_0_0_0_0_0_0_0_0_0_0" localSheetId="10">'Extra Spin A WW0'!$Z$3:$AB$157</definedName>
    <definedName name="_FilterDatabase_0_0_0_0_0_0_0_0_0_0_0_0_0_0_0_0_0_0_0_0_0_0_0_0_0_0_0" localSheetId="13">'Extra Spin A WWW'!$Z$3:$AB$157</definedName>
    <definedName name="_FilterDatabase_0_0_0_0_0_0_0_0_0_0_0_0_0_0_0_0_0_0_0_0_0_0_0_0_0_0_0" localSheetId="16">'Extra Spin B 00W'!$Z$3:$AB$157</definedName>
    <definedName name="_FilterDatabase_0_0_0_0_0_0_0_0_0_0_0_0_0_0_0_0_0_0_0_0_0_0_0_0_0_0_0" localSheetId="15">'Extra Spin B 0W0'!$Z$3:$AB$157</definedName>
    <definedName name="_FilterDatabase_0_0_0_0_0_0_0_0_0_0_0_0_0_0_0_0_0_0_0_0_0_0_0_0_0_0_0" localSheetId="19">'Extra Spin B 0WW'!$Z$3:$AB$157</definedName>
    <definedName name="_FilterDatabase_0_0_0_0_0_0_0_0_0_0_0_0_0_0_0_0_0_0_0_0_0_0_0_0_0_0_0" localSheetId="14">'Extra Spin B W00'!$Z$3:$AB$157</definedName>
    <definedName name="_FilterDatabase_0_0_0_0_0_0_0_0_0_0_0_0_0_0_0_0_0_0_0_0_0_0_0_0_0_0_0" localSheetId="18">'Extra Spin B W0W'!$Z$3:$AB$157</definedName>
    <definedName name="_FilterDatabase_0_0_0_0_0_0_0_0_0_0_0_0_0_0_0_0_0_0_0_0_0_0_0_0_0_0_0" localSheetId="17">'Extra Spin B WW0'!$Z$3:$AB$157</definedName>
    <definedName name="_FilterDatabase_0_0_0_0_0_0_0_0_0_0_0_0_0_0_0_0_0_0_0_0_0_0_0_0_0_0_0" localSheetId="20">'Extra Spin B WWW'!$Z$3:$AB$157</definedName>
    <definedName name="_FilterDatabase_0_0_0_0_0_0_0_0_0_0_0_0_0_0_0_0_0_0_0_0_0_0_0_0_0_0_0_0" localSheetId="5">'Base Reels A'!$Z$3:$AB$157</definedName>
    <definedName name="_FilterDatabase_0_0_0_0_0_0_0_0_0_0_0_0_0_0_0_0_0_0_0_0_0_0_0_0_0_0_0_0" localSheetId="6">'Base Reels B'!$Z$3:$AB$157</definedName>
    <definedName name="_FilterDatabase_0_0_0_0_0_0_0_0_0_0_0_0_0_0_0_0_0_0_0_0_0_0_0_0_0_0_0_0" localSheetId="9">'Extra Spin A 00W'!$Z$3:$AB$157</definedName>
    <definedName name="_FilterDatabase_0_0_0_0_0_0_0_0_0_0_0_0_0_0_0_0_0_0_0_0_0_0_0_0_0_0_0_0" localSheetId="8">'Extra Spin A 0W0'!$Z$3:$AB$157</definedName>
    <definedName name="_FilterDatabase_0_0_0_0_0_0_0_0_0_0_0_0_0_0_0_0_0_0_0_0_0_0_0_0_0_0_0_0" localSheetId="12">'Extra Spin A 0WW'!$Z$3:$AB$157</definedName>
    <definedName name="_FilterDatabase_0_0_0_0_0_0_0_0_0_0_0_0_0_0_0_0_0_0_0_0_0_0_0_0_0_0_0_0" localSheetId="7">'Extra Spin A W00'!$Z$3:$AB$157</definedName>
    <definedName name="_FilterDatabase_0_0_0_0_0_0_0_0_0_0_0_0_0_0_0_0_0_0_0_0_0_0_0_0_0_0_0_0" localSheetId="11">'Extra Spin A W0W'!$Z$3:$AB$157</definedName>
    <definedName name="_FilterDatabase_0_0_0_0_0_0_0_0_0_0_0_0_0_0_0_0_0_0_0_0_0_0_0_0_0_0_0_0" localSheetId="10">'Extra Spin A WW0'!$Z$3:$AB$157</definedName>
    <definedName name="_FilterDatabase_0_0_0_0_0_0_0_0_0_0_0_0_0_0_0_0_0_0_0_0_0_0_0_0_0_0_0_0" localSheetId="13">'Extra Spin A WWW'!$Z$3:$AB$157</definedName>
    <definedName name="_FilterDatabase_0_0_0_0_0_0_0_0_0_0_0_0_0_0_0_0_0_0_0_0_0_0_0_0_0_0_0_0" localSheetId="16">'Extra Spin B 00W'!$Z$3:$AB$157</definedName>
    <definedName name="_FilterDatabase_0_0_0_0_0_0_0_0_0_0_0_0_0_0_0_0_0_0_0_0_0_0_0_0_0_0_0_0" localSheetId="15">'Extra Spin B 0W0'!$Z$3:$AB$157</definedName>
    <definedName name="_FilterDatabase_0_0_0_0_0_0_0_0_0_0_0_0_0_0_0_0_0_0_0_0_0_0_0_0_0_0_0_0" localSheetId="19">'Extra Spin B 0WW'!$Z$3:$AB$157</definedName>
    <definedName name="_FilterDatabase_0_0_0_0_0_0_0_0_0_0_0_0_0_0_0_0_0_0_0_0_0_0_0_0_0_0_0_0" localSheetId="14">'Extra Spin B W00'!$Z$3:$AB$157</definedName>
    <definedName name="_FilterDatabase_0_0_0_0_0_0_0_0_0_0_0_0_0_0_0_0_0_0_0_0_0_0_0_0_0_0_0_0" localSheetId="18">'Extra Spin B W0W'!$Z$3:$AB$157</definedName>
    <definedName name="_FilterDatabase_0_0_0_0_0_0_0_0_0_0_0_0_0_0_0_0_0_0_0_0_0_0_0_0_0_0_0_0" localSheetId="17">'Extra Spin B WW0'!$Z$3:$AB$157</definedName>
    <definedName name="_FilterDatabase_0_0_0_0_0_0_0_0_0_0_0_0_0_0_0_0_0_0_0_0_0_0_0_0_0_0_0_0" localSheetId="20">'Extra Spin B WWW'!$Z$3:$AB$157</definedName>
    <definedName name="_FilterDatabase_0_0_0_0_0_0_0_0_0_0_0_0_0_0_0_0_0_0_0_0_0_0_0_0_0_0_0_0_0" localSheetId="5">'Base Reels A'!$Z$3:$AB$157</definedName>
    <definedName name="_FilterDatabase_0_0_0_0_0_0_0_0_0_0_0_0_0_0_0_0_0_0_0_0_0_0_0_0_0_0_0_0_0" localSheetId="6">'Base Reels B'!$Z$3:$AB$157</definedName>
    <definedName name="_FilterDatabase_0_0_0_0_0_0_0_0_0_0_0_0_0_0_0_0_0_0_0_0_0_0_0_0_0_0_0_0_0" localSheetId="9">'Extra Spin A 00W'!$Z$3:$AB$157</definedName>
    <definedName name="_FilterDatabase_0_0_0_0_0_0_0_0_0_0_0_0_0_0_0_0_0_0_0_0_0_0_0_0_0_0_0_0_0" localSheetId="8">'Extra Spin A 0W0'!$Z$3:$AB$157</definedName>
    <definedName name="_FilterDatabase_0_0_0_0_0_0_0_0_0_0_0_0_0_0_0_0_0_0_0_0_0_0_0_0_0_0_0_0_0" localSheetId="12">'Extra Spin A 0WW'!$Z$3:$AB$157</definedName>
    <definedName name="_FilterDatabase_0_0_0_0_0_0_0_0_0_0_0_0_0_0_0_0_0_0_0_0_0_0_0_0_0_0_0_0_0" localSheetId="7">'Extra Spin A W00'!$Z$3:$AB$157</definedName>
    <definedName name="_FilterDatabase_0_0_0_0_0_0_0_0_0_0_0_0_0_0_0_0_0_0_0_0_0_0_0_0_0_0_0_0_0" localSheetId="11">'Extra Spin A W0W'!$Z$3:$AB$157</definedName>
    <definedName name="_FilterDatabase_0_0_0_0_0_0_0_0_0_0_0_0_0_0_0_0_0_0_0_0_0_0_0_0_0_0_0_0_0" localSheetId="10">'Extra Spin A WW0'!$Z$3:$AB$157</definedName>
    <definedName name="_FilterDatabase_0_0_0_0_0_0_0_0_0_0_0_0_0_0_0_0_0_0_0_0_0_0_0_0_0_0_0_0_0" localSheetId="13">'Extra Spin A WWW'!$Z$3:$AB$157</definedName>
    <definedName name="_FilterDatabase_0_0_0_0_0_0_0_0_0_0_0_0_0_0_0_0_0_0_0_0_0_0_0_0_0_0_0_0_0" localSheetId="16">'Extra Spin B 00W'!$Z$3:$AB$157</definedName>
    <definedName name="_FilterDatabase_0_0_0_0_0_0_0_0_0_0_0_0_0_0_0_0_0_0_0_0_0_0_0_0_0_0_0_0_0" localSheetId="15">'Extra Spin B 0W0'!$Z$3:$AB$157</definedName>
    <definedName name="_FilterDatabase_0_0_0_0_0_0_0_0_0_0_0_0_0_0_0_0_0_0_0_0_0_0_0_0_0_0_0_0_0" localSheetId="19">'Extra Spin B 0WW'!$Z$3:$AB$157</definedName>
    <definedName name="_FilterDatabase_0_0_0_0_0_0_0_0_0_0_0_0_0_0_0_0_0_0_0_0_0_0_0_0_0_0_0_0_0" localSheetId="14">'Extra Spin B W00'!$Z$3:$AB$157</definedName>
    <definedName name="_FilterDatabase_0_0_0_0_0_0_0_0_0_0_0_0_0_0_0_0_0_0_0_0_0_0_0_0_0_0_0_0_0" localSheetId="18">'Extra Spin B W0W'!$Z$3:$AB$157</definedName>
    <definedName name="_FilterDatabase_0_0_0_0_0_0_0_0_0_0_0_0_0_0_0_0_0_0_0_0_0_0_0_0_0_0_0_0_0" localSheetId="17">'Extra Spin B WW0'!$Z$3:$AB$157</definedName>
    <definedName name="_FilterDatabase_0_0_0_0_0_0_0_0_0_0_0_0_0_0_0_0_0_0_0_0_0_0_0_0_0_0_0_0_0" localSheetId="20">'Extra Spin B WWW'!$Z$3:$AB$157</definedName>
    <definedName name="_FilterDatabase_0_0_0_0_0_0_0_0_0_0_0_0_0_0_0_0_0_0_0_0_0_0_0_0_0_0_0_0_0_0" localSheetId="5">'Base Reels A'!$Z$3:$AB$157</definedName>
    <definedName name="_FilterDatabase_0_0_0_0_0_0_0_0_0_0_0_0_0_0_0_0_0_0_0_0_0_0_0_0_0_0_0_0_0_0" localSheetId="6">'Base Reels B'!$Z$3:$AB$157</definedName>
    <definedName name="_FilterDatabase_0_0_0_0_0_0_0_0_0_0_0_0_0_0_0_0_0_0_0_0_0_0_0_0_0_0_0_0_0_0" localSheetId="9">'Extra Spin A 00W'!$Z$3:$AB$157</definedName>
    <definedName name="_FilterDatabase_0_0_0_0_0_0_0_0_0_0_0_0_0_0_0_0_0_0_0_0_0_0_0_0_0_0_0_0_0_0" localSheetId="8">'Extra Spin A 0W0'!$Z$3:$AB$157</definedName>
    <definedName name="_FilterDatabase_0_0_0_0_0_0_0_0_0_0_0_0_0_0_0_0_0_0_0_0_0_0_0_0_0_0_0_0_0_0" localSheetId="12">'Extra Spin A 0WW'!$Z$3:$AB$157</definedName>
    <definedName name="_FilterDatabase_0_0_0_0_0_0_0_0_0_0_0_0_0_0_0_0_0_0_0_0_0_0_0_0_0_0_0_0_0_0" localSheetId="7">'Extra Spin A W00'!$Z$3:$AB$157</definedName>
    <definedName name="_FilterDatabase_0_0_0_0_0_0_0_0_0_0_0_0_0_0_0_0_0_0_0_0_0_0_0_0_0_0_0_0_0_0" localSheetId="11">'Extra Spin A W0W'!$Z$3:$AB$157</definedName>
    <definedName name="_FilterDatabase_0_0_0_0_0_0_0_0_0_0_0_0_0_0_0_0_0_0_0_0_0_0_0_0_0_0_0_0_0_0" localSheetId="10">'Extra Spin A WW0'!$Z$3:$AB$157</definedName>
    <definedName name="_FilterDatabase_0_0_0_0_0_0_0_0_0_0_0_0_0_0_0_0_0_0_0_0_0_0_0_0_0_0_0_0_0_0" localSheetId="13">'Extra Spin A WWW'!$Z$3:$AB$157</definedName>
    <definedName name="_FilterDatabase_0_0_0_0_0_0_0_0_0_0_0_0_0_0_0_0_0_0_0_0_0_0_0_0_0_0_0_0_0_0" localSheetId="16">'Extra Spin B 00W'!$Z$3:$AB$157</definedName>
    <definedName name="_FilterDatabase_0_0_0_0_0_0_0_0_0_0_0_0_0_0_0_0_0_0_0_0_0_0_0_0_0_0_0_0_0_0" localSheetId="15">'Extra Spin B 0W0'!$Z$3:$AB$157</definedName>
    <definedName name="_FilterDatabase_0_0_0_0_0_0_0_0_0_0_0_0_0_0_0_0_0_0_0_0_0_0_0_0_0_0_0_0_0_0" localSheetId="19">'Extra Spin B 0WW'!$Z$3:$AB$157</definedName>
    <definedName name="_FilterDatabase_0_0_0_0_0_0_0_0_0_0_0_0_0_0_0_0_0_0_0_0_0_0_0_0_0_0_0_0_0_0" localSheetId="14">'Extra Spin B W00'!$Z$3:$AB$157</definedName>
    <definedName name="_FilterDatabase_0_0_0_0_0_0_0_0_0_0_0_0_0_0_0_0_0_0_0_0_0_0_0_0_0_0_0_0_0_0" localSheetId="18">'Extra Spin B W0W'!$Z$3:$AB$157</definedName>
    <definedName name="_FilterDatabase_0_0_0_0_0_0_0_0_0_0_0_0_0_0_0_0_0_0_0_0_0_0_0_0_0_0_0_0_0_0" localSheetId="17">'Extra Spin B WW0'!$Z$3:$AB$157</definedName>
    <definedName name="_FilterDatabase_0_0_0_0_0_0_0_0_0_0_0_0_0_0_0_0_0_0_0_0_0_0_0_0_0_0_0_0_0_0" localSheetId="20">'Extra Spin B WWW'!$Z$3:$AB$157</definedName>
    <definedName name="_FilterDatabase_0_0_0_0_0_0_0_0_0_0_0_0_0_0_0_0_0_0_0_0_0_0_0_0_0_0_0_0_0_0_0" localSheetId="5">'Base Reels A'!$Z$3:$AB$157</definedName>
    <definedName name="_FilterDatabase_0_0_0_0_0_0_0_0_0_0_0_0_0_0_0_0_0_0_0_0_0_0_0_0_0_0_0_0_0_0_0" localSheetId="6">'Base Reels B'!$Z$3:$AB$157</definedName>
    <definedName name="_FilterDatabase_0_0_0_0_0_0_0_0_0_0_0_0_0_0_0_0_0_0_0_0_0_0_0_0_0_0_0_0_0_0_0" localSheetId="9">'Extra Spin A 00W'!$Z$3:$AB$157</definedName>
    <definedName name="_FilterDatabase_0_0_0_0_0_0_0_0_0_0_0_0_0_0_0_0_0_0_0_0_0_0_0_0_0_0_0_0_0_0_0" localSheetId="8">'Extra Spin A 0W0'!$Z$3:$AB$157</definedName>
    <definedName name="_FilterDatabase_0_0_0_0_0_0_0_0_0_0_0_0_0_0_0_0_0_0_0_0_0_0_0_0_0_0_0_0_0_0_0" localSheetId="12">'Extra Spin A 0WW'!$Z$3:$AB$157</definedName>
    <definedName name="_FilterDatabase_0_0_0_0_0_0_0_0_0_0_0_0_0_0_0_0_0_0_0_0_0_0_0_0_0_0_0_0_0_0_0" localSheetId="7">'Extra Spin A W00'!$Z$3:$AB$157</definedName>
    <definedName name="_FilterDatabase_0_0_0_0_0_0_0_0_0_0_0_0_0_0_0_0_0_0_0_0_0_0_0_0_0_0_0_0_0_0_0" localSheetId="11">'Extra Spin A W0W'!$Z$3:$AB$157</definedName>
    <definedName name="_FilterDatabase_0_0_0_0_0_0_0_0_0_0_0_0_0_0_0_0_0_0_0_0_0_0_0_0_0_0_0_0_0_0_0" localSheetId="10">'Extra Spin A WW0'!$Z$3:$AB$157</definedName>
    <definedName name="_FilterDatabase_0_0_0_0_0_0_0_0_0_0_0_0_0_0_0_0_0_0_0_0_0_0_0_0_0_0_0_0_0_0_0" localSheetId="13">'Extra Spin A WWW'!$Z$3:$AB$157</definedName>
    <definedName name="_FilterDatabase_0_0_0_0_0_0_0_0_0_0_0_0_0_0_0_0_0_0_0_0_0_0_0_0_0_0_0_0_0_0_0" localSheetId="16">'Extra Spin B 00W'!$Z$3:$AB$157</definedName>
    <definedName name="_FilterDatabase_0_0_0_0_0_0_0_0_0_0_0_0_0_0_0_0_0_0_0_0_0_0_0_0_0_0_0_0_0_0_0" localSheetId="15">'Extra Spin B 0W0'!$Z$3:$AB$157</definedName>
    <definedName name="_FilterDatabase_0_0_0_0_0_0_0_0_0_0_0_0_0_0_0_0_0_0_0_0_0_0_0_0_0_0_0_0_0_0_0" localSheetId="19">'Extra Spin B 0WW'!$Z$3:$AB$157</definedName>
    <definedName name="_FilterDatabase_0_0_0_0_0_0_0_0_0_0_0_0_0_0_0_0_0_0_0_0_0_0_0_0_0_0_0_0_0_0_0" localSheetId="14">'Extra Spin B W00'!$Z$3:$AB$157</definedName>
    <definedName name="_FilterDatabase_0_0_0_0_0_0_0_0_0_0_0_0_0_0_0_0_0_0_0_0_0_0_0_0_0_0_0_0_0_0_0" localSheetId="18">'Extra Spin B W0W'!$Z$3:$AB$157</definedName>
    <definedName name="_FilterDatabase_0_0_0_0_0_0_0_0_0_0_0_0_0_0_0_0_0_0_0_0_0_0_0_0_0_0_0_0_0_0_0" localSheetId="17">'Extra Spin B WW0'!$Z$3:$AB$157</definedName>
    <definedName name="_FilterDatabase_0_0_0_0_0_0_0_0_0_0_0_0_0_0_0_0_0_0_0_0_0_0_0_0_0_0_0_0_0_0_0" localSheetId="20">'Extra Spin B WWW'!$Z$3:$AB$157</definedName>
    <definedName name="_FilterDatabase_0_0_0_0_0_0_0_0_0_0_0_0_0_0_0_0_0_0_0_0_0_0_0_0_0_0_0_0_0_0_0_0" localSheetId="5">'Base Reels A'!$Z$3:$AB$157</definedName>
    <definedName name="_FilterDatabase_0_0_0_0_0_0_0_0_0_0_0_0_0_0_0_0_0_0_0_0_0_0_0_0_0_0_0_0_0_0_0_0" localSheetId="6">'Base Reels B'!$Z$3:$AB$157</definedName>
    <definedName name="_FilterDatabase_0_0_0_0_0_0_0_0_0_0_0_0_0_0_0_0_0_0_0_0_0_0_0_0_0_0_0_0_0_0_0_0" localSheetId="9">'Extra Spin A 00W'!$Z$3:$AB$157</definedName>
    <definedName name="_FilterDatabase_0_0_0_0_0_0_0_0_0_0_0_0_0_0_0_0_0_0_0_0_0_0_0_0_0_0_0_0_0_0_0_0" localSheetId="8">'Extra Spin A 0W0'!$Z$3:$AB$157</definedName>
    <definedName name="_FilterDatabase_0_0_0_0_0_0_0_0_0_0_0_0_0_0_0_0_0_0_0_0_0_0_0_0_0_0_0_0_0_0_0_0" localSheetId="12">'Extra Spin A 0WW'!$Z$3:$AB$157</definedName>
    <definedName name="_FilterDatabase_0_0_0_0_0_0_0_0_0_0_0_0_0_0_0_0_0_0_0_0_0_0_0_0_0_0_0_0_0_0_0_0" localSheetId="7">'Extra Spin A W00'!$Z$3:$AB$157</definedName>
    <definedName name="_FilterDatabase_0_0_0_0_0_0_0_0_0_0_0_0_0_0_0_0_0_0_0_0_0_0_0_0_0_0_0_0_0_0_0_0" localSheetId="11">'Extra Spin A W0W'!$Z$3:$AB$157</definedName>
    <definedName name="_FilterDatabase_0_0_0_0_0_0_0_0_0_0_0_0_0_0_0_0_0_0_0_0_0_0_0_0_0_0_0_0_0_0_0_0" localSheetId="10">'Extra Spin A WW0'!$Z$3:$AB$157</definedName>
    <definedName name="_FilterDatabase_0_0_0_0_0_0_0_0_0_0_0_0_0_0_0_0_0_0_0_0_0_0_0_0_0_0_0_0_0_0_0_0" localSheetId="13">'Extra Spin A WWW'!$Z$3:$AB$157</definedName>
    <definedName name="_FilterDatabase_0_0_0_0_0_0_0_0_0_0_0_0_0_0_0_0_0_0_0_0_0_0_0_0_0_0_0_0_0_0_0_0" localSheetId="16">'Extra Spin B 00W'!$Z$3:$AB$157</definedName>
    <definedName name="_FilterDatabase_0_0_0_0_0_0_0_0_0_0_0_0_0_0_0_0_0_0_0_0_0_0_0_0_0_0_0_0_0_0_0_0" localSheetId="15">'Extra Spin B 0W0'!$Z$3:$AB$157</definedName>
    <definedName name="_FilterDatabase_0_0_0_0_0_0_0_0_0_0_0_0_0_0_0_0_0_0_0_0_0_0_0_0_0_0_0_0_0_0_0_0" localSheetId="19">'Extra Spin B 0WW'!$Z$3:$AB$157</definedName>
    <definedName name="_FilterDatabase_0_0_0_0_0_0_0_0_0_0_0_0_0_0_0_0_0_0_0_0_0_0_0_0_0_0_0_0_0_0_0_0" localSheetId="14">'Extra Spin B W00'!$Z$3:$AB$157</definedName>
    <definedName name="_FilterDatabase_0_0_0_0_0_0_0_0_0_0_0_0_0_0_0_0_0_0_0_0_0_0_0_0_0_0_0_0_0_0_0_0" localSheetId="18">'Extra Spin B W0W'!$Z$3:$AB$157</definedName>
    <definedName name="_FilterDatabase_0_0_0_0_0_0_0_0_0_0_0_0_0_0_0_0_0_0_0_0_0_0_0_0_0_0_0_0_0_0_0_0" localSheetId="17">'Extra Spin B WW0'!$Z$3:$AB$157</definedName>
    <definedName name="_FilterDatabase_0_0_0_0_0_0_0_0_0_0_0_0_0_0_0_0_0_0_0_0_0_0_0_0_0_0_0_0_0_0_0_0" localSheetId="20">'Extra Spin B WWW'!$Z$3:$AB$157</definedName>
    <definedName name="_FilterDatabase_0_0_0_0_0_0_0_0_0_0_0_0_0_0_0_0_0_0_0_0_0_0_0_0_0_0_0_0_0_0_0_0_0" localSheetId="5">'Base Reels A'!$Z$3:$AB$157</definedName>
    <definedName name="_FilterDatabase_0_0_0_0_0_0_0_0_0_0_0_0_0_0_0_0_0_0_0_0_0_0_0_0_0_0_0_0_0_0_0_0_0" localSheetId="6">'Base Reels B'!$Z$3:$AB$157</definedName>
    <definedName name="_FilterDatabase_0_0_0_0_0_0_0_0_0_0_0_0_0_0_0_0_0_0_0_0_0_0_0_0_0_0_0_0_0_0_0_0_0" localSheetId="9">'Extra Spin A 00W'!$Z$3:$AB$157</definedName>
    <definedName name="_FilterDatabase_0_0_0_0_0_0_0_0_0_0_0_0_0_0_0_0_0_0_0_0_0_0_0_0_0_0_0_0_0_0_0_0_0" localSheetId="8">'Extra Spin A 0W0'!$Z$3:$AB$157</definedName>
    <definedName name="_FilterDatabase_0_0_0_0_0_0_0_0_0_0_0_0_0_0_0_0_0_0_0_0_0_0_0_0_0_0_0_0_0_0_0_0_0" localSheetId="12">'Extra Spin A 0WW'!$Z$3:$AB$157</definedName>
    <definedName name="_FilterDatabase_0_0_0_0_0_0_0_0_0_0_0_0_0_0_0_0_0_0_0_0_0_0_0_0_0_0_0_0_0_0_0_0_0" localSheetId="7">'Extra Spin A W00'!$Z$3:$AB$157</definedName>
    <definedName name="_FilterDatabase_0_0_0_0_0_0_0_0_0_0_0_0_0_0_0_0_0_0_0_0_0_0_0_0_0_0_0_0_0_0_0_0_0" localSheetId="11">'Extra Spin A W0W'!$Z$3:$AB$157</definedName>
    <definedName name="_FilterDatabase_0_0_0_0_0_0_0_0_0_0_0_0_0_0_0_0_0_0_0_0_0_0_0_0_0_0_0_0_0_0_0_0_0" localSheetId="10">'Extra Spin A WW0'!$Z$3:$AB$157</definedName>
    <definedName name="_FilterDatabase_0_0_0_0_0_0_0_0_0_0_0_0_0_0_0_0_0_0_0_0_0_0_0_0_0_0_0_0_0_0_0_0_0" localSheetId="13">'Extra Spin A WWW'!$Z$3:$AB$157</definedName>
    <definedName name="_FilterDatabase_0_0_0_0_0_0_0_0_0_0_0_0_0_0_0_0_0_0_0_0_0_0_0_0_0_0_0_0_0_0_0_0_0" localSheetId="16">'Extra Spin B 00W'!$Z$3:$AB$157</definedName>
    <definedName name="_FilterDatabase_0_0_0_0_0_0_0_0_0_0_0_0_0_0_0_0_0_0_0_0_0_0_0_0_0_0_0_0_0_0_0_0_0" localSheetId="15">'Extra Spin B 0W0'!$Z$3:$AB$157</definedName>
    <definedName name="_FilterDatabase_0_0_0_0_0_0_0_0_0_0_0_0_0_0_0_0_0_0_0_0_0_0_0_0_0_0_0_0_0_0_0_0_0" localSheetId="19">'Extra Spin B 0WW'!$Z$3:$AB$157</definedName>
    <definedName name="_FilterDatabase_0_0_0_0_0_0_0_0_0_0_0_0_0_0_0_0_0_0_0_0_0_0_0_0_0_0_0_0_0_0_0_0_0" localSheetId="14">'Extra Spin B W00'!$Z$3:$AB$157</definedName>
    <definedName name="_FilterDatabase_0_0_0_0_0_0_0_0_0_0_0_0_0_0_0_0_0_0_0_0_0_0_0_0_0_0_0_0_0_0_0_0_0" localSheetId="18">'Extra Spin B W0W'!$Z$3:$AB$157</definedName>
    <definedName name="_FilterDatabase_0_0_0_0_0_0_0_0_0_0_0_0_0_0_0_0_0_0_0_0_0_0_0_0_0_0_0_0_0_0_0_0_0" localSheetId="17">'Extra Spin B WW0'!$Z$3:$AB$157</definedName>
    <definedName name="_FilterDatabase_0_0_0_0_0_0_0_0_0_0_0_0_0_0_0_0_0_0_0_0_0_0_0_0_0_0_0_0_0_0_0_0_0" localSheetId="20">'Extra Spin B WWW'!$Z$3:$AB$157</definedName>
    <definedName name="_FilterDatabase_0_0_0_0_0_0_0_0_0_0_0_0_0_0_0_0_0_0_0_0_0_0_0_0_0_0_0_0_0_0_0_0_0_0" localSheetId="5">'Base Reels A'!$Z$3:$AB$157</definedName>
    <definedName name="_FilterDatabase_0_0_0_0_0_0_0_0_0_0_0_0_0_0_0_0_0_0_0_0_0_0_0_0_0_0_0_0_0_0_0_0_0_0" localSheetId="6">'Base Reels B'!$Z$3:$AB$157</definedName>
    <definedName name="_FilterDatabase_0_0_0_0_0_0_0_0_0_0_0_0_0_0_0_0_0_0_0_0_0_0_0_0_0_0_0_0_0_0_0_0_0_0" localSheetId="9">'Extra Spin A 00W'!$Z$3:$AB$157</definedName>
    <definedName name="_FilterDatabase_0_0_0_0_0_0_0_0_0_0_0_0_0_0_0_0_0_0_0_0_0_0_0_0_0_0_0_0_0_0_0_0_0_0" localSheetId="8">'Extra Spin A 0W0'!$Z$3:$AB$157</definedName>
    <definedName name="_FilterDatabase_0_0_0_0_0_0_0_0_0_0_0_0_0_0_0_0_0_0_0_0_0_0_0_0_0_0_0_0_0_0_0_0_0_0" localSheetId="12">'Extra Spin A 0WW'!$Z$3:$AB$157</definedName>
    <definedName name="_FilterDatabase_0_0_0_0_0_0_0_0_0_0_0_0_0_0_0_0_0_0_0_0_0_0_0_0_0_0_0_0_0_0_0_0_0_0" localSheetId="7">'Extra Spin A W00'!$Z$3:$AB$157</definedName>
    <definedName name="_FilterDatabase_0_0_0_0_0_0_0_0_0_0_0_0_0_0_0_0_0_0_0_0_0_0_0_0_0_0_0_0_0_0_0_0_0_0" localSheetId="11">'Extra Spin A W0W'!$Z$3:$AB$157</definedName>
    <definedName name="_FilterDatabase_0_0_0_0_0_0_0_0_0_0_0_0_0_0_0_0_0_0_0_0_0_0_0_0_0_0_0_0_0_0_0_0_0_0" localSheetId="10">'Extra Spin A WW0'!$Z$3:$AB$157</definedName>
    <definedName name="_FilterDatabase_0_0_0_0_0_0_0_0_0_0_0_0_0_0_0_0_0_0_0_0_0_0_0_0_0_0_0_0_0_0_0_0_0_0" localSheetId="13">'Extra Spin A WWW'!$Z$3:$AB$157</definedName>
    <definedName name="_FilterDatabase_0_0_0_0_0_0_0_0_0_0_0_0_0_0_0_0_0_0_0_0_0_0_0_0_0_0_0_0_0_0_0_0_0_0" localSheetId="16">'Extra Spin B 00W'!$Z$3:$AB$157</definedName>
    <definedName name="_FilterDatabase_0_0_0_0_0_0_0_0_0_0_0_0_0_0_0_0_0_0_0_0_0_0_0_0_0_0_0_0_0_0_0_0_0_0" localSheetId="15">'Extra Spin B 0W0'!$Z$3:$AB$157</definedName>
    <definedName name="_FilterDatabase_0_0_0_0_0_0_0_0_0_0_0_0_0_0_0_0_0_0_0_0_0_0_0_0_0_0_0_0_0_0_0_0_0_0" localSheetId="19">'Extra Spin B 0WW'!$Z$3:$AB$157</definedName>
    <definedName name="_FilterDatabase_0_0_0_0_0_0_0_0_0_0_0_0_0_0_0_0_0_0_0_0_0_0_0_0_0_0_0_0_0_0_0_0_0_0" localSheetId="14">'Extra Spin B W00'!$Z$3:$AB$157</definedName>
    <definedName name="_FilterDatabase_0_0_0_0_0_0_0_0_0_0_0_0_0_0_0_0_0_0_0_0_0_0_0_0_0_0_0_0_0_0_0_0_0_0" localSheetId="18">'Extra Spin B W0W'!$Z$3:$AB$157</definedName>
    <definedName name="_FilterDatabase_0_0_0_0_0_0_0_0_0_0_0_0_0_0_0_0_0_0_0_0_0_0_0_0_0_0_0_0_0_0_0_0_0_0" localSheetId="17">'Extra Spin B WW0'!$Z$3:$AB$157</definedName>
    <definedName name="_FilterDatabase_0_0_0_0_0_0_0_0_0_0_0_0_0_0_0_0_0_0_0_0_0_0_0_0_0_0_0_0_0_0_0_0_0_0" localSheetId="20">'Extra Spin B WWW'!$Z$3:$AB$157</definedName>
    <definedName name="_FilterDatabase_0_0_0_0_0_0_0_0_0_0_0_0_0_0_0_0_0_0_0_0_0_0_0_0_0_0_0_0_0_0_0_0_0_0_0" localSheetId="5">'Base Reels A'!$Z$3:$AB$157</definedName>
    <definedName name="_FilterDatabase_0_0_0_0_0_0_0_0_0_0_0_0_0_0_0_0_0_0_0_0_0_0_0_0_0_0_0_0_0_0_0_0_0_0_0" localSheetId="6">'Base Reels B'!$Z$3:$AB$157</definedName>
    <definedName name="_FilterDatabase_0_0_0_0_0_0_0_0_0_0_0_0_0_0_0_0_0_0_0_0_0_0_0_0_0_0_0_0_0_0_0_0_0_0_0" localSheetId="9">'Extra Spin A 00W'!$Z$3:$AB$157</definedName>
    <definedName name="_FilterDatabase_0_0_0_0_0_0_0_0_0_0_0_0_0_0_0_0_0_0_0_0_0_0_0_0_0_0_0_0_0_0_0_0_0_0_0" localSheetId="8">'Extra Spin A 0W0'!$Z$3:$AB$157</definedName>
    <definedName name="_FilterDatabase_0_0_0_0_0_0_0_0_0_0_0_0_0_0_0_0_0_0_0_0_0_0_0_0_0_0_0_0_0_0_0_0_0_0_0" localSheetId="12">'Extra Spin A 0WW'!$Z$3:$AB$157</definedName>
    <definedName name="_FilterDatabase_0_0_0_0_0_0_0_0_0_0_0_0_0_0_0_0_0_0_0_0_0_0_0_0_0_0_0_0_0_0_0_0_0_0_0" localSheetId="7">'Extra Spin A W00'!$Z$3:$AB$157</definedName>
    <definedName name="_FilterDatabase_0_0_0_0_0_0_0_0_0_0_0_0_0_0_0_0_0_0_0_0_0_0_0_0_0_0_0_0_0_0_0_0_0_0_0" localSheetId="11">'Extra Spin A W0W'!$Z$3:$AB$157</definedName>
    <definedName name="_FilterDatabase_0_0_0_0_0_0_0_0_0_0_0_0_0_0_0_0_0_0_0_0_0_0_0_0_0_0_0_0_0_0_0_0_0_0_0" localSheetId="10">'Extra Spin A WW0'!$Z$3:$AB$157</definedName>
    <definedName name="_FilterDatabase_0_0_0_0_0_0_0_0_0_0_0_0_0_0_0_0_0_0_0_0_0_0_0_0_0_0_0_0_0_0_0_0_0_0_0" localSheetId="13">'Extra Spin A WWW'!$Z$3:$AB$157</definedName>
    <definedName name="_FilterDatabase_0_0_0_0_0_0_0_0_0_0_0_0_0_0_0_0_0_0_0_0_0_0_0_0_0_0_0_0_0_0_0_0_0_0_0" localSheetId="16">'Extra Spin B 00W'!$Z$3:$AB$157</definedName>
    <definedName name="_FilterDatabase_0_0_0_0_0_0_0_0_0_0_0_0_0_0_0_0_0_0_0_0_0_0_0_0_0_0_0_0_0_0_0_0_0_0_0" localSheetId="15">'Extra Spin B 0W0'!$Z$3:$AB$157</definedName>
    <definedName name="_FilterDatabase_0_0_0_0_0_0_0_0_0_0_0_0_0_0_0_0_0_0_0_0_0_0_0_0_0_0_0_0_0_0_0_0_0_0_0" localSheetId="19">'Extra Spin B 0WW'!$Z$3:$AB$157</definedName>
    <definedName name="_FilterDatabase_0_0_0_0_0_0_0_0_0_0_0_0_0_0_0_0_0_0_0_0_0_0_0_0_0_0_0_0_0_0_0_0_0_0_0" localSheetId="14">'Extra Spin B W00'!$Z$3:$AB$157</definedName>
    <definedName name="_FilterDatabase_0_0_0_0_0_0_0_0_0_0_0_0_0_0_0_0_0_0_0_0_0_0_0_0_0_0_0_0_0_0_0_0_0_0_0" localSheetId="18">'Extra Spin B W0W'!$Z$3:$AB$157</definedName>
    <definedName name="_FilterDatabase_0_0_0_0_0_0_0_0_0_0_0_0_0_0_0_0_0_0_0_0_0_0_0_0_0_0_0_0_0_0_0_0_0_0_0" localSheetId="17">'Extra Spin B WW0'!$Z$3:$AB$157</definedName>
    <definedName name="_FilterDatabase_0_0_0_0_0_0_0_0_0_0_0_0_0_0_0_0_0_0_0_0_0_0_0_0_0_0_0_0_0_0_0_0_0_0_0" localSheetId="20">'Extra Spin B WWW'!$Z$3:$AB$157</definedName>
    <definedName name="_FilterDatabase_0_0_0_0_0_0_0_0_0_0_0_0_0_0_0_0_0_0_0_0_0_0_0_0_0_0_0_0_0_0_0_0_0_0_0_0" localSheetId="5">'Base Reels A'!$Z$3:$AB$157</definedName>
    <definedName name="_FilterDatabase_0_0_0_0_0_0_0_0_0_0_0_0_0_0_0_0_0_0_0_0_0_0_0_0_0_0_0_0_0_0_0_0_0_0_0_0" localSheetId="6">'Base Reels B'!$Z$3:$AB$157</definedName>
    <definedName name="_FilterDatabase_0_0_0_0_0_0_0_0_0_0_0_0_0_0_0_0_0_0_0_0_0_0_0_0_0_0_0_0_0_0_0_0_0_0_0_0" localSheetId="9">'Extra Spin A 00W'!$Z$3:$AB$157</definedName>
    <definedName name="_FilterDatabase_0_0_0_0_0_0_0_0_0_0_0_0_0_0_0_0_0_0_0_0_0_0_0_0_0_0_0_0_0_0_0_0_0_0_0_0" localSheetId="8">'Extra Spin A 0W0'!$Z$3:$AB$157</definedName>
    <definedName name="_FilterDatabase_0_0_0_0_0_0_0_0_0_0_0_0_0_0_0_0_0_0_0_0_0_0_0_0_0_0_0_0_0_0_0_0_0_0_0_0" localSheetId="12">'Extra Spin A 0WW'!$Z$3:$AB$157</definedName>
    <definedName name="_FilterDatabase_0_0_0_0_0_0_0_0_0_0_0_0_0_0_0_0_0_0_0_0_0_0_0_0_0_0_0_0_0_0_0_0_0_0_0_0" localSheetId="7">'Extra Spin A W00'!$Z$3:$AB$157</definedName>
    <definedName name="_FilterDatabase_0_0_0_0_0_0_0_0_0_0_0_0_0_0_0_0_0_0_0_0_0_0_0_0_0_0_0_0_0_0_0_0_0_0_0_0" localSheetId="11">'Extra Spin A W0W'!$Z$3:$AB$157</definedName>
    <definedName name="_FilterDatabase_0_0_0_0_0_0_0_0_0_0_0_0_0_0_0_0_0_0_0_0_0_0_0_0_0_0_0_0_0_0_0_0_0_0_0_0" localSheetId="10">'Extra Spin A WW0'!$Z$3:$AB$157</definedName>
    <definedName name="_FilterDatabase_0_0_0_0_0_0_0_0_0_0_0_0_0_0_0_0_0_0_0_0_0_0_0_0_0_0_0_0_0_0_0_0_0_0_0_0" localSheetId="13">'Extra Spin A WWW'!$Z$3:$AB$157</definedName>
    <definedName name="_FilterDatabase_0_0_0_0_0_0_0_0_0_0_0_0_0_0_0_0_0_0_0_0_0_0_0_0_0_0_0_0_0_0_0_0_0_0_0_0" localSheetId="16">'Extra Spin B 00W'!$Z$3:$AB$157</definedName>
    <definedName name="_FilterDatabase_0_0_0_0_0_0_0_0_0_0_0_0_0_0_0_0_0_0_0_0_0_0_0_0_0_0_0_0_0_0_0_0_0_0_0_0" localSheetId="15">'Extra Spin B 0W0'!$Z$3:$AB$157</definedName>
    <definedName name="_FilterDatabase_0_0_0_0_0_0_0_0_0_0_0_0_0_0_0_0_0_0_0_0_0_0_0_0_0_0_0_0_0_0_0_0_0_0_0_0" localSheetId="19">'Extra Spin B 0WW'!$Z$3:$AB$157</definedName>
    <definedName name="_FilterDatabase_0_0_0_0_0_0_0_0_0_0_0_0_0_0_0_0_0_0_0_0_0_0_0_0_0_0_0_0_0_0_0_0_0_0_0_0" localSheetId="14">'Extra Spin B W00'!$Z$3:$AB$157</definedName>
    <definedName name="_FilterDatabase_0_0_0_0_0_0_0_0_0_0_0_0_0_0_0_0_0_0_0_0_0_0_0_0_0_0_0_0_0_0_0_0_0_0_0_0" localSheetId="18">'Extra Spin B W0W'!$Z$3:$AB$157</definedName>
    <definedName name="_FilterDatabase_0_0_0_0_0_0_0_0_0_0_0_0_0_0_0_0_0_0_0_0_0_0_0_0_0_0_0_0_0_0_0_0_0_0_0_0" localSheetId="17">'Extra Spin B WW0'!$Z$3:$AB$157</definedName>
    <definedName name="_FilterDatabase_0_0_0_0_0_0_0_0_0_0_0_0_0_0_0_0_0_0_0_0_0_0_0_0_0_0_0_0_0_0_0_0_0_0_0_0" localSheetId="20">'Extra Spin B WWW'!$Z$3:$AB$157</definedName>
    <definedName name="_FilterDatabase_0_0_0_0_0_0_0_0_0_0_0_0_0_0_0_0_0_0_0_0_0_0_0_0_0_0_0_0_0_0_0_0_0_0_0_0_0" localSheetId="5">'Base Reels A'!$Z$3:$AB$157</definedName>
    <definedName name="_FilterDatabase_0_0_0_0_0_0_0_0_0_0_0_0_0_0_0_0_0_0_0_0_0_0_0_0_0_0_0_0_0_0_0_0_0_0_0_0_0" localSheetId="6">'Base Reels B'!$Z$3:$AB$157</definedName>
    <definedName name="_FilterDatabase_0_0_0_0_0_0_0_0_0_0_0_0_0_0_0_0_0_0_0_0_0_0_0_0_0_0_0_0_0_0_0_0_0_0_0_0_0" localSheetId="9">'Extra Spin A 00W'!$Z$3:$AB$157</definedName>
    <definedName name="_FilterDatabase_0_0_0_0_0_0_0_0_0_0_0_0_0_0_0_0_0_0_0_0_0_0_0_0_0_0_0_0_0_0_0_0_0_0_0_0_0" localSheetId="8">'Extra Spin A 0W0'!$Z$3:$AB$157</definedName>
    <definedName name="_FilterDatabase_0_0_0_0_0_0_0_0_0_0_0_0_0_0_0_0_0_0_0_0_0_0_0_0_0_0_0_0_0_0_0_0_0_0_0_0_0" localSheetId="12">'Extra Spin A 0WW'!$Z$3:$AB$157</definedName>
    <definedName name="_FilterDatabase_0_0_0_0_0_0_0_0_0_0_0_0_0_0_0_0_0_0_0_0_0_0_0_0_0_0_0_0_0_0_0_0_0_0_0_0_0" localSheetId="7">'Extra Spin A W00'!$Z$3:$AB$157</definedName>
    <definedName name="_FilterDatabase_0_0_0_0_0_0_0_0_0_0_0_0_0_0_0_0_0_0_0_0_0_0_0_0_0_0_0_0_0_0_0_0_0_0_0_0_0" localSheetId="11">'Extra Spin A W0W'!$Z$3:$AB$157</definedName>
    <definedName name="_FilterDatabase_0_0_0_0_0_0_0_0_0_0_0_0_0_0_0_0_0_0_0_0_0_0_0_0_0_0_0_0_0_0_0_0_0_0_0_0_0" localSheetId="10">'Extra Spin A WW0'!$Z$3:$AB$157</definedName>
    <definedName name="_FilterDatabase_0_0_0_0_0_0_0_0_0_0_0_0_0_0_0_0_0_0_0_0_0_0_0_0_0_0_0_0_0_0_0_0_0_0_0_0_0" localSheetId="13">'Extra Spin A WWW'!$Z$3:$AB$157</definedName>
    <definedName name="_FilterDatabase_0_0_0_0_0_0_0_0_0_0_0_0_0_0_0_0_0_0_0_0_0_0_0_0_0_0_0_0_0_0_0_0_0_0_0_0_0" localSheetId="16">'Extra Spin B 00W'!$Z$3:$AB$157</definedName>
    <definedName name="_FilterDatabase_0_0_0_0_0_0_0_0_0_0_0_0_0_0_0_0_0_0_0_0_0_0_0_0_0_0_0_0_0_0_0_0_0_0_0_0_0" localSheetId="15">'Extra Spin B 0W0'!$Z$3:$AB$157</definedName>
    <definedName name="_FilterDatabase_0_0_0_0_0_0_0_0_0_0_0_0_0_0_0_0_0_0_0_0_0_0_0_0_0_0_0_0_0_0_0_0_0_0_0_0_0" localSheetId="19">'Extra Spin B 0WW'!$Z$3:$AB$157</definedName>
    <definedName name="_FilterDatabase_0_0_0_0_0_0_0_0_0_0_0_0_0_0_0_0_0_0_0_0_0_0_0_0_0_0_0_0_0_0_0_0_0_0_0_0_0" localSheetId="14">'Extra Spin B W00'!$Z$3:$AB$157</definedName>
    <definedName name="_FilterDatabase_0_0_0_0_0_0_0_0_0_0_0_0_0_0_0_0_0_0_0_0_0_0_0_0_0_0_0_0_0_0_0_0_0_0_0_0_0" localSheetId="18">'Extra Spin B W0W'!$Z$3:$AB$157</definedName>
    <definedName name="_FilterDatabase_0_0_0_0_0_0_0_0_0_0_0_0_0_0_0_0_0_0_0_0_0_0_0_0_0_0_0_0_0_0_0_0_0_0_0_0_0" localSheetId="17">'Extra Spin B WW0'!$Z$3:$AB$157</definedName>
    <definedName name="_FilterDatabase_0_0_0_0_0_0_0_0_0_0_0_0_0_0_0_0_0_0_0_0_0_0_0_0_0_0_0_0_0_0_0_0_0_0_0_0_0" localSheetId="20">'Extra Spin B WWW'!$Z$3:$AB$157</definedName>
    <definedName name="_FilterDatabase_0_0_0_0_0_0_0_0_0_0_0_0_0_0_0_0_0_0_0_0_0_0_0_0_0_0_0_0_0_0_0_0_0_0_0_0_0_0" localSheetId="5">'Base Reels A'!$Z$3:$AB$157</definedName>
    <definedName name="_FilterDatabase_0_0_0_0_0_0_0_0_0_0_0_0_0_0_0_0_0_0_0_0_0_0_0_0_0_0_0_0_0_0_0_0_0_0_0_0_0_0" localSheetId="6">'Base Reels B'!$Z$3:$AB$157</definedName>
    <definedName name="_FilterDatabase_0_0_0_0_0_0_0_0_0_0_0_0_0_0_0_0_0_0_0_0_0_0_0_0_0_0_0_0_0_0_0_0_0_0_0_0_0_0" localSheetId="9">'Extra Spin A 00W'!$Z$3:$AB$157</definedName>
    <definedName name="_FilterDatabase_0_0_0_0_0_0_0_0_0_0_0_0_0_0_0_0_0_0_0_0_0_0_0_0_0_0_0_0_0_0_0_0_0_0_0_0_0_0" localSheetId="8">'Extra Spin A 0W0'!$Z$3:$AB$157</definedName>
    <definedName name="_FilterDatabase_0_0_0_0_0_0_0_0_0_0_0_0_0_0_0_0_0_0_0_0_0_0_0_0_0_0_0_0_0_0_0_0_0_0_0_0_0_0" localSheetId="12">'Extra Spin A 0WW'!$Z$3:$AB$157</definedName>
    <definedName name="_FilterDatabase_0_0_0_0_0_0_0_0_0_0_0_0_0_0_0_0_0_0_0_0_0_0_0_0_0_0_0_0_0_0_0_0_0_0_0_0_0_0" localSheetId="7">'Extra Spin A W00'!$Z$3:$AB$157</definedName>
    <definedName name="_FilterDatabase_0_0_0_0_0_0_0_0_0_0_0_0_0_0_0_0_0_0_0_0_0_0_0_0_0_0_0_0_0_0_0_0_0_0_0_0_0_0" localSheetId="11">'Extra Spin A W0W'!$Z$3:$AB$157</definedName>
    <definedName name="_FilterDatabase_0_0_0_0_0_0_0_0_0_0_0_0_0_0_0_0_0_0_0_0_0_0_0_0_0_0_0_0_0_0_0_0_0_0_0_0_0_0" localSheetId="10">'Extra Spin A WW0'!$Z$3:$AB$157</definedName>
    <definedName name="_FilterDatabase_0_0_0_0_0_0_0_0_0_0_0_0_0_0_0_0_0_0_0_0_0_0_0_0_0_0_0_0_0_0_0_0_0_0_0_0_0_0" localSheetId="13">'Extra Spin A WWW'!$Z$3:$AB$157</definedName>
    <definedName name="_FilterDatabase_0_0_0_0_0_0_0_0_0_0_0_0_0_0_0_0_0_0_0_0_0_0_0_0_0_0_0_0_0_0_0_0_0_0_0_0_0_0" localSheetId="16">'Extra Spin B 00W'!$Z$3:$AB$157</definedName>
    <definedName name="_FilterDatabase_0_0_0_0_0_0_0_0_0_0_0_0_0_0_0_0_0_0_0_0_0_0_0_0_0_0_0_0_0_0_0_0_0_0_0_0_0_0" localSheetId="15">'Extra Spin B 0W0'!$Z$3:$AB$157</definedName>
    <definedName name="_FilterDatabase_0_0_0_0_0_0_0_0_0_0_0_0_0_0_0_0_0_0_0_0_0_0_0_0_0_0_0_0_0_0_0_0_0_0_0_0_0_0" localSheetId="19">'Extra Spin B 0WW'!$Z$3:$AB$157</definedName>
    <definedName name="_FilterDatabase_0_0_0_0_0_0_0_0_0_0_0_0_0_0_0_0_0_0_0_0_0_0_0_0_0_0_0_0_0_0_0_0_0_0_0_0_0_0" localSheetId="14">'Extra Spin B W00'!$Z$3:$AB$157</definedName>
    <definedName name="_FilterDatabase_0_0_0_0_0_0_0_0_0_0_0_0_0_0_0_0_0_0_0_0_0_0_0_0_0_0_0_0_0_0_0_0_0_0_0_0_0_0" localSheetId="18">'Extra Spin B W0W'!$Z$3:$AB$157</definedName>
    <definedName name="_FilterDatabase_0_0_0_0_0_0_0_0_0_0_0_0_0_0_0_0_0_0_0_0_0_0_0_0_0_0_0_0_0_0_0_0_0_0_0_0_0_0" localSheetId="17">'Extra Spin B WW0'!$Z$3:$AB$157</definedName>
    <definedName name="_FilterDatabase_0_0_0_0_0_0_0_0_0_0_0_0_0_0_0_0_0_0_0_0_0_0_0_0_0_0_0_0_0_0_0_0_0_0_0_0_0_0" localSheetId="20">'Extra Spin B WWW'!$Z$3:$AB$157</definedName>
    <definedName name="_FilterDatabase_0_0_0_0_0_0_0_0_0_0_0_0_0_0_0_0_0_0_0_0_0_0_0_0_0_0_0_0_0_0_0_0_0_0_0_0_0_0_0" localSheetId="5">'Base Reels A'!$Z$3:$AB$157</definedName>
    <definedName name="_FilterDatabase_0_0_0_0_0_0_0_0_0_0_0_0_0_0_0_0_0_0_0_0_0_0_0_0_0_0_0_0_0_0_0_0_0_0_0_0_0_0_0" localSheetId="6">'Base Reels B'!$Z$3:$AB$157</definedName>
    <definedName name="_FilterDatabase_0_0_0_0_0_0_0_0_0_0_0_0_0_0_0_0_0_0_0_0_0_0_0_0_0_0_0_0_0_0_0_0_0_0_0_0_0_0_0" localSheetId="9">'Extra Spin A 00W'!$Z$3:$AB$157</definedName>
    <definedName name="_FilterDatabase_0_0_0_0_0_0_0_0_0_0_0_0_0_0_0_0_0_0_0_0_0_0_0_0_0_0_0_0_0_0_0_0_0_0_0_0_0_0_0" localSheetId="8">'Extra Spin A 0W0'!$Z$3:$AB$157</definedName>
    <definedName name="_FilterDatabase_0_0_0_0_0_0_0_0_0_0_0_0_0_0_0_0_0_0_0_0_0_0_0_0_0_0_0_0_0_0_0_0_0_0_0_0_0_0_0" localSheetId="12">'Extra Spin A 0WW'!$Z$3:$AB$157</definedName>
    <definedName name="_FilterDatabase_0_0_0_0_0_0_0_0_0_0_0_0_0_0_0_0_0_0_0_0_0_0_0_0_0_0_0_0_0_0_0_0_0_0_0_0_0_0_0" localSheetId="7">'Extra Spin A W00'!$Z$3:$AB$157</definedName>
    <definedName name="_FilterDatabase_0_0_0_0_0_0_0_0_0_0_0_0_0_0_0_0_0_0_0_0_0_0_0_0_0_0_0_0_0_0_0_0_0_0_0_0_0_0_0" localSheetId="11">'Extra Spin A W0W'!$Z$3:$AB$157</definedName>
    <definedName name="_FilterDatabase_0_0_0_0_0_0_0_0_0_0_0_0_0_0_0_0_0_0_0_0_0_0_0_0_0_0_0_0_0_0_0_0_0_0_0_0_0_0_0" localSheetId="10">'Extra Spin A WW0'!$Z$3:$AB$157</definedName>
    <definedName name="_FilterDatabase_0_0_0_0_0_0_0_0_0_0_0_0_0_0_0_0_0_0_0_0_0_0_0_0_0_0_0_0_0_0_0_0_0_0_0_0_0_0_0" localSheetId="13">'Extra Spin A WWW'!$Z$3:$AB$157</definedName>
    <definedName name="_FilterDatabase_0_0_0_0_0_0_0_0_0_0_0_0_0_0_0_0_0_0_0_0_0_0_0_0_0_0_0_0_0_0_0_0_0_0_0_0_0_0_0" localSheetId="16">'Extra Spin B 00W'!$Z$3:$AB$157</definedName>
    <definedName name="_FilterDatabase_0_0_0_0_0_0_0_0_0_0_0_0_0_0_0_0_0_0_0_0_0_0_0_0_0_0_0_0_0_0_0_0_0_0_0_0_0_0_0" localSheetId="15">'Extra Spin B 0W0'!$Z$3:$AB$157</definedName>
    <definedName name="_FilterDatabase_0_0_0_0_0_0_0_0_0_0_0_0_0_0_0_0_0_0_0_0_0_0_0_0_0_0_0_0_0_0_0_0_0_0_0_0_0_0_0" localSheetId="19">'Extra Spin B 0WW'!$Z$3:$AB$157</definedName>
    <definedName name="_FilterDatabase_0_0_0_0_0_0_0_0_0_0_0_0_0_0_0_0_0_0_0_0_0_0_0_0_0_0_0_0_0_0_0_0_0_0_0_0_0_0_0" localSheetId="14">'Extra Spin B W00'!$Z$3:$AB$157</definedName>
    <definedName name="_FilterDatabase_0_0_0_0_0_0_0_0_0_0_0_0_0_0_0_0_0_0_0_0_0_0_0_0_0_0_0_0_0_0_0_0_0_0_0_0_0_0_0" localSheetId="18">'Extra Spin B W0W'!$Z$3:$AB$157</definedName>
    <definedName name="_FilterDatabase_0_0_0_0_0_0_0_0_0_0_0_0_0_0_0_0_0_0_0_0_0_0_0_0_0_0_0_0_0_0_0_0_0_0_0_0_0_0_0" localSheetId="17">'Extra Spin B WW0'!$Z$3:$AB$157</definedName>
    <definedName name="_FilterDatabase_0_0_0_0_0_0_0_0_0_0_0_0_0_0_0_0_0_0_0_0_0_0_0_0_0_0_0_0_0_0_0_0_0_0_0_0_0_0_0" localSheetId="20">'Extra Spin B WWW'!$Z$3:$AB$157</definedName>
    <definedName name="_FilterDatabase_0_0_0_0_0_0_0_0_0_0_0_0_0_0_0_0_0_0_0_0_0_0_0_0_0_0_0_0_0_0_0_0_0_0_0_0_0_0_0_0" localSheetId="5">'Base Reels A'!$Z$3:$AB$157</definedName>
    <definedName name="_FilterDatabase_0_0_0_0_0_0_0_0_0_0_0_0_0_0_0_0_0_0_0_0_0_0_0_0_0_0_0_0_0_0_0_0_0_0_0_0_0_0_0_0" localSheetId="6">'Base Reels B'!$Z$3:$AB$157</definedName>
    <definedName name="_FilterDatabase_0_0_0_0_0_0_0_0_0_0_0_0_0_0_0_0_0_0_0_0_0_0_0_0_0_0_0_0_0_0_0_0_0_0_0_0_0_0_0_0" localSheetId="9">'Extra Spin A 00W'!$Z$3:$AB$157</definedName>
    <definedName name="_FilterDatabase_0_0_0_0_0_0_0_0_0_0_0_0_0_0_0_0_0_0_0_0_0_0_0_0_0_0_0_0_0_0_0_0_0_0_0_0_0_0_0_0" localSheetId="8">'Extra Spin A 0W0'!$Z$3:$AB$157</definedName>
    <definedName name="_FilterDatabase_0_0_0_0_0_0_0_0_0_0_0_0_0_0_0_0_0_0_0_0_0_0_0_0_0_0_0_0_0_0_0_0_0_0_0_0_0_0_0_0" localSheetId="12">'Extra Spin A 0WW'!$Z$3:$AB$157</definedName>
    <definedName name="_FilterDatabase_0_0_0_0_0_0_0_0_0_0_0_0_0_0_0_0_0_0_0_0_0_0_0_0_0_0_0_0_0_0_0_0_0_0_0_0_0_0_0_0" localSheetId="7">'Extra Spin A W00'!$Z$3:$AB$157</definedName>
    <definedName name="_FilterDatabase_0_0_0_0_0_0_0_0_0_0_0_0_0_0_0_0_0_0_0_0_0_0_0_0_0_0_0_0_0_0_0_0_0_0_0_0_0_0_0_0" localSheetId="11">'Extra Spin A W0W'!$Z$3:$AB$157</definedName>
    <definedName name="_FilterDatabase_0_0_0_0_0_0_0_0_0_0_0_0_0_0_0_0_0_0_0_0_0_0_0_0_0_0_0_0_0_0_0_0_0_0_0_0_0_0_0_0" localSheetId="10">'Extra Spin A WW0'!$Z$3:$AB$157</definedName>
    <definedName name="_FilterDatabase_0_0_0_0_0_0_0_0_0_0_0_0_0_0_0_0_0_0_0_0_0_0_0_0_0_0_0_0_0_0_0_0_0_0_0_0_0_0_0_0" localSheetId="13">'Extra Spin A WWW'!$Z$3:$AB$157</definedName>
    <definedName name="_FilterDatabase_0_0_0_0_0_0_0_0_0_0_0_0_0_0_0_0_0_0_0_0_0_0_0_0_0_0_0_0_0_0_0_0_0_0_0_0_0_0_0_0" localSheetId="16">'Extra Spin B 00W'!$Z$3:$AB$157</definedName>
    <definedName name="_FilterDatabase_0_0_0_0_0_0_0_0_0_0_0_0_0_0_0_0_0_0_0_0_0_0_0_0_0_0_0_0_0_0_0_0_0_0_0_0_0_0_0_0" localSheetId="15">'Extra Spin B 0W0'!$Z$3:$AB$157</definedName>
    <definedName name="_FilterDatabase_0_0_0_0_0_0_0_0_0_0_0_0_0_0_0_0_0_0_0_0_0_0_0_0_0_0_0_0_0_0_0_0_0_0_0_0_0_0_0_0" localSheetId="19">'Extra Spin B 0WW'!$Z$3:$AB$157</definedName>
    <definedName name="_FilterDatabase_0_0_0_0_0_0_0_0_0_0_0_0_0_0_0_0_0_0_0_0_0_0_0_0_0_0_0_0_0_0_0_0_0_0_0_0_0_0_0_0" localSheetId="14">'Extra Spin B W00'!$Z$3:$AB$157</definedName>
    <definedName name="_FilterDatabase_0_0_0_0_0_0_0_0_0_0_0_0_0_0_0_0_0_0_0_0_0_0_0_0_0_0_0_0_0_0_0_0_0_0_0_0_0_0_0_0" localSheetId="18">'Extra Spin B W0W'!$Z$3:$AB$157</definedName>
    <definedName name="_FilterDatabase_0_0_0_0_0_0_0_0_0_0_0_0_0_0_0_0_0_0_0_0_0_0_0_0_0_0_0_0_0_0_0_0_0_0_0_0_0_0_0_0" localSheetId="17">'Extra Spin B WW0'!$Z$3:$AB$157</definedName>
    <definedName name="_FilterDatabase_0_0_0_0_0_0_0_0_0_0_0_0_0_0_0_0_0_0_0_0_0_0_0_0_0_0_0_0_0_0_0_0_0_0_0_0_0_0_0_0" localSheetId="20">'Extra Spin B WWW'!$Z$3:$AB$157</definedName>
    <definedName name="_FilterDatabase_0_0_0_0_0_0_0_0_0_0_0_0_0_0_0_0_0_0_0_0_0_0_0_0_0_0_0_0_0_0_0_0_0_0_0_0_0_0_0_0_0" localSheetId="5">'Base Reels A'!$Z$3:$AB$157</definedName>
    <definedName name="_FilterDatabase_0_0_0_0_0_0_0_0_0_0_0_0_0_0_0_0_0_0_0_0_0_0_0_0_0_0_0_0_0_0_0_0_0_0_0_0_0_0_0_0_0" localSheetId="6">'Base Reels B'!$Z$3:$AB$157</definedName>
    <definedName name="_FilterDatabase_0_0_0_0_0_0_0_0_0_0_0_0_0_0_0_0_0_0_0_0_0_0_0_0_0_0_0_0_0_0_0_0_0_0_0_0_0_0_0_0_0" localSheetId="9">'Extra Spin A 00W'!$Z$3:$AB$157</definedName>
    <definedName name="_FilterDatabase_0_0_0_0_0_0_0_0_0_0_0_0_0_0_0_0_0_0_0_0_0_0_0_0_0_0_0_0_0_0_0_0_0_0_0_0_0_0_0_0_0" localSheetId="8">'Extra Spin A 0W0'!$Z$3:$AB$157</definedName>
    <definedName name="_FilterDatabase_0_0_0_0_0_0_0_0_0_0_0_0_0_0_0_0_0_0_0_0_0_0_0_0_0_0_0_0_0_0_0_0_0_0_0_0_0_0_0_0_0" localSheetId="12">'Extra Spin A 0WW'!$Z$3:$AB$157</definedName>
    <definedName name="_FilterDatabase_0_0_0_0_0_0_0_0_0_0_0_0_0_0_0_0_0_0_0_0_0_0_0_0_0_0_0_0_0_0_0_0_0_0_0_0_0_0_0_0_0" localSheetId="7">'Extra Spin A W00'!$Z$3:$AB$157</definedName>
    <definedName name="_FilterDatabase_0_0_0_0_0_0_0_0_0_0_0_0_0_0_0_0_0_0_0_0_0_0_0_0_0_0_0_0_0_0_0_0_0_0_0_0_0_0_0_0_0" localSheetId="11">'Extra Spin A W0W'!$Z$3:$AB$157</definedName>
    <definedName name="_FilterDatabase_0_0_0_0_0_0_0_0_0_0_0_0_0_0_0_0_0_0_0_0_0_0_0_0_0_0_0_0_0_0_0_0_0_0_0_0_0_0_0_0_0" localSheetId="10">'Extra Spin A WW0'!$Z$3:$AB$157</definedName>
    <definedName name="_FilterDatabase_0_0_0_0_0_0_0_0_0_0_0_0_0_0_0_0_0_0_0_0_0_0_0_0_0_0_0_0_0_0_0_0_0_0_0_0_0_0_0_0_0" localSheetId="13">'Extra Spin A WWW'!$Z$3:$AB$157</definedName>
    <definedName name="_FilterDatabase_0_0_0_0_0_0_0_0_0_0_0_0_0_0_0_0_0_0_0_0_0_0_0_0_0_0_0_0_0_0_0_0_0_0_0_0_0_0_0_0_0" localSheetId="16">'Extra Spin B 00W'!$Z$3:$AB$157</definedName>
    <definedName name="_FilterDatabase_0_0_0_0_0_0_0_0_0_0_0_0_0_0_0_0_0_0_0_0_0_0_0_0_0_0_0_0_0_0_0_0_0_0_0_0_0_0_0_0_0" localSheetId="15">'Extra Spin B 0W0'!$Z$3:$AB$157</definedName>
    <definedName name="_FilterDatabase_0_0_0_0_0_0_0_0_0_0_0_0_0_0_0_0_0_0_0_0_0_0_0_0_0_0_0_0_0_0_0_0_0_0_0_0_0_0_0_0_0" localSheetId="19">'Extra Spin B 0WW'!$Z$3:$AB$157</definedName>
    <definedName name="_FilterDatabase_0_0_0_0_0_0_0_0_0_0_0_0_0_0_0_0_0_0_0_0_0_0_0_0_0_0_0_0_0_0_0_0_0_0_0_0_0_0_0_0_0" localSheetId="14">'Extra Spin B W00'!$Z$3:$AB$157</definedName>
    <definedName name="_FilterDatabase_0_0_0_0_0_0_0_0_0_0_0_0_0_0_0_0_0_0_0_0_0_0_0_0_0_0_0_0_0_0_0_0_0_0_0_0_0_0_0_0_0" localSheetId="18">'Extra Spin B W0W'!$Z$3:$AB$157</definedName>
    <definedName name="_FilterDatabase_0_0_0_0_0_0_0_0_0_0_0_0_0_0_0_0_0_0_0_0_0_0_0_0_0_0_0_0_0_0_0_0_0_0_0_0_0_0_0_0_0" localSheetId="17">'Extra Spin B WW0'!$Z$3:$AB$157</definedName>
    <definedName name="_FilterDatabase_0_0_0_0_0_0_0_0_0_0_0_0_0_0_0_0_0_0_0_0_0_0_0_0_0_0_0_0_0_0_0_0_0_0_0_0_0_0_0_0_0" localSheetId="20">'Extra Spin B WWW'!$Z$3:$AB$157</definedName>
    <definedName name="_FilterDatabase_0_0_0_0_0_0_0_0_0_0_0_0_0_0_0_0_0_0_0_0_0_0_0_0_0_0_0_0_0_0_0_0_0_0_0_0_0_0_0_0_0_0" localSheetId="5">'Base Reels A'!$Z$3:$AB$157</definedName>
    <definedName name="_FilterDatabase_0_0_0_0_0_0_0_0_0_0_0_0_0_0_0_0_0_0_0_0_0_0_0_0_0_0_0_0_0_0_0_0_0_0_0_0_0_0_0_0_0_0" localSheetId="6">'Base Reels B'!$Z$3:$AB$157</definedName>
    <definedName name="_FilterDatabase_0_0_0_0_0_0_0_0_0_0_0_0_0_0_0_0_0_0_0_0_0_0_0_0_0_0_0_0_0_0_0_0_0_0_0_0_0_0_0_0_0_0" localSheetId="9">'Extra Spin A 00W'!$Z$3:$AB$157</definedName>
    <definedName name="_FilterDatabase_0_0_0_0_0_0_0_0_0_0_0_0_0_0_0_0_0_0_0_0_0_0_0_0_0_0_0_0_0_0_0_0_0_0_0_0_0_0_0_0_0_0" localSheetId="8">'Extra Spin A 0W0'!$Z$3:$AB$157</definedName>
    <definedName name="_FilterDatabase_0_0_0_0_0_0_0_0_0_0_0_0_0_0_0_0_0_0_0_0_0_0_0_0_0_0_0_0_0_0_0_0_0_0_0_0_0_0_0_0_0_0" localSheetId="12">'Extra Spin A 0WW'!$Z$3:$AB$157</definedName>
    <definedName name="_FilterDatabase_0_0_0_0_0_0_0_0_0_0_0_0_0_0_0_0_0_0_0_0_0_0_0_0_0_0_0_0_0_0_0_0_0_0_0_0_0_0_0_0_0_0" localSheetId="7">'Extra Spin A W00'!$Z$3:$AB$157</definedName>
    <definedName name="_FilterDatabase_0_0_0_0_0_0_0_0_0_0_0_0_0_0_0_0_0_0_0_0_0_0_0_0_0_0_0_0_0_0_0_0_0_0_0_0_0_0_0_0_0_0" localSheetId="11">'Extra Spin A W0W'!$Z$3:$AB$157</definedName>
    <definedName name="_FilterDatabase_0_0_0_0_0_0_0_0_0_0_0_0_0_0_0_0_0_0_0_0_0_0_0_0_0_0_0_0_0_0_0_0_0_0_0_0_0_0_0_0_0_0" localSheetId="10">'Extra Spin A WW0'!$Z$3:$AB$157</definedName>
    <definedName name="_FilterDatabase_0_0_0_0_0_0_0_0_0_0_0_0_0_0_0_0_0_0_0_0_0_0_0_0_0_0_0_0_0_0_0_0_0_0_0_0_0_0_0_0_0_0" localSheetId="13">'Extra Spin A WWW'!$Z$3:$AB$157</definedName>
    <definedName name="_FilterDatabase_0_0_0_0_0_0_0_0_0_0_0_0_0_0_0_0_0_0_0_0_0_0_0_0_0_0_0_0_0_0_0_0_0_0_0_0_0_0_0_0_0_0" localSheetId="16">'Extra Spin B 00W'!$Z$3:$AB$157</definedName>
    <definedName name="_FilterDatabase_0_0_0_0_0_0_0_0_0_0_0_0_0_0_0_0_0_0_0_0_0_0_0_0_0_0_0_0_0_0_0_0_0_0_0_0_0_0_0_0_0_0" localSheetId="15">'Extra Spin B 0W0'!$Z$3:$AB$157</definedName>
    <definedName name="_FilterDatabase_0_0_0_0_0_0_0_0_0_0_0_0_0_0_0_0_0_0_0_0_0_0_0_0_0_0_0_0_0_0_0_0_0_0_0_0_0_0_0_0_0_0" localSheetId="19">'Extra Spin B 0WW'!$Z$3:$AB$157</definedName>
    <definedName name="_FilterDatabase_0_0_0_0_0_0_0_0_0_0_0_0_0_0_0_0_0_0_0_0_0_0_0_0_0_0_0_0_0_0_0_0_0_0_0_0_0_0_0_0_0_0" localSheetId="14">'Extra Spin B W00'!$Z$3:$AB$157</definedName>
    <definedName name="_FilterDatabase_0_0_0_0_0_0_0_0_0_0_0_0_0_0_0_0_0_0_0_0_0_0_0_0_0_0_0_0_0_0_0_0_0_0_0_0_0_0_0_0_0_0" localSheetId="18">'Extra Spin B W0W'!$Z$3:$AB$157</definedName>
    <definedName name="_FilterDatabase_0_0_0_0_0_0_0_0_0_0_0_0_0_0_0_0_0_0_0_0_0_0_0_0_0_0_0_0_0_0_0_0_0_0_0_0_0_0_0_0_0_0" localSheetId="17">'Extra Spin B WW0'!$Z$3:$AB$157</definedName>
    <definedName name="_FilterDatabase_0_0_0_0_0_0_0_0_0_0_0_0_0_0_0_0_0_0_0_0_0_0_0_0_0_0_0_0_0_0_0_0_0_0_0_0_0_0_0_0_0_0" localSheetId="20">'Extra Spin B WWW'!$Z$3:$AB$157</definedName>
    <definedName name="_FilterDatabase_0_0_0_0_0_0_0_0_0_0_0_0_0_0_0_0_0_0_0_0_0_0_0_0_0_0_0_0_0_0_0_0_0_0_0_0_0_0_0_0_0_0_0" localSheetId="5">'Base Reels A'!$Z$3:$AB$157</definedName>
    <definedName name="_FilterDatabase_0_0_0_0_0_0_0_0_0_0_0_0_0_0_0_0_0_0_0_0_0_0_0_0_0_0_0_0_0_0_0_0_0_0_0_0_0_0_0_0_0_0_0" localSheetId="6">'Base Reels B'!$Z$3:$AB$157</definedName>
    <definedName name="_FilterDatabase_0_0_0_0_0_0_0_0_0_0_0_0_0_0_0_0_0_0_0_0_0_0_0_0_0_0_0_0_0_0_0_0_0_0_0_0_0_0_0_0_0_0_0" localSheetId="9">'Extra Spin A 00W'!$Z$3:$AB$157</definedName>
    <definedName name="_FilterDatabase_0_0_0_0_0_0_0_0_0_0_0_0_0_0_0_0_0_0_0_0_0_0_0_0_0_0_0_0_0_0_0_0_0_0_0_0_0_0_0_0_0_0_0" localSheetId="8">'Extra Spin A 0W0'!$Z$3:$AB$157</definedName>
    <definedName name="_FilterDatabase_0_0_0_0_0_0_0_0_0_0_0_0_0_0_0_0_0_0_0_0_0_0_0_0_0_0_0_0_0_0_0_0_0_0_0_0_0_0_0_0_0_0_0" localSheetId="12">'Extra Spin A 0WW'!$Z$3:$AB$157</definedName>
    <definedName name="_FilterDatabase_0_0_0_0_0_0_0_0_0_0_0_0_0_0_0_0_0_0_0_0_0_0_0_0_0_0_0_0_0_0_0_0_0_0_0_0_0_0_0_0_0_0_0" localSheetId="7">'Extra Spin A W00'!$Z$3:$AB$157</definedName>
    <definedName name="_FilterDatabase_0_0_0_0_0_0_0_0_0_0_0_0_0_0_0_0_0_0_0_0_0_0_0_0_0_0_0_0_0_0_0_0_0_0_0_0_0_0_0_0_0_0_0" localSheetId="11">'Extra Spin A W0W'!$Z$3:$AB$157</definedName>
    <definedName name="_FilterDatabase_0_0_0_0_0_0_0_0_0_0_0_0_0_0_0_0_0_0_0_0_0_0_0_0_0_0_0_0_0_0_0_0_0_0_0_0_0_0_0_0_0_0_0" localSheetId="10">'Extra Spin A WW0'!$Z$3:$AB$157</definedName>
    <definedName name="_FilterDatabase_0_0_0_0_0_0_0_0_0_0_0_0_0_0_0_0_0_0_0_0_0_0_0_0_0_0_0_0_0_0_0_0_0_0_0_0_0_0_0_0_0_0_0" localSheetId="13">'Extra Spin A WWW'!$Z$3:$AB$157</definedName>
    <definedName name="_FilterDatabase_0_0_0_0_0_0_0_0_0_0_0_0_0_0_0_0_0_0_0_0_0_0_0_0_0_0_0_0_0_0_0_0_0_0_0_0_0_0_0_0_0_0_0" localSheetId="16">'Extra Spin B 00W'!$Z$3:$AB$157</definedName>
    <definedName name="_FilterDatabase_0_0_0_0_0_0_0_0_0_0_0_0_0_0_0_0_0_0_0_0_0_0_0_0_0_0_0_0_0_0_0_0_0_0_0_0_0_0_0_0_0_0_0" localSheetId="15">'Extra Spin B 0W0'!$Z$3:$AB$157</definedName>
    <definedName name="_FilterDatabase_0_0_0_0_0_0_0_0_0_0_0_0_0_0_0_0_0_0_0_0_0_0_0_0_0_0_0_0_0_0_0_0_0_0_0_0_0_0_0_0_0_0_0" localSheetId="19">'Extra Spin B 0WW'!$Z$3:$AB$157</definedName>
    <definedName name="_FilterDatabase_0_0_0_0_0_0_0_0_0_0_0_0_0_0_0_0_0_0_0_0_0_0_0_0_0_0_0_0_0_0_0_0_0_0_0_0_0_0_0_0_0_0_0" localSheetId="14">'Extra Spin B W00'!$Z$3:$AB$157</definedName>
    <definedName name="_FilterDatabase_0_0_0_0_0_0_0_0_0_0_0_0_0_0_0_0_0_0_0_0_0_0_0_0_0_0_0_0_0_0_0_0_0_0_0_0_0_0_0_0_0_0_0" localSheetId="18">'Extra Spin B W0W'!$Z$3:$AB$157</definedName>
    <definedName name="_FilterDatabase_0_0_0_0_0_0_0_0_0_0_0_0_0_0_0_0_0_0_0_0_0_0_0_0_0_0_0_0_0_0_0_0_0_0_0_0_0_0_0_0_0_0_0" localSheetId="17">'Extra Spin B WW0'!$Z$3:$AB$157</definedName>
    <definedName name="_FilterDatabase_0_0_0_0_0_0_0_0_0_0_0_0_0_0_0_0_0_0_0_0_0_0_0_0_0_0_0_0_0_0_0_0_0_0_0_0_0_0_0_0_0_0_0" localSheetId="20">'Extra Spin B WWW'!$Z$3:$AB$157</definedName>
    <definedName name="_free_game_E_ppi" localSheetId="5">#REF!</definedName>
    <definedName name="_free_game_E_ppi" localSheetId="6">#REF!</definedName>
    <definedName name="_free_game_E_ppi" localSheetId="9">#REF!</definedName>
    <definedName name="_free_game_E_ppi" localSheetId="8">#REF!</definedName>
    <definedName name="_free_game_E_ppi" localSheetId="12">#REF!</definedName>
    <definedName name="_free_game_E_ppi" localSheetId="7">#REF!</definedName>
    <definedName name="_free_game_E_ppi" localSheetId="11">#REF!</definedName>
    <definedName name="_free_game_E_ppi" localSheetId="10">#REF!</definedName>
    <definedName name="_free_game_E_ppi" localSheetId="13">#REF!</definedName>
    <definedName name="_free_game_E_ppi" localSheetId="16">#REF!</definedName>
    <definedName name="_free_game_E_ppi" localSheetId="15">#REF!</definedName>
    <definedName name="_free_game_E_ppi" localSheetId="19">#REF!</definedName>
    <definedName name="_free_game_E_ppi" localSheetId="14">#REF!</definedName>
    <definedName name="_free_game_E_ppi" localSheetId="18">#REF!</definedName>
    <definedName name="_free_game_E_ppi" localSheetId="17">#REF!</definedName>
    <definedName name="_free_game_E_ppi" localSheetId="20">#REF!</definedName>
    <definedName name="_free_game_E_ppi" localSheetId="3">#REF!</definedName>
    <definedName name="_free_game_E_ppi">#REF!</definedName>
    <definedName name="_free_game_EM_ppi" localSheetId="5">#REF!</definedName>
    <definedName name="_free_game_EM_ppi" localSheetId="6">#REF!</definedName>
    <definedName name="_free_game_EM_ppi" localSheetId="9">#REF!</definedName>
    <definedName name="_free_game_EM_ppi" localSheetId="8">#REF!</definedName>
    <definedName name="_free_game_EM_ppi" localSheetId="12">#REF!</definedName>
    <definedName name="_free_game_EM_ppi" localSheetId="7">#REF!</definedName>
    <definedName name="_free_game_EM_ppi" localSheetId="11">#REF!</definedName>
    <definedName name="_free_game_EM_ppi" localSheetId="10">#REF!</definedName>
    <definedName name="_free_game_EM_ppi" localSheetId="13">#REF!</definedName>
    <definedName name="_free_game_EM_ppi" localSheetId="16">#REF!</definedName>
    <definedName name="_free_game_EM_ppi" localSheetId="15">#REF!</definedName>
    <definedName name="_free_game_EM_ppi" localSheetId="19">#REF!</definedName>
    <definedName name="_free_game_EM_ppi" localSheetId="14">#REF!</definedName>
    <definedName name="_free_game_EM_ppi" localSheetId="18">#REF!</definedName>
    <definedName name="_free_game_EM_ppi" localSheetId="17">#REF!</definedName>
    <definedName name="_free_game_EM_ppi" localSheetId="20">#REF!</definedName>
    <definedName name="_free_game_EM_ppi" localSheetId="3">#REF!</definedName>
    <definedName name="_free_game_EM_ppi">#REF!</definedName>
    <definedName name="_free_game_M_ppi" localSheetId="5">#REF!</definedName>
    <definedName name="_free_game_M_ppi" localSheetId="6">#REF!</definedName>
    <definedName name="_free_game_M_ppi" localSheetId="9">#REF!</definedName>
    <definedName name="_free_game_M_ppi" localSheetId="8">#REF!</definedName>
    <definedName name="_free_game_M_ppi" localSheetId="12">#REF!</definedName>
    <definedName name="_free_game_M_ppi" localSheetId="7">#REF!</definedName>
    <definedName name="_free_game_M_ppi" localSheetId="11">#REF!</definedName>
    <definedName name="_free_game_M_ppi" localSheetId="10">#REF!</definedName>
    <definedName name="_free_game_M_ppi" localSheetId="13">#REF!</definedName>
    <definedName name="_free_game_M_ppi" localSheetId="16">#REF!</definedName>
    <definedName name="_free_game_M_ppi" localSheetId="15">#REF!</definedName>
    <definedName name="_free_game_M_ppi" localSheetId="19">#REF!</definedName>
    <definedName name="_free_game_M_ppi" localSheetId="14">#REF!</definedName>
    <definedName name="_free_game_M_ppi" localSheetId="18">#REF!</definedName>
    <definedName name="_free_game_M_ppi" localSheetId="17">#REF!</definedName>
    <definedName name="_free_game_M_ppi" localSheetId="20">#REF!</definedName>
    <definedName name="_free_game_M_ppi" localSheetId="3">#REF!</definedName>
    <definedName name="_free_game_M_ppi">#REF!</definedName>
    <definedName name="_free_game_ppi" localSheetId="5">#REF!</definedName>
    <definedName name="_free_game_ppi" localSheetId="6">#REF!</definedName>
    <definedName name="_free_game_ppi" localSheetId="9">#REF!</definedName>
    <definedName name="_free_game_ppi" localSheetId="8">#REF!</definedName>
    <definedName name="_free_game_ppi" localSheetId="12">#REF!</definedName>
    <definedName name="_free_game_ppi" localSheetId="7">#REF!</definedName>
    <definedName name="_free_game_ppi" localSheetId="11">#REF!</definedName>
    <definedName name="_free_game_ppi" localSheetId="10">#REF!</definedName>
    <definedName name="_free_game_ppi" localSheetId="13">#REF!</definedName>
    <definedName name="_free_game_ppi" localSheetId="16">#REF!</definedName>
    <definedName name="_free_game_ppi" localSheetId="15">#REF!</definedName>
    <definedName name="_free_game_ppi" localSheetId="19">#REF!</definedName>
    <definedName name="_free_game_ppi" localSheetId="14">#REF!</definedName>
    <definedName name="_free_game_ppi" localSheetId="18">#REF!</definedName>
    <definedName name="_free_game_ppi" localSheetId="17">#REF!</definedName>
    <definedName name="_free_game_ppi" localSheetId="20">#REF!</definedName>
    <definedName name="_free_game_ppi" localSheetId="3">#REF!</definedName>
    <definedName name="_free_game_ppi">#REF!</definedName>
    <definedName name="_FREE_UPGRADE_WILD_00000_ppi" localSheetId="5">#REF!</definedName>
    <definedName name="_FREE_UPGRADE_WILD_00000_ppi" localSheetId="6">#REF!</definedName>
    <definedName name="_FREE_UPGRADE_WILD_00000_ppi" localSheetId="9">#REF!</definedName>
    <definedName name="_FREE_UPGRADE_WILD_00000_ppi" localSheetId="8">#REF!</definedName>
    <definedName name="_FREE_UPGRADE_WILD_00000_ppi" localSheetId="12">#REF!</definedName>
    <definedName name="_FREE_UPGRADE_WILD_00000_ppi" localSheetId="7">#REF!</definedName>
    <definedName name="_FREE_UPGRADE_WILD_00000_ppi" localSheetId="11">#REF!</definedName>
    <definedName name="_FREE_UPGRADE_WILD_00000_ppi" localSheetId="10">#REF!</definedName>
    <definedName name="_FREE_UPGRADE_WILD_00000_ppi" localSheetId="13">#REF!</definedName>
    <definedName name="_FREE_UPGRADE_WILD_00000_ppi" localSheetId="16">#REF!</definedName>
    <definedName name="_FREE_UPGRADE_WILD_00000_ppi" localSheetId="15">#REF!</definedName>
    <definedName name="_FREE_UPGRADE_WILD_00000_ppi" localSheetId="19">#REF!</definedName>
    <definedName name="_FREE_UPGRADE_WILD_00000_ppi" localSheetId="14">#REF!</definedName>
    <definedName name="_FREE_UPGRADE_WILD_00000_ppi" localSheetId="18">#REF!</definedName>
    <definedName name="_FREE_UPGRADE_WILD_00000_ppi" localSheetId="17">#REF!</definedName>
    <definedName name="_FREE_UPGRADE_WILD_00000_ppi" localSheetId="20">#REF!</definedName>
    <definedName name="_FREE_UPGRADE_WILD_00000_ppi" localSheetId="3">#REF!</definedName>
    <definedName name="_FREE_UPGRADE_WILD_00000_ppi">#REF!</definedName>
    <definedName name="_FREE_UPGRADE_WILD_00001_ppi" localSheetId="5">#REF!</definedName>
    <definedName name="_FREE_UPGRADE_WILD_00001_ppi" localSheetId="6">#REF!</definedName>
    <definedName name="_FREE_UPGRADE_WILD_00001_ppi" localSheetId="9">#REF!</definedName>
    <definedName name="_FREE_UPGRADE_WILD_00001_ppi" localSheetId="8">#REF!</definedName>
    <definedName name="_FREE_UPGRADE_WILD_00001_ppi" localSheetId="12">#REF!</definedName>
    <definedName name="_FREE_UPGRADE_WILD_00001_ppi" localSheetId="7">#REF!</definedName>
    <definedName name="_FREE_UPGRADE_WILD_00001_ppi" localSheetId="11">#REF!</definedName>
    <definedName name="_FREE_UPGRADE_WILD_00001_ppi" localSheetId="10">#REF!</definedName>
    <definedName name="_FREE_UPGRADE_WILD_00001_ppi" localSheetId="13">#REF!</definedName>
    <definedName name="_FREE_UPGRADE_WILD_00001_ppi" localSheetId="16">#REF!</definedName>
    <definedName name="_FREE_UPGRADE_WILD_00001_ppi" localSheetId="15">#REF!</definedName>
    <definedName name="_FREE_UPGRADE_WILD_00001_ppi" localSheetId="19">#REF!</definedName>
    <definedName name="_FREE_UPGRADE_WILD_00001_ppi" localSheetId="14">#REF!</definedName>
    <definedName name="_FREE_UPGRADE_WILD_00001_ppi" localSheetId="18">#REF!</definedName>
    <definedName name="_FREE_UPGRADE_WILD_00001_ppi" localSheetId="17">#REF!</definedName>
    <definedName name="_FREE_UPGRADE_WILD_00001_ppi" localSheetId="20">#REF!</definedName>
    <definedName name="_FREE_UPGRADE_WILD_00001_ppi" localSheetId="3">#REF!</definedName>
    <definedName name="_FREE_UPGRADE_WILD_00001_ppi">#REF!</definedName>
    <definedName name="_FREE_UPGRADE_WILD_00010_ppi" localSheetId="5">#REF!</definedName>
    <definedName name="_FREE_UPGRADE_WILD_00010_ppi" localSheetId="6">#REF!</definedName>
    <definedName name="_FREE_UPGRADE_WILD_00010_ppi" localSheetId="9">#REF!</definedName>
    <definedName name="_FREE_UPGRADE_WILD_00010_ppi" localSheetId="8">#REF!</definedName>
    <definedName name="_FREE_UPGRADE_WILD_00010_ppi" localSheetId="12">#REF!</definedName>
    <definedName name="_FREE_UPGRADE_WILD_00010_ppi" localSheetId="7">#REF!</definedName>
    <definedName name="_FREE_UPGRADE_WILD_00010_ppi" localSheetId="11">#REF!</definedName>
    <definedName name="_FREE_UPGRADE_WILD_00010_ppi" localSheetId="10">#REF!</definedName>
    <definedName name="_FREE_UPGRADE_WILD_00010_ppi" localSheetId="13">#REF!</definedName>
    <definedName name="_FREE_UPGRADE_WILD_00010_ppi" localSheetId="16">#REF!</definedName>
    <definedName name="_FREE_UPGRADE_WILD_00010_ppi" localSheetId="15">#REF!</definedName>
    <definedName name="_FREE_UPGRADE_WILD_00010_ppi" localSheetId="19">#REF!</definedName>
    <definedName name="_FREE_UPGRADE_WILD_00010_ppi" localSheetId="14">#REF!</definedName>
    <definedName name="_FREE_UPGRADE_WILD_00010_ppi" localSheetId="18">#REF!</definedName>
    <definedName name="_FREE_UPGRADE_WILD_00010_ppi" localSheetId="17">#REF!</definedName>
    <definedName name="_FREE_UPGRADE_WILD_00010_ppi" localSheetId="20">#REF!</definedName>
    <definedName name="_FREE_UPGRADE_WILD_00010_ppi" localSheetId="3">#REF!</definedName>
    <definedName name="_FREE_UPGRADE_WILD_00010_ppi">#REF!</definedName>
    <definedName name="_FREE_UPGRADE_WILD_00011_ppi" localSheetId="5">#REF!</definedName>
    <definedName name="_FREE_UPGRADE_WILD_00011_ppi" localSheetId="6">#REF!</definedName>
    <definedName name="_FREE_UPGRADE_WILD_00011_ppi" localSheetId="9">#REF!</definedName>
    <definedName name="_FREE_UPGRADE_WILD_00011_ppi" localSheetId="8">#REF!</definedName>
    <definedName name="_FREE_UPGRADE_WILD_00011_ppi" localSheetId="12">#REF!</definedName>
    <definedName name="_FREE_UPGRADE_WILD_00011_ppi" localSheetId="7">#REF!</definedName>
    <definedName name="_FREE_UPGRADE_WILD_00011_ppi" localSheetId="11">#REF!</definedName>
    <definedName name="_FREE_UPGRADE_WILD_00011_ppi" localSheetId="10">#REF!</definedName>
    <definedName name="_FREE_UPGRADE_WILD_00011_ppi" localSheetId="13">#REF!</definedName>
    <definedName name="_FREE_UPGRADE_WILD_00011_ppi" localSheetId="16">#REF!</definedName>
    <definedName name="_FREE_UPGRADE_WILD_00011_ppi" localSheetId="15">#REF!</definedName>
    <definedName name="_FREE_UPGRADE_WILD_00011_ppi" localSheetId="19">#REF!</definedName>
    <definedName name="_FREE_UPGRADE_WILD_00011_ppi" localSheetId="14">#REF!</definedName>
    <definedName name="_FREE_UPGRADE_WILD_00011_ppi" localSheetId="18">#REF!</definedName>
    <definedName name="_FREE_UPGRADE_WILD_00011_ppi" localSheetId="17">#REF!</definedName>
    <definedName name="_FREE_UPGRADE_WILD_00011_ppi" localSheetId="20">#REF!</definedName>
    <definedName name="_FREE_UPGRADE_WILD_00011_ppi" localSheetId="3">#REF!</definedName>
    <definedName name="_FREE_UPGRADE_WILD_00011_ppi">#REF!</definedName>
    <definedName name="_FREE_UPGRADE_WILD_00100_ppi" localSheetId="5">#REF!</definedName>
    <definedName name="_FREE_UPGRADE_WILD_00100_ppi" localSheetId="6">#REF!</definedName>
    <definedName name="_FREE_UPGRADE_WILD_00100_ppi" localSheetId="9">#REF!</definedName>
    <definedName name="_FREE_UPGRADE_WILD_00100_ppi" localSheetId="8">#REF!</definedName>
    <definedName name="_FREE_UPGRADE_WILD_00100_ppi" localSheetId="12">#REF!</definedName>
    <definedName name="_FREE_UPGRADE_WILD_00100_ppi" localSheetId="7">#REF!</definedName>
    <definedName name="_FREE_UPGRADE_WILD_00100_ppi" localSheetId="11">#REF!</definedName>
    <definedName name="_FREE_UPGRADE_WILD_00100_ppi" localSheetId="10">#REF!</definedName>
    <definedName name="_FREE_UPGRADE_WILD_00100_ppi" localSheetId="13">#REF!</definedName>
    <definedName name="_FREE_UPGRADE_WILD_00100_ppi" localSheetId="16">#REF!</definedName>
    <definedName name="_FREE_UPGRADE_WILD_00100_ppi" localSheetId="15">#REF!</definedName>
    <definedName name="_FREE_UPGRADE_WILD_00100_ppi" localSheetId="19">#REF!</definedName>
    <definedName name="_FREE_UPGRADE_WILD_00100_ppi" localSheetId="14">#REF!</definedName>
    <definedName name="_FREE_UPGRADE_WILD_00100_ppi" localSheetId="18">#REF!</definedName>
    <definedName name="_FREE_UPGRADE_WILD_00100_ppi" localSheetId="17">#REF!</definedName>
    <definedName name="_FREE_UPGRADE_WILD_00100_ppi" localSheetId="20">#REF!</definedName>
    <definedName name="_FREE_UPGRADE_WILD_00100_ppi" localSheetId="3">#REF!</definedName>
    <definedName name="_FREE_UPGRADE_WILD_00100_ppi">#REF!</definedName>
    <definedName name="_FREE_UPGRADE_WILD_00101_ppi" localSheetId="5">#REF!</definedName>
    <definedName name="_FREE_UPGRADE_WILD_00101_ppi" localSheetId="6">#REF!</definedName>
    <definedName name="_FREE_UPGRADE_WILD_00101_ppi" localSheetId="9">#REF!</definedName>
    <definedName name="_FREE_UPGRADE_WILD_00101_ppi" localSheetId="8">#REF!</definedName>
    <definedName name="_FREE_UPGRADE_WILD_00101_ppi" localSheetId="12">#REF!</definedName>
    <definedName name="_FREE_UPGRADE_WILD_00101_ppi" localSheetId="7">#REF!</definedName>
    <definedName name="_FREE_UPGRADE_WILD_00101_ppi" localSheetId="11">#REF!</definedName>
    <definedName name="_FREE_UPGRADE_WILD_00101_ppi" localSheetId="10">#REF!</definedName>
    <definedName name="_FREE_UPGRADE_WILD_00101_ppi" localSheetId="13">#REF!</definedName>
    <definedName name="_FREE_UPGRADE_WILD_00101_ppi" localSheetId="16">#REF!</definedName>
    <definedName name="_FREE_UPGRADE_WILD_00101_ppi" localSheetId="15">#REF!</definedName>
    <definedName name="_FREE_UPGRADE_WILD_00101_ppi" localSheetId="19">#REF!</definedName>
    <definedName name="_FREE_UPGRADE_WILD_00101_ppi" localSheetId="14">#REF!</definedName>
    <definedName name="_FREE_UPGRADE_WILD_00101_ppi" localSheetId="18">#REF!</definedName>
    <definedName name="_FREE_UPGRADE_WILD_00101_ppi" localSheetId="17">#REF!</definedName>
    <definedName name="_FREE_UPGRADE_WILD_00101_ppi" localSheetId="20">#REF!</definedName>
    <definedName name="_FREE_UPGRADE_WILD_00101_ppi" localSheetId="3">#REF!</definedName>
    <definedName name="_FREE_UPGRADE_WILD_00101_ppi">#REF!</definedName>
    <definedName name="_FREE_UPGRADE_WILD_00110_ppi" localSheetId="5">#REF!</definedName>
    <definedName name="_FREE_UPGRADE_WILD_00110_ppi" localSheetId="6">#REF!</definedName>
    <definedName name="_FREE_UPGRADE_WILD_00110_ppi" localSheetId="9">#REF!</definedName>
    <definedName name="_FREE_UPGRADE_WILD_00110_ppi" localSheetId="8">#REF!</definedName>
    <definedName name="_FREE_UPGRADE_WILD_00110_ppi" localSheetId="12">#REF!</definedName>
    <definedName name="_FREE_UPGRADE_WILD_00110_ppi" localSheetId="7">#REF!</definedName>
    <definedName name="_FREE_UPGRADE_WILD_00110_ppi" localSheetId="11">#REF!</definedName>
    <definedName name="_FREE_UPGRADE_WILD_00110_ppi" localSheetId="10">#REF!</definedName>
    <definedName name="_FREE_UPGRADE_WILD_00110_ppi" localSheetId="13">#REF!</definedName>
    <definedName name="_FREE_UPGRADE_WILD_00110_ppi" localSheetId="16">#REF!</definedName>
    <definedName name="_FREE_UPGRADE_WILD_00110_ppi" localSheetId="15">#REF!</definedName>
    <definedName name="_FREE_UPGRADE_WILD_00110_ppi" localSheetId="19">#REF!</definedName>
    <definedName name="_FREE_UPGRADE_WILD_00110_ppi" localSheetId="14">#REF!</definedName>
    <definedName name="_FREE_UPGRADE_WILD_00110_ppi" localSheetId="18">#REF!</definedName>
    <definedName name="_FREE_UPGRADE_WILD_00110_ppi" localSheetId="17">#REF!</definedName>
    <definedName name="_FREE_UPGRADE_WILD_00110_ppi" localSheetId="20">#REF!</definedName>
    <definedName name="_FREE_UPGRADE_WILD_00110_ppi" localSheetId="3">#REF!</definedName>
    <definedName name="_FREE_UPGRADE_WILD_00110_ppi">#REF!</definedName>
    <definedName name="_FREE_UPGRADE_WILD_00111_ppi" localSheetId="5">#REF!</definedName>
    <definedName name="_FREE_UPGRADE_WILD_00111_ppi" localSheetId="6">#REF!</definedName>
    <definedName name="_FREE_UPGRADE_WILD_00111_ppi" localSheetId="9">#REF!</definedName>
    <definedName name="_FREE_UPGRADE_WILD_00111_ppi" localSheetId="8">#REF!</definedName>
    <definedName name="_FREE_UPGRADE_WILD_00111_ppi" localSheetId="12">#REF!</definedName>
    <definedName name="_FREE_UPGRADE_WILD_00111_ppi" localSheetId="7">#REF!</definedName>
    <definedName name="_FREE_UPGRADE_WILD_00111_ppi" localSheetId="11">#REF!</definedName>
    <definedName name="_FREE_UPGRADE_WILD_00111_ppi" localSheetId="10">#REF!</definedName>
    <definedName name="_FREE_UPGRADE_WILD_00111_ppi" localSheetId="13">#REF!</definedName>
    <definedName name="_FREE_UPGRADE_WILD_00111_ppi" localSheetId="16">#REF!</definedName>
    <definedName name="_FREE_UPGRADE_WILD_00111_ppi" localSheetId="15">#REF!</definedName>
    <definedName name="_FREE_UPGRADE_WILD_00111_ppi" localSheetId="19">#REF!</definedName>
    <definedName name="_FREE_UPGRADE_WILD_00111_ppi" localSheetId="14">#REF!</definedName>
    <definedName name="_FREE_UPGRADE_WILD_00111_ppi" localSheetId="18">#REF!</definedName>
    <definedName name="_FREE_UPGRADE_WILD_00111_ppi" localSheetId="17">#REF!</definedName>
    <definedName name="_FREE_UPGRADE_WILD_00111_ppi" localSheetId="20">#REF!</definedName>
    <definedName name="_FREE_UPGRADE_WILD_00111_ppi" localSheetId="3">#REF!</definedName>
    <definedName name="_FREE_UPGRADE_WILD_00111_ppi">#REF!</definedName>
    <definedName name="_FREE_UPGRADE_WILD_01000_ppi" localSheetId="5">#REF!</definedName>
    <definedName name="_FREE_UPGRADE_WILD_01000_ppi" localSheetId="6">#REF!</definedName>
    <definedName name="_FREE_UPGRADE_WILD_01000_ppi" localSheetId="9">#REF!</definedName>
    <definedName name="_FREE_UPGRADE_WILD_01000_ppi" localSheetId="8">#REF!</definedName>
    <definedName name="_FREE_UPGRADE_WILD_01000_ppi" localSheetId="12">#REF!</definedName>
    <definedName name="_FREE_UPGRADE_WILD_01000_ppi" localSheetId="7">#REF!</definedName>
    <definedName name="_FREE_UPGRADE_WILD_01000_ppi" localSheetId="11">#REF!</definedName>
    <definedName name="_FREE_UPGRADE_WILD_01000_ppi" localSheetId="10">#REF!</definedName>
    <definedName name="_FREE_UPGRADE_WILD_01000_ppi" localSheetId="13">#REF!</definedName>
    <definedName name="_FREE_UPGRADE_WILD_01000_ppi" localSheetId="16">#REF!</definedName>
    <definedName name="_FREE_UPGRADE_WILD_01000_ppi" localSheetId="15">#REF!</definedName>
    <definedName name="_FREE_UPGRADE_WILD_01000_ppi" localSheetId="19">#REF!</definedName>
    <definedName name="_FREE_UPGRADE_WILD_01000_ppi" localSheetId="14">#REF!</definedName>
    <definedName name="_FREE_UPGRADE_WILD_01000_ppi" localSheetId="18">#REF!</definedName>
    <definedName name="_FREE_UPGRADE_WILD_01000_ppi" localSheetId="17">#REF!</definedName>
    <definedName name="_FREE_UPGRADE_WILD_01000_ppi" localSheetId="20">#REF!</definedName>
    <definedName name="_FREE_UPGRADE_WILD_01000_ppi" localSheetId="3">#REF!</definedName>
    <definedName name="_FREE_UPGRADE_WILD_01000_ppi">#REF!</definedName>
    <definedName name="_FREE_UPGRADE_WILD_01001_ppi" localSheetId="5">#REF!</definedName>
    <definedName name="_FREE_UPGRADE_WILD_01001_ppi" localSheetId="6">#REF!</definedName>
    <definedName name="_FREE_UPGRADE_WILD_01001_ppi" localSheetId="9">#REF!</definedName>
    <definedName name="_FREE_UPGRADE_WILD_01001_ppi" localSheetId="8">#REF!</definedName>
    <definedName name="_FREE_UPGRADE_WILD_01001_ppi" localSheetId="12">#REF!</definedName>
    <definedName name="_FREE_UPGRADE_WILD_01001_ppi" localSheetId="7">#REF!</definedName>
    <definedName name="_FREE_UPGRADE_WILD_01001_ppi" localSheetId="11">#REF!</definedName>
    <definedName name="_FREE_UPGRADE_WILD_01001_ppi" localSheetId="10">#REF!</definedName>
    <definedName name="_FREE_UPGRADE_WILD_01001_ppi" localSheetId="13">#REF!</definedName>
    <definedName name="_FREE_UPGRADE_WILD_01001_ppi" localSheetId="16">#REF!</definedName>
    <definedName name="_FREE_UPGRADE_WILD_01001_ppi" localSheetId="15">#REF!</definedName>
    <definedName name="_FREE_UPGRADE_WILD_01001_ppi" localSheetId="19">#REF!</definedName>
    <definedName name="_FREE_UPGRADE_WILD_01001_ppi" localSheetId="14">#REF!</definedName>
    <definedName name="_FREE_UPGRADE_WILD_01001_ppi" localSheetId="18">#REF!</definedName>
    <definedName name="_FREE_UPGRADE_WILD_01001_ppi" localSheetId="17">#REF!</definedName>
    <definedName name="_FREE_UPGRADE_WILD_01001_ppi" localSheetId="20">#REF!</definedName>
    <definedName name="_FREE_UPGRADE_WILD_01001_ppi" localSheetId="3">#REF!</definedName>
    <definedName name="_FREE_UPGRADE_WILD_01001_ppi">#REF!</definedName>
    <definedName name="_FREE_UPGRADE_WILD_01010_ppi" localSheetId="5">#REF!</definedName>
    <definedName name="_FREE_UPGRADE_WILD_01010_ppi" localSheetId="6">#REF!</definedName>
    <definedName name="_FREE_UPGRADE_WILD_01010_ppi" localSheetId="9">#REF!</definedName>
    <definedName name="_FREE_UPGRADE_WILD_01010_ppi" localSheetId="8">#REF!</definedName>
    <definedName name="_FREE_UPGRADE_WILD_01010_ppi" localSheetId="12">#REF!</definedName>
    <definedName name="_FREE_UPGRADE_WILD_01010_ppi" localSheetId="7">#REF!</definedName>
    <definedName name="_FREE_UPGRADE_WILD_01010_ppi" localSheetId="11">#REF!</definedName>
    <definedName name="_FREE_UPGRADE_WILD_01010_ppi" localSheetId="10">#REF!</definedName>
    <definedName name="_FREE_UPGRADE_WILD_01010_ppi" localSheetId="13">#REF!</definedName>
    <definedName name="_FREE_UPGRADE_WILD_01010_ppi" localSheetId="16">#REF!</definedName>
    <definedName name="_FREE_UPGRADE_WILD_01010_ppi" localSheetId="15">#REF!</definedName>
    <definedName name="_FREE_UPGRADE_WILD_01010_ppi" localSheetId="19">#REF!</definedName>
    <definedName name="_FREE_UPGRADE_WILD_01010_ppi" localSheetId="14">#REF!</definedName>
    <definedName name="_FREE_UPGRADE_WILD_01010_ppi" localSheetId="18">#REF!</definedName>
    <definedName name="_FREE_UPGRADE_WILD_01010_ppi" localSheetId="17">#REF!</definedName>
    <definedName name="_FREE_UPGRADE_WILD_01010_ppi" localSheetId="20">#REF!</definedName>
    <definedName name="_FREE_UPGRADE_WILD_01010_ppi" localSheetId="3">#REF!</definedName>
    <definedName name="_FREE_UPGRADE_WILD_01010_ppi">#REF!</definedName>
    <definedName name="_FREE_UPGRADE_WILD_01011_ppi" localSheetId="5">#REF!</definedName>
    <definedName name="_FREE_UPGRADE_WILD_01011_ppi" localSheetId="6">#REF!</definedName>
    <definedName name="_FREE_UPGRADE_WILD_01011_ppi" localSheetId="9">#REF!</definedName>
    <definedName name="_FREE_UPGRADE_WILD_01011_ppi" localSheetId="8">#REF!</definedName>
    <definedName name="_FREE_UPGRADE_WILD_01011_ppi" localSheetId="12">#REF!</definedName>
    <definedName name="_FREE_UPGRADE_WILD_01011_ppi" localSheetId="7">#REF!</definedName>
    <definedName name="_FREE_UPGRADE_WILD_01011_ppi" localSheetId="11">#REF!</definedName>
    <definedName name="_FREE_UPGRADE_WILD_01011_ppi" localSheetId="10">#REF!</definedName>
    <definedName name="_FREE_UPGRADE_WILD_01011_ppi" localSheetId="13">#REF!</definedName>
    <definedName name="_FREE_UPGRADE_WILD_01011_ppi" localSheetId="16">#REF!</definedName>
    <definedName name="_FREE_UPGRADE_WILD_01011_ppi" localSheetId="15">#REF!</definedName>
    <definedName name="_FREE_UPGRADE_WILD_01011_ppi" localSheetId="19">#REF!</definedName>
    <definedName name="_FREE_UPGRADE_WILD_01011_ppi" localSheetId="14">#REF!</definedName>
    <definedName name="_FREE_UPGRADE_WILD_01011_ppi" localSheetId="18">#REF!</definedName>
    <definedName name="_FREE_UPGRADE_WILD_01011_ppi" localSheetId="17">#REF!</definedName>
    <definedName name="_FREE_UPGRADE_WILD_01011_ppi" localSheetId="20">#REF!</definedName>
    <definedName name="_FREE_UPGRADE_WILD_01011_ppi" localSheetId="3">#REF!</definedName>
    <definedName name="_FREE_UPGRADE_WILD_01011_ppi">#REF!</definedName>
    <definedName name="_FREE_UPGRADE_WILD_01100_ppi" localSheetId="5">#REF!</definedName>
    <definedName name="_FREE_UPGRADE_WILD_01100_ppi" localSheetId="6">#REF!</definedName>
    <definedName name="_FREE_UPGRADE_WILD_01100_ppi" localSheetId="9">#REF!</definedName>
    <definedName name="_FREE_UPGRADE_WILD_01100_ppi" localSheetId="8">#REF!</definedName>
    <definedName name="_FREE_UPGRADE_WILD_01100_ppi" localSheetId="12">#REF!</definedName>
    <definedName name="_FREE_UPGRADE_WILD_01100_ppi" localSheetId="7">#REF!</definedName>
    <definedName name="_FREE_UPGRADE_WILD_01100_ppi" localSheetId="11">#REF!</definedName>
    <definedName name="_FREE_UPGRADE_WILD_01100_ppi" localSheetId="10">#REF!</definedName>
    <definedName name="_FREE_UPGRADE_WILD_01100_ppi" localSheetId="13">#REF!</definedName>
    <definedName name="_FREE_UPGRADE_WILD_01100_ppi" localSheetId="16">#REF!</definedName>
    <definedName name="_FREE_UPGRADE_WILD_01100_ppi" localSheetId="15">#REF!</definedName>
    <definedName name="_FREE_UPGRADE_WILD_01100_ppi" localSheetId="19">#REF!</definedName>
    <definedName name="_FREE_UPGRADE_WILD_01100_ppi" localSheetId="14">#REF!</definedName>
    <definedName name="_FREE_UPGRADE_WILD_01100_ppi" localSheetId="18">#REF!</definedName>
    <definedName name="_FREE_UPGRADE_WILD_01100_ppi" localSheetId="17">#REF!</definedName>
    <definedName name="_FREE_UPGRADE_WILD_01100_ppi" localSheetId="20">#REF!</definedName>
    <definedName name="_FREE_UPGRADE_WILD_01100_ppi" localSheetId="3">#REF!</definedName>
    <definedName name="_FREE_UPGRADE_WILD_01100_ppi">#REF!</definedName>
    <definedName name="_FREE_UPGRADE_WILD_01101_ppi" localSheetId="5">#REF!</definedName>
    <definedName name="_FREE_UPGRADE_WILD_01101_ppi" localSheetId="6">#REF!</definedName>
    <definedName name="_FREE_UPGRADE_WILD_01101_ppi" localSheetId="9">#REF!</definedName>
    <definedName name="_FREE_UPGRADE_WILD_01101_ppi" localSheetId="8">#REF!</definedName>
    <definedName name="_FREE_UPGRADE_WILD_01101_ppi" localSheetId="12">#REF!</definedName>
    <definedName name="_FREE_UPGRADE_WILD_01101_ppi" localSheetId="7">#REF!</definedName>
    <definedName name="_FREE_UPGRADE_WILD_01101_ppi" localSheetId="11">#REF!</definedName>
    <definedName name="_FREE_UPGRADE_WILD_01101_ppi" localSheetId="10">#REF!</definedName>
    <definedName name="_FREE_UPGRADE_WILD_01101_ppi" localSheetId="13">#REF!</definedName>
    <definedName name="_FREE_UPGRADE_WILD_01101_ppi" localSheetId="16">#REF!</definedName>
    <definedName name="_FREE_UPGRADE_WILD_01101_ppi" localSheetId="15">#REF!</definedName>
    <definedName name="_FREE_UPGRADE_WILD_01101_ppi" localSheetId="19">#REF!</definedName>
    <definedName name="_FREE_UPGRADE_WILD_01101_ppi" localSheetId="14">#REF!</definedName>
    <definedName name="_FREE_UPGRADE_WILD_01101_ppi" localSheetId="18">#REF!</definedName>
    <definedName name="_FREE_UPGRADE_WILD_01101_ppi" localSheetId="17">#REF!</definedName>
    <definedName name="_FREE_UPGRADE_WILD_01101_ppi" localSheetId="20">#REF!</definedName>
    <definedName name="_FREE_UPGRADE_WILD_01101_ppi" localSheetId="3">#REF!</definedName>
    <definedName name="_FREE_UPGRADE_WILD_01101_ppi">#REF!</definedName>
    <definedName name="_FREE_UPGRADE_WILD_01110_ppi" localSheetId="5">#REF!</definedName>
    <definedName name="_FREE_UPGRADE_WILD_01110_ppi" localSheetId="6">#REF!</definedName>
    <definedName name="_FREE_UPGRADE_WILD_01110_ppi" localSheetId="9">#REF!</definedName>
    <definedName name="_FREE_UPGRADE_WILD_01110_ppi" localSheetId="8">#REF!</definedName>
    <definedName name="_FREE_UPGRADE_WILD_01110_ppi" localSheetId="12">#REF!</definedName>
    <definedName name="_FREE_UPGRADE_WILD_01110_ppi" localSheetId="7">#REF!</definedName>
    <definedName name="_FREE_UPGRADE_WILD_01110_ppi" localSheetId="11">#REF!</definedName>
    <definedName name="_FREE_UPGRADE_WILD_01110_ppi" localSheetId="10">#REF!</definedName>
    <definedName name="_FREE_UPGRADE_WILD_01110_ppi" localSheetId="13">#REF!</definedName>
    <definedName name="_FREE_UPGRADE_WILD_01110_ppi" localSheetId="16">#REF!</definedName>
    <definedName name="_FREE_UPGRADE_WILD_01110_ppi" localSheetId="15">#REF!</definedName>
    <definedName name="_FREE_UPGRADE_WILD_01110_ppi" localSheetId="19">#REF!</definedName>
    <definedName name="_FREE_UPGRADE_WILD_01110_ppi" localSheetId="14">#REF!</definedName>
    <definedName name="_FREE_UPGRADE_WILD_01110_ppi" localSheetId="18">#REF!</definedName>
    <definedName name="_FREE_UPGRADE_WILD_01110_ppi" localSheetId="17">#REF!</definedName>
    <definedName name="_FREE_UPGRADE_WILD_01110_ppi" localSheetId="20">#REF!</definedName>
    <definedName name="_FREE_UPGRADE_WILD_01110_ppi" localSheetId="3">#REF!</definedName>
    <definedName name="_FREE_UPGRADE_WILD_01110_ppi">#REF!</definedName>
    <definedName name="_FREE_UPGRADE_WILD_01111_ppi" localSheetId="5">#REF!</definedName>
    <definedName name="_FREE_UPGRADE_WILD_01111_ppi" localSheetId="6">#REF!</definedName>
    <definedName name="_FREE_UPGRADE_WILD_01111_ppi" localSheetId="9">#REF!</definedName>
    <definedName name="_FREE_UPGRADE_WILD_01111_ppi" localSheetId="8">#REF!</definedName>
    <definedName name="_FREE_UPGRADE_WILD_01111_ppi" localSheetId="12">#REF!</definedName>
    <definedName name="_FREE_UPGRADE_WILD_01111_ppi" localSheetId="7">#REF!</definedName>
    <definedName name="_FREE_UPGRADE_WILD_01111_ppi" localSheetId="11">#REF!</definedName>
    <definedName name="_FREE_UPGRADE_WILD_01111_ppi" localSheetId="10">#REF!</definedName>
    <definedName name="_FREE_UPGRADE_WILD_01111_ppi" localSheetId="13">#REF!</definedName>
    <definedName name="_FREE_UPGRADE_WILD_01111_ppi" localSheetId="16">#REF!</definedName>
    <definedName name="_FREE_UPGRADE_WILD_01111_ppi" localSheetId="15">#REF!</definedName>
    <definedName name="_FREE_UPGRADE_WILD_01111_ppi" localSheetId="19">#REF!</definedName>
    <definedName name="_FREE_UPGRADE_WILD_01111_ppi" localSheetId="14">#REF!</definedName>
    <definedName name="_FREE_UPGRADE_WILD_01111_ppi" localSheetId="18">#REF!</definedName>
    <definedName name="_FREE_UPGRADE_WILD_01111_ppi" localSheetId="17">#REF!</definedName>
    <definedName name="_FREE_UPGRADE_WILD_01111_ppi" localSheetId="20">#REF!</definedName>
    <definedName name="_FREE_UPGRADE_WILD_01111_ppi" localSheetId="3">#REF!</definedName>
    <definedName name="_FREE_UPGRADE_WILD_01111_ppi">#REF!</definedName>
    <definedName name="_FREE_UPGRADE_WILD_10000_ppi" localSheetId="5">#REF!</definedName>
    <definedName name="_FREE_UPGRADE_WILD_10000_ppi" localSheetId="6">#REF!</definedName>
    <definedName name="_FREE_UPGRADE_WILD_10000_ppi" localSheetId="9">#REF!</definedName>
    <definedName name="_FREE_UPGRADE_WILD_10000_ppi" localSheetId="8">#REF!</definedName>
    <definedName name="_FREE_UPGRADE_WILD_10000_ppi" localSheetId="12">#REF!</definedName>
    <definedName name="_FREE_UPGRADE_WILD_10000_ppi" localSheetId="7">#REF!</definedName>
    <definedName name="_FREE_UPGRADE_WILD_10000_ppi" localSheetId="11">#REF!</definedName>
    <definedName name="_FREE_UPGRADE_WILD_10000_ppi" localSheetId="10">#REF!</definedName>
    <definedName name="_FREE_UPGRADE_WILD_10000_ppi" localSheetId="13">#REF!</definedName>
    <definedName name="_FREE_UPGRADE_WILD_10000_ppi" localSheetId="16">#REF!</definedName>
    <definedName name="_FREE_UPGRADE_WILD_10000_ppi" localSheetId="15">#REF!</definedName>
    <definedName name="_FREE_UPGRADE_WILD_10000_ppi" localSheetId="19">#REF!</definedName>
    <definedName name="_FREE_UPGRADE_WILD_10000_ppi" localSheetId="14">#REF!</definedName>
    <definedName name="_FREE_UPGRADE_WILD_10000_ppi" localSheetId="18">#REF!</definedName>
    <definedName name="_FREE_UPGRADE_WILD_10000_ppi" localSheetId="17">#REF!</definedName>
    <definedName name="_FREE_UPGRADE_WILD_10000_ppi" localSheetId="20">#REF!</definedName>
    <definedName name="_FREE_UPGRADE_WILD_10000_ppi" localSheetId="3">#REF!</definedName>
    <definedName name="_FREE_UPGRADE_WILD_10000_ppi">#REF!</definedName>
    <definedName name="_FREE_UPGRADE_WILD_10001_ppi" localSheetId="5">#REF!</definedName>
    <definedName name="_FREE_UPGRADE_WILD_10001_ppi" localSheetId="6">#REF!</definedName>
    <definedName name="_FREE_UPGRADE_WILD_10001_ppi" localSheetId="9">#REF!</definedName>
    <definedName name="_FREE_UPGRADE_WILD_10001_ppi" localSheetId="8">#REF!</definedName>
    <definedName name="_FREE_UPGRADE_WILD_10001_ppi" localSheetId="12">#REF!</definedName>
    <definedName name="_FREE_UPGRADE_WILD_10001_ppi" localSheetId="7">#REF!</definedName>
    <definedName name="_FREE_UPGRADE_WILD_10001_ppi" localSheetId="11">#REF!</definedName>
    <definedName name="_FREE_UPGRADE_WILD_10001_ppi" localSheetId="10">#REF!</definedName>
    <definedName name="_FREE_UPGRADE_WILD_10001_ppi" localSheetId="13">#REF!</definedName>
    <definedName name="_FREE_UPGRADE_WILD_10001_ppi" localSheetId="16">#REF!</definedName>
    <definedName name="_FREE_UPGRADE_WILD_10001_ppi" localSheetId="15">#REF!</definedName>
    <definedName name="_FREE_UPGRADE_WILD_10001_ppi" localSheetId="19">#REF!</definedName>
    <definedName name="_FREE_UPGRADE_WILD_10001_ppi" localSheetId="14">#REF!</definedName>
    <definedName name="_FREE_UPGRADE_WILD_10001_ppi" localSheetId="18">#REF!</definedName>
    <definedName name="_FREE_UPGRADE_WILD_10001_ppi" localSheetId="17">#REF!</definedName>
    <definedName name="_FREE_UPGRADE_WILD_10001_ppi" localSheetId="20">#REF!</definedName>
    <definedName name="_FREE_UPGRADE_WILD_10001_ppi" localSheetId="3">#REF!</definedName>
    <definedName name="_FREE_UPGRADE_WILD_10001_ppi">#REF!</definedName>
    <definedName name="_FREE_UPGRADE_WILD_10010_ppi" localSheetId="5">#REF!</definedName>
    <definedName name="_FREE_UPGRADE_WILD_10010_ppi" localSheetId="6">#REF!</definedName>
    <definedName name="_FREE_UPGRADE_WILD_10010_ppi" localSheetId="9">#REF!</definedName>
    <definedName name="_FREE_UPGRADE_WILD_10010_ppi" localSheetId="8">#REF!</definedName>
    <definedName name="_FREE_UPGRADE_WILD_10010_ppi" localSheetId="12">#REF!</definedName>
    <definedName name="_FREE_UPGRADE_WILD_10010_ppi" localSheetId="7">#REF!</definedName>
    <definedName name="_FREE_UPGRADE_WILD_10010_ppi" localSheetId="11">#REF!</definedName>
    <definedName name="_FREE_UPGRADE_WILD_10010_ppi" localSheetId="10">#REF!</definedName>
    <definedName name="_FREE_UPGRADE_WILD_10010_ppi" localSheetId="13">#REF!</definedName>
    <definedName name="_FREE_UPGRADE_WILD_10010_ppi" localSheetId="16">#REF!</definedName>
    <definedName name="_FREE_UPGRADE_WILD_10010_ppi" localSheetId="15">#REF!</definedName>
    <definedName name="_FREE_UPGRADE_WILD_10010_ppi" localSheetId="19">#REF!</definedName>
    <definedName name="_FREE_UPGRADE_WILD_10010_ppi" localSheetId="14">#REF!</definedName>
    <definedName name="_FREE_UPGRADE_WILD_10010_ppi" localSheetId="18">#REF!</definedName>
    <definedName name="_FREE_UPGRADE_WILD_10010_ppi" localSheetId="17">#REF!</definedName>
    <definedName name="_FREE_UPGRADE_WILD_10010_ppi" localSheetId="20">#REF!</definedName>
    <definedName name="_FREE_UPGRADE_WILD_10010_ppi" localSheetId="3">#REF!</definedName>
    <definedName name="_FREE_UPGRADE_WILD_10010_ppi">#REF!</definedName>
    <definedName name="_FREE_UPGRADE_WILD_10011_ppi" localSheetId="5">#REF!</definedName>
    <definedName name="_FREE_UPGRADE_WILD_10011_ppi" localSheetId="6">#REF!</definedName>
    <definedName name="_FREE_UPGRADE_WILD_10011_ppi" localSheetId="9">#REF!</definedName>
    <definedName name="_FREE_UPGRADE_WILD_10011_ppi" localSheetId="8">#REF!</definedName>
    <definedName name="_FREE_UPGRADE_WILD_10011_ppi" localSheetId="12">#REF!</definedName>
    <definedName name="_FREE_UPGRADE_WILD_10011_ppi" localSheetId="7">#REF!</definedName>
    <definedName name="_FREE_UPGRADE_WILD_10011_ppi" localSheetId="11">#REF!</definedName>
    <definedName name="_FREE_UPGRADE_WILD_10011_ppi" localSheetId="10">#REF!</definedName>
    <definedName name="_FREE_UPGRADE_WILD_10011_ppi" localSheetId="13">#REF!</definedName>
    <definedName name="_FREE_UPGRADE_WILD_10011_ppi" localSheetId="16">#REF!</definedName>
    <definedName name="_FREE_UPGRADE_WILD_10011_ppi" localSheetId="15">#REF!</definedName>
    <definedName name="_FREE_UPGRADE_WILD_10011_ppi" localSheetId="19">#REF!</definedName>
    <definedName name="_FREE_UPGRADE_WILD_10011_ppi" localSheetId="14">#REF!</definedName>
    <definedName name="_FREE_UPGRADE_WILD_10011_ppi" localSheetId="18">#REF!</definedName>
    <definedName name="_FREE_UPGRADE_WILD_10011_ppi" localSheetId="17">#REF!</definedName>
    <definedName name="_FREE_UPGRADE_WILD_10011_ppi" localSheetId="20">#REF!</definedName>
    <definedName name="_FREE_UPGRADE_WILD_10011_ppi" localSheetId="3">#REF!</definedName>
    <definedName name="_FREE_UPGRADE_WILD_10011_ppi">#REF!</definedName>
    <definedName name="_FREE_UPGRADE_WILD_10100_ppi" localSheetId="5">#REF!</definedName>
    <definedName name="_FREE_UPGRADE_WILD_10100_ppi" localSheetId="6">#REF!</definedName>
    <definedName name="_FREE_UPGRADE_WILD_10100_ppi" localSheetId="9">#REF!</definedName>
    <definedName name="_FREE_UPGRADE_WILD_10100_ppi" localSheetId="8">#REF!</definedName>
    <definedName name="_FREE_UPGRADE_WILD_10100_ppi" localSheetId="12">#REF!</definedName>
    <definedName name="_FREE_UPGRADE_WILD_10100_ppi" localSheetId="7">#REF!</definedName>
    <definedName name="_FREE_UPGRADE_WILD_10100_ppi" localSheetId="11">#REF!</definedName>
    <definedName name="_FREE_UPGRADE_WILD_10100_ppi" localSheetId="10">#REF!</definedName>
    <definedName name="_FREE_UPGRADE_WILD_10100_ppi" localSheetId="13">#REF!</definedName>
    <definedName name="_FREE_UPGRADE_WILD_10100_ppi" localSheetId="16">#REF!</definedName>
    <definedName name="_FREE_UPGRADE_WILD_10100_ppi" localSheetId="15">#REF!</definedName>
    <definedName name="_FREE_UPGRADE_WILD_10100_ppi" localSheetId="19">#REF!</definedName>
    <definedName name="_FREE_UPGRADE_WILD_10100_ppi" localSheetId="14">#REF!</definedName>
    <definedName name="_FREE_UPGRADE_WILD_10100_ppi" localSheetId="18">#REF!</definedName>
    <definedName name="_FREE_UPGRADE_WILD_10100_ppi" localSheetId="17">#REF!</definedName>
    <definedName name="_FREE_UPGRADE_WILD_10100_ppi" localSheetId="20">#REF!</definedName>
    <definedName name="_FREE_UPGRADE_WILD_10100_ppi" localSheetId="3">#REF!</definedName>
    <definedName name="_FREE_UPGRADE_WILD_10100_ppi">#REF!</definedName>
    <definedName name="_FREE_UPGRADE_WILD_10101_ppi" localSheetId="5">#REF!</definedName>
    <definedName name="_FREE_UPGRADE_WILD_10101_ppi" localSheetId="6">#REF!</definedName>
    <definedName name="_FREE_UPGRADE_WILD_10101_ppi" localSheetId="9">#REF!</definedName>
    <definedName name="_FREE_UPGRADE_WILD_10101_ppi" localSheetId="8">#REF!</definedName>
    <definedName name="_FREE_UPGRADE_WILD_10101_ppi" localSheetId="12">#REF!</definedName>
    <definedName name="_FREE_UPGRADE_WILD_10101_ppi" localSheetId="7">#REF!</definedName>
    <definedName name="_FREE_UPGRADE_WILD_10101_ppi" localSheetId="11">#REF!</definedName>
    <definedName name="_FREE_UPGRADE_WILD_10101_ppi" localSheetId="10">#REF!</definedName>
    <definedName name="_FREE_UPGRADE_WILD_10101_ppi" localSheetId="13">#REF!</definedName>
    <definedName name="_FREE_UPGRADE_WILD_10101_ppi" localSheetId="16">#REF!</definedName>
    <definedName name="_FREE_UPGRADE_WILD_10101_ppi" localSheetId="15">#REF!</definedName>
    <definedName name="_FREE_UPGRADE_WILD_10101_ppi" localSheetId="19">#REF!</definedName>
    <definedName name="_FREE_UPGRADE_WILD_10101_ppi" localSheetId="14">#REF!</definedName>
    <definedName name="_FREE_UPGRADE_WILD_10101_ppi" localSheetId="18">#REF!</definedName>
    <definedName name="_FREE_UPGRADE_WILD_10101_ppi" localSheetId="17">#REF!</definedName>
    <definedName name="_FREE_UPGRADE_WILD_10101_ppi" localSheetId="20">#REF!</definedName>
    <definedName name="_FREE_UPGRADE_WILD_10101_ppi" localSheetId="3">#REF!</definedName>
    <definedName name="_FREE_UPGRADE_WILD_10101_ppi">#REF!</definedName>
    <definedName name="_FREE_UPGRADE_WILD_10110_ppi" localSheetId="5">#REF!</definedName>
    <definedName name="_FREE_UPGRADE_WILD_10110_ppi" localSheetId="6">#REF!</definedName>
    <definedName name="_FREE_UPGRADE_WILD_10110_ppi" localSheetId="9">#REF!</definedName>
    <definedName name="_FREE_UPGRADE_WILD_10110_ppi" localSheetId="8">#REF!</definedName>
    <definedName name="_FREE_UPGRADE_WILD_10110_ppi" localSheetId="12">#REF!</definedName>
    <definedName name="_FREE_UPGRADE_WILD_10110_ppi" localSheetId="7">#REF!</definedName>
    <definedName name="_FREE_UPGRADE_WILD_10110_ppi" localSheetId="11">#REF!</definedName>
    <definedName name="_FREE_UPGRADE_WILD_10110_ppi" localSheetId="10">#REF!</definedName>
    <definedName name="_FREE_UPGRADE_WILD_10110_ppi" localSheetId="13">#REF!</definedName>
    <definedName name="_FREE_UPGRADE_WILD_10110_ppi" localSheetId="16">#REF!</definedName>
    <definedName name="_FREE_UPGRADE_WILD_10110_ppi" localSheetId="15">#REF!</definedName>
    <definedName name="_FREE_UPGRADE_WILD_10110_ppi" localSheetId="19">#REF!</definedName>
    <definedName name="_FREE_UPGRADE_WILD_10110_ppi" localSheetId="14">#REF!</definedName>
    <definedName name="_FREE_UPGRADE_WILD_10110_ppi" localSheetId="18">#REF!</definedName>
    <definedName name="_FREE_UPGRADE_WILD_10110_ppi" localSheetId="17">#REF!</definedName>
    <definedName name="_FREE_UPGRADE_WILD_10110_ppi" localSheetId="20">#REF!</definedName>
    <definedName name="_FREE_UPGRADE_WILD_10110_ppi" localSheetId="3">#REF!</definedName>
    <definedName name="_FREE_UPGRADE_WILD_10110_ppi">#REF!</definedName>
    <definedName name="_FREE_UPGRADE_WILD_10111_ppi" localSheetId="5">#REF!</definedName>
    <definedName name="_FREE_UPGRADE_WILD_10111_ppi" localSheetId="6">#REF!</definedName>
    <definedName name="_FREE_UPGRADE_WILD_10111_ppi" localSheetId="9">#REF!</definedName>
    <definedName name="_FREE_UPGRADE_WILD_10111_ppi" localSheetId="8">#REF!</definedName>
    <definedName name="_FREE_UPGRADE_WILD_10111_ppi" localSheetId="12">#REF!</definedName>
    <definedName name="_FREE_UPGRADE_WILD_10111_ppi" localSheetId="7">#REF!</definedName>
    <definedName name="_FREE_UPGRADE_WILD_10111_ppi" localSheetId="11">#REF!</definedName>
    <definedName name="_FREE_UPGRADE_WILD_10111_ppi" localSheetId="10">#REF!</definedName>
    <definedName name="_FREE_UPGRADE_WILD_10111_ppi" localSheetId="13">#REF!</definedName>
    <definedName name="_FREE_UPGRADE_WILD_10111_ppi" localSheetId="16">#REF!</definedName>
    <definedName name="_FREE_UPGRADE_WILD_10111_ppi" localSheetId="15">#REF!</definedName>
    <definedName name="_FREE_UPGRADE_WILD_10111_ppi" localSheetId="19">#REF!</definedName>
    <definedName name="_FREE_UPGRADE_WILD_10111_ppi" localSheetId="14">#REF!</definedName>
    <definedName name="_FREE_UPGRADE_WILD_10111_ppi" localSheetId="18">#REF!</definedName>
    <definedName name="_FREE_UPGRADE_WILD_10111_ppi" localSheetId="17">#REF!</definedName>
    <definedName name="_FREE_UPGRADE_WILD_10111_ppi" localSheetId="20">#REF!</definedName>
    <definedName name="_FREE_UPGRADE_WILD_10111_ppi" localSheetId="3">#REF!</definedName>
    <definedName name="_FREE_UPGRADE_WILD_10111_ppi">#REF!</definedName>
    <definedName name="_FREE_UPGRADE_WILD_11000_ppi" localSheetId="5">#REF!</definedName>
    <definedName name="_FREE_UPGRADE_WILD_11000_ppi" localSheetId="6">#REF!</definedName>
    <definedName name="_FREE_UPGRADE_WILD_11000_ppi" localSheetId="9">#REF!</definedName>
    <definedName name="_FREE_UPGRADE_WILD_11000_ppi" localSheetId="8">#REF!</definedName>
    <definedName name="_FREE_UPGRADE_WILD_11000_ppi" localSheetId="12">#REF!</definedName>
    <definedName name="_FREE_UPGRADE_WILD_11000_ppi" localSheetId="7">#REF!</definedName>
    <definedName name="_FREE_UPGRADE_WILD_11000_ppi" localSheetId="11">#REF!</definedName>
    <definedName name="_FREE_UPGRADE_WILD_11000_ppi" localSheetId="10">#REF!</definedName>
    <definedName name="_FREE_UPGRADE_WILD_11000_ppi" localSheetId="13">#REF!</definedName>
    <definedName name="_FREE_UPGRADE_WILD_11000_ppi" localSheetId="16">#REF!</definedName>
    <definedName name="_FREE_UPGRADE_WILD_11000_ppi" localSheetId="15">#REF!</definedName>
    <definedName name="_FREE_UPGRADE_WILD_11000_ppi" localSheetId="19">#REF!</definedName>
    <definedName name="_FREE_UPGRADE_WILD_11000_ppi" localSheetId="14">#REF!</definedName>
    <definedName name="_FREE_UPGRADE_WILD_11000_ppi" localSheetId="18">#REF!</definedName>
    <definedName name="_FREE_UPGRADE_WILD_11000_ppi" localSheetId="17">#REF!</definedName>
    <definedName name="_FREE_UPGRADE_WILD_11000_ppi" localSheetId="20">#REF!</definedName>
    <definedName name="_FREE_UPGRADE_WILD_11000_ppi" localSheetId="3">#REF!</definedName>
    <definedName name="_FREE_UPGRADE_WILD_11000_ppi">#REF!</definedName>
    <definedName name="_FREE_UPGRADE_WILD_11001_ppi" localSheetId="5">#REF!</definedName>
    <definedName name="_FREE_UPGRADE_WILD_11001_ppi" localSheetId="6">#REF!</definedName>
    <definedName name="_FREE_UPGRADE_WILD_11001_ppi" localSheetId="9">#REF!</definedName>
    <definedName name="_FREE_UPGRADE_WILD_11001_ppi" localSheetId="8">#REF!</definedName>
    <definedName name="_FREE_UPGRADE_WILD_11001_ppi" localSheetId="12">#REF!</definedName>
    <definedName name="_FREE_UPGRADE_WILD_11001_ppi" localSheetId="7">#REF!</definedName>
    <definedName name="_FREE_UPGRADE_WILD_11001_ppi" localSheetId="11">#REF!</definedName>
    <definedName name="_FREE_UPGRADE_WILD_11001_ppi" localSheetId="10">#REF!</definedName>
    <definedName name="_FREE_UPGRADE_WILD_11001_ppi" localSheetId="13">#REF!</definedName>
    <definedName name="_FREE_UPGRADE_WILD_11001_ppi" localSheetId="16">#REF!</definedName>
    <definedName name="_FREE_UPGRADE_WILD_11001_ppi" localSheetId="15">#REF!</definedName>
    <definedName name="_FREE_UPGRADE_WILD_11001_ppi" localSheetId="19">#REF!</definedName>
    <definedName name="_FREE_UPGRADE_WILD_11001_ppi" localSheetId="14">#REF!</definedName>
    <definedName name="_FREE_UPGRADE_WILD_11001_ppi" localSheetId="18">#REF!</definedName>
    <definedName name="_FREE_UPGRADE_WILD_11001_ppi" localSheetId="17">#REF!</definedName>
    <definedName name="_FREE_UPGRADE_WILD_11001_ppi" localSheetId="20">#REF!</definedName>
    <definedName name="_FREE_UPGRADE_WILD_11001_ppi" localSheetId="3">#REF!</definedName>
    <definedName name="_FREE_UPGRADE_WILD_11001_ppi">#REF!</definedName>
    <definedName name="_FREE_UPGRADE_WILD_11010_ppi" localSheetId="5">#REF!</definedName>
    <definedName name="_FREE_UPGRADE_WILD_11010_ppi" localSheetId="6">#REF!</definedName>
    <definedName name="_FREE_UPGRADE_WILD_11010_ppi" localSheetId="9">#REF!</definedName>
    <definedName name="_FREE_UPGRADE_WILD_11010_ppi" localSheetId="8">#REF!</definedName>
    <definedName name="_FREE_UPGRADE_WILD_11010_ppi" localSheetId="12">#REF!</definedName>
    <definedName name="_FREE_UPGRADE_WILD_11010_ppi" localSheetId="7">#REF!</definedName>
    <definedName name="_FREE_UPGRADE_WILD_11010_ppi" localSheetId="11">#REF!</definedName>
    <definedName name="_FREE_UPGRADE_WILD_11010_ppi" localSheetId="10">#REF!</definedName>
    <definedName name="_FREE_UPGRADE_WILD_11010_ppi" localSheetId="13">#REF!</definedName>
    <definedName name="_FREE_UPGRADE_WILD_11010_ppi" localSheetId="16">#REF!</definedName>
    <definedName name="_FREE_UPGRADE_WILD_11010_ppi" localSheetId="15">#REF!</definedName>
    <definedName name="_FREE_UPGRADE_WILD_11010_ppi" localSheetId="19">#REF!</definedName>
    <definedName name="_FREE_UPGRADE_WILD_11010_ppi" localSheetId="14">#REF!</definedName>
    <definedName name="_FREE_UPGRADE_WILD_11010_ppi" localSheetId="18">#REF!</definedName>
    <definedName name="_FREE_UPGRADE_WILD_11010_ppi" localSheetId="17">#REF!</definedName>
    <definedName name="_FREE_UPGRADE_WILD_11010_ppi" localSheetId="20">#REF!</definedName>
    <definedName name="_FREE_UPGRADE_WILD_11010_ppi" localSheetId="3">#REF!</definedName>
    <definedName name="_FREE_UPGRADE_WILD_11010_ppi">#REF!</definedName>
    <definedName name="_FREE_UPGRADE_WILD_11011_ppi" localSheetId="5">#REF!</definedName>
    <definedName name="_FREE_UPGRADE_WILD_11011_ppi" localSheetId="6">#REF!</definedName>
    <definedName name="_FREE_UPGRADE_WILD_11011_ppi" localSheetId="9">#REF!</definedName>
    <definedName name="_FREE_UPGRADE_WILD_11011_ppi" localSheetId="8">#REF!</definedName>
    <definedName name="_FREE_UPGRADE_WILD_11011_ppi" localSheetId="12">#REF!</definedName>
    <definedName name="_FREE_UPGRADE_WILD_11011_ppi" localSheetId="7">#REF!</definedName>
    <definedName name="_FREE_UPGRADE_WILD_11011_ppi" localSheetId="11">#REF!</definedName>
    <definedName name="_FREE_UPGRADE_WILD_11011_ppi" localSheetId="10">#REF!</definedName>
    <definedName name="_FREE_UPGRADE_WILD_11011_ppi" localSheetId="13">#REF!</definedName>
    <definedName name="_FREE_UPGRADE_WILD_11011_ppi" localSheetId="16">#REF!</definedName>
    <definedName name="_FREE_UPGRADE_WILD_11011_ppi" localSheetId="15">#REF!</definedName>
    <definedName name="_FREE_UPGRADE_WILD_11011_ppi" localSheetId="19">#REF!</definedName>
    <definedName name="_FREE_UPGRADE_WILD_11011_ppi" localSheetId="14">#REF!</definedName>
    <definedName name="_FREE_UPGRADE_WILD_11011_ppi" localSheetId="18">#REF!</definedName>
    <definedName name="_FREE_UPGRADE_WILD_11011_ppi" localSheetId="17">#REF!</definedName>
    <definedName name="_FREE_UPGRADE_WILD_11011_ppi" localSheetId="20">#REF!</definedName>
    <definedName name="_FREE_UPGRADE_WILD_11011_ppi" localSheetId="3">#REF!</definedName>
    <definedName name="_FREE_UPGRADE_WILD_11011_ppi">#REF!</definedName>
    <definedName name="_FREE_UPGRADE_WILD_11100_ppi" localSheetId="5">#REF!</definedName>
    <definedName name="_FREE_UPGRADE_WILD_11100_ppi" localSheetId="6">#REF!</definedName>
    <definedName name="_FREE_UPGRADE_WILD_11100_ppi" localSheetId="9">#REF!</definedName>
    <definedName name="_FREE_UPGRADE_WILD_11100_ppi" localSheetId="8">#REF!</definedName>
    <definedName name="_FREE_UPGRADE_WILD_11100_ppi" localSheetId="12">#REF!</definedName>
    <definedName name="_FREE_UPGRADE_WILD_11100_ppi" localSheetId="7">#REF!</definedName>
    <definedName name="_FREE_UPGRADE_WILD_11100_ppi" localSheetId="11">#REF!</definedName>
    <definedName name="_FREE_UPGRADE_WILD_11100_ppi" localSheetId="10">#REF!</definedName>
    <definedName name="_FREE_UPGRADE_WILD_11100_ppi" localSheetId="13">#REF!</definedName>
    <definedName name="_FREE_UPGRADE_WILD_11100_ppi" localSheetId="16">#REF!</definedName>
    <definedName name="_FREE_UPGRADE_WILD_11100_ppi" localSheetId="15">#REF!</definedName>
    <definedName name="_FREE_UPGRADE_WILD_11100_ppi" localSheetId="19">#REF!</definedName>
    <definedName name="_FREE_UPGRADE_WILD_11100_ppi" localSheetId="14">#REF!</definedName>
    <definedName name="_FREE_UPGRADE_WILD_11100_ppi" localSheetId="18">#REF!</definedName>
    <definedName name="_FREE_UPGRADE_WILD_11100_ppi" localSheetId="17">#REF!</definedName>
    <definedName name="_FREE_UPGRADE_WILD_11100_ppi" localSheetId="20">#REF!</definedName>
    <definedName name="_FREE_UPGRADE_WILD_11100_ppi" localSheetId="3">#REF!</definedName>
    <definedName name="_FREE_UPGRADE_WILD_11100_ppi">#REF!</definedName>
    <definedName name="_FREE_UPGRADE_WILD_11101_ppi" localSheetId="5">#REF!</definedName>
    <definedName name="_FREE_UPGRADE_WILD_11101_ppi" localSheetId="6">#REF!</definedName>
    <definedName name="_FREE_UPGRADE_WILD_11101_ppi" localSheetId="9">#REF!</definedName>
    <definedName name="_FREE_UPGRADE_WILD_11101_ppi" localSheetId="8">#REF!</definedName>
    <definedName name="_FREE_UPGRADE_WILD_11101_ppi" localSheetId="12">#REF!</definedName>
    <definedName name="_FREE_UPGRADE_WILD_11101_ppi" localSheetId="7">#REF!</definedName>
    <definedName name="_FREE_UPGRADE_WILD_11101_ppi" localSheetId="11">#REF!</definedName>
    <definedName name="_FREE_UPGRADE_WILD_11101_ppi" localSheetId="10">#REF!</definedName>
    <definedName name="_FREE_UPGRADE_WILD_11101_ppi" localSheetId="13">#REF!</definedName>
    <definedName name="_FREE_UPGRADE_WILD_11101_ppi" localSheetId="16">#REF!</definedName>
    <definedName name="_FREE_UPGRADE_WILD_11101_ppi" localSheetId="15">#REF!</definedName>
    <definedName name="_FREE_UPGRADE_WILD_11101_ppi" localSheetId="19">#REF!</definedName>
    <definedName name="_FREE_UPGRADE_WILD_11101_ppi" localSheetId="14">#REF!</definedName>
    <definedName name="_FREE_UPGRADE_WILD_11101_ppi" localSheetId="18">#REF!</definedName>
    <definedName name="_FREE_UPGRADE_WILD_11101_ppi" localSheetId="17">#REF!</definedName>
    <definedName name="_FREE_UPGRADE_WILD_11101_ppi" localSheetId="20">#REF!</definedName>
    <definedName name="_FREE_UPGRADE_WILD_11101_ppi" localSheetId="3">#REF!</definedName>
    <definedName name="_FREE_UPGRADE_WILD_11101_ppi">#REF!</definedName>
    <definedName name="_FREE_UPGRADE_WILD_11110_ppi" localSheetId="5">#REF!</definedName>
    <definedName name="_FREE_UPGRADE_WILD_11110_ppi" localSheetId="6">#REF!</definedName>
    <definedName name="_FREE_UPGRADE_WILD_11110_ppi" localSheetId="9">#REF!</definedName>
    <definedName name="_FREE_UPGRADE_WILD_11110_ppi" localSheetId="8">#REF!</definedName>
    <definedName name="_FREE_UPGRADE_WILD_11110_ppi" localSheetId="12">#REF!</definedName>
    <definedName name="_FREE_UPGRADE_WILD_11110_ppi" localSheetId="7">#REF!</definedName>
    <definedName name="_FREE_UPGRADE_WILD_11110_ppi" localSheetId="11">#REF!</definedName>
    <definedName name="_FREE_UPGRADE_WILD_11110_ppi" localSheetId="10">#REF!</definedName>
    <definedName name="_FREE_UPGRADE_WILD_11110_ppi" localSheetId="13">#REF!</definedName>
    <definedName name="_FREE_UPGRADE_WILD_11110_ppi" localSheetId="16">#REF!</definedName>
    <definedName name="_FREE_UPGRADE_WILD_11110_ppi" localSheetId="15">#REF!</definedName>
    <definedName name="_FREE_UPGRADE_WILD_11110_ppi" localSheetId="19">#REF!</definedName>
    <definedName name="_FREE_UPGRADE_WILD_11110_ppi" localSheetId="14">#REF!</definedName>
    <definedName name="_FREE_UPGRADE_WILD_11110_ppi" localSheetId="18">#REF!</definedName>
    <definedName name="_FREE_UPGRADE_WILD_11110_ppi" localSheetId="17">#REF!</definedName>
    <definedName name="_FREE_UPGRADE_WILD_11110_ppi" localSheetId="20">#REF!</definedName>
    <definedName name="_FREE_UPGRADE_WILD_11110_ppi" localSheetId="3">#REF!</definedName>
    <definedName name="_FREE_UPGRADE_WILD_11110_ppi">#REF!</definedName>
    <definedName name="_FREE_UPGRADE_WILD_11111_ppi" localSheetId="5">#REF!</definedName>
    <definedName name="_FREE_UPGRADE_WILD_11111_ppi" localSheetId="6">#REF!</definedName>
    <definedName name="_FREE_UPGRADE_WILD_11111_ppi" localSheetId="9">#REF!</definedName>
    <definedName name="_FREE_UPGRADE_WILD_11111_ppi" localSheetId="8">#REF!</definedName>
    <definedName name="_FREE_UPGRADE_WILD_11111_ppi" localSheetId="12">#REF!</definedName>
    <definedName name="_FREE_UPGRADE_WILD_11111_ppi" localSheetId="7">#REF!</definedName>
    <definedName name="_FREE_UPGRADE_WILD_11111_ppi" localSheetId="11">#REF!</definedName>
    <definedName name="_FREE_UPGRADE_WILD_11111_ppi" localSheetId="10">#REF!</definedName>
    <definedName name="_FREE_UPGRADE_WILD_11111_ppi" localSheetId="13">#REF!</definedName>
    <definedName name="_FREE_UPGRADE_WILD_11111_ppi" localSheetId="16">#REF!</definedName>
    <definedName name="_FREE_UPGRADE_WILD_11111_ppi" localSheetId="15">#REF!</definedName>
    <definedName name="_FREE_UPGRADE_WILD_11111_ppi" localSheetId="19">#REF!</definedName>
    <definedName name="_FREE_UPGRADE_WILD_11111_ppi" localSheetId="14">#REF!</definedName>
    <definedName name="_FREE_UPGRADE_WILD_11111_ppi" localSheetId="18">#REF!</definedName>
    <definedName name="_FREE_UPGRADE_WILD_11111_ppi" localSheetId="17">#REF!</definedName>
    <definedName name="_FREE_UPGRADE_WILD_11111_ppi" localSheetId="20">#REF!</definedName>
    <definedName name="_FREE_UPGRADE_WILD_11111_ppi" localSheetId="3">#REF!</definedName>
    <definedName name="_FREE_UPGRADE_WILD_11111_ppi">#REF!</definedName>
    <definedName name="_game_E_ppi" localSheetId="5">#REF!</definedName>
    <definedName name="_game_E_ppi" localSheetId="6">#REF!</definedName>
    <definedName name="_game_E_ppi" localSheetId="9">#REF!</definedName>
    <definedName name="_game_E_ppi" localSheetId="8">#REF!</definedName>
    <definedName name="_game_E_ppi" localSheetId="12">#REF!</definedName>
    <definedName name="_game_E_ppi" localSheetId="7">#REF!</definedName>
    <definedName name="_game_E_ppi" localSheetId="11">#REF!</definedName>
    <definedName name="_game_E_ppi" localSheetId="10">#REF!</definedName>
    <definedName name="_game_E_ppi" localSheetId="13">#REF!</definedName>
    <definedName name="_game_E_ppi" localSheetId="16">#REF!</definedName>
    <definedName name="_game_E_ppi" localSheetId="15">#REF!</definedName>
    <definedName name="_game_E_ppi" localSheetId="19">#REF!</definedName>
    <definedName name="_game_E_ppi" localSheetId="14">#REF!</definedName>
    <definedName name="_game_E_ppi" localSheetId="18">#REF!</definedName>
    <definedName name="_game_E_ppi" localSheetId="17">#REF!</definedName>
    <definedName name="_game_E_ppi" localSheetId="20">#REF!</definedName>
    <definedName name="_game_E_ppi" localSheetId="3">#REF!</definedName>
    <definedName name="_game_E_ppi">#REF!</definedName>
    <definedName name="_game_high_ppi" localSheetId="5">#REF!</definedName>
    <definedName name="_game_high_ppi" localSheetId="6">#REF!</definedName>
    <definedName name="_game_high_ppi" localSheetId="9">#REF!</definedName>
    <definedName name="_game_high_ppi" localSheetId="8">#REF!</definedName>
    <definedName name="_game_high_ppi" localSheetId="12">#REF!</definedName>
    <definedName name="_game_high_ppi" localSheetId="7">#REF!</definedName>
    <definedName name="_game_high_ppi" localSheetId="11">#REF!</definedName>
    <definedName name="_game_high_ppi" localSheetId="10">#REF!</definedName>
    <definedName name="_game_high_ppi" localSheetId="13">#REF!</definedName>
    <definedName name="_game_high_ppi" localSheetId="16">#REF!</definedName>
    <definedName name="_game_high_ppi" localSheetId="15">#REF!</definedName>
    <definedName name="_game_high_ppi" localSheetId="19">#REF!</definedName>
    <definedName name="_game_high_ppi" localSheetId="14">#REF!</definedName>
    <definedName name="_game_high_ppi" localSheetId="18">#REF!</definedName>
    <definedName name="_game_high_ppi" localSheetId="17">#REF!</definedName>
    <definedName name="_game_high_ppi" localSheetId="20">#REF!</definedName>
    <definedName name="_game_high_ppi" localSheetId="3">#REF!</definedName>
    <definedName name="_game_high_ppi">#REF!</definedName>
    <definedName name="_game_low_ppi" localSheetId="5">#REF!</definedName>
    <definedName name="_game_low_ppi" localSheetId="6">#REF!</definedName>
    <definedName name="_game_low_ppi" localSheetId="9">#REF!</definedName>
    <definedName name="_game_low_ppi" localSheetId="8">#REF!</definedName>
    <definedName name="_game_low_ppi" localSheetId="12">#REF!</definedName>
    <definedName name="_game_low_ppi" localSheetId="7">#REF!</definedName>
    <definedName name="_game_low_ppi" localSheetId="11">#REF!</definedName>
    <definedName name="_game_low_ppi" localSheetId="10">#REF!</definedName>
    <definedName name="_game_low_ppi" localSheetId="13">#REF!</definedName>
    <definedName name="_game_low_ppi" localSheetId="16">#REF!</definedName>
    <definedName name="_game_low_ppi" localSheetId="15">#REF!</definedName>
    <definedName name="_game_low_ppi" localSheetId="19">#REF!</definedName>
    <definedName name="_game_low_ppi" localSheetId="14">#REF!</definedName>
    <definedName name="_game_low_ppi" localSheetId="18">#REF!</definedName>
    <definedName name="_game_low_ppi" localSheetId="17">#REF!</definedName>
    <definedName name="_game_low_ppi" localSheetId="20">#REF!</definedName>
    <definedName name="_game_low_ppi" localSheetId="3">#REF!</definedName>
    <definedName name="_game_low_ppi">#REF!</definedName>
    <definedName name="_game_M_ppi" localSheetId="5">#REF!</definedName>
    <definedName name="_game_M_ppi" localSheetId="6">#REF!</definedName>
    <definedName name="_game_M_ppi" localSheetId="9">#REF!</definedName>
    <definedName name="_game_M_ppi" localSheetId="8">#REF!</definedName>
    <definedName name="_game_M_ppi" localSheetId="12">#REF!</definedName>
    <definedName name="_game_M_ppi" localSheetId="7">#REF!</definedName>
    <definedName name="_game_M_ppi" localSheetId="11">#REF!</definedName>
    <definedName name="_game_M_ppi" localSheetId="10">#REF!</definedName>
    <definedName name="_game_M_ppi" localSheetId="13">#REF!</definedName>
    <definedName name="_game_M_ppi" localSheetId="16">#REF!</definedName>
    <definedName name="_game_M_ppi" localSheetId="15">#REF!</definedName>
    <definedName name="_game_M_ppi" localSheetId="19">#REF!</definedName>
    <definedName name="_game_M_ppi" localSheetId="14">#REF!</definedName>
    <definedName name="_game_M_ppi" localSheetId="18">#REF!</definedName>
    <definedName name="_game_M_ppi" localSheetId="17">#REF!</definedName>
    <definedName name="_game_M_ppi" localSheetId="20">#REF!</definedName>
    <definedName name="_game_M_ppi" localSheetId="3">#REF!</definedName>
    <definedName name="_game_M_ppi">#REF!</definedName>
    <definedName name="_UPGRADE_REEL_00000_ppi" localSheetId="5">#REF!</definedName>
    <definedName name="_UPGRADE_REEL_00000_ppi" localSheetId="6">#REF!</definedName>
    <definedName name="_UPGRADE_REEL_00000_ppi" localSheetId="9">#REF!</definedName>
    <definedName name="_UPGRADE_REEL_00000_ppi" localSheetId="8">#REF!</definedName>
    <definedName name="_UPGRADE_REEL_00000_ppi" localSheetId="12">#REF!</definedName>
    <definedName name="_UPGRADE_REEL_00000_ppi" localSheetId="7">#REF!</definedName>
    <definedName name="_UPGRADE_REEL_00000_ppi" localSheetId="11">#REF!</definedName>
    <definedName name="_UPGRADE_REEL_00000_ppi" localSheetId="10">#REF!</definedName>
    <definedName name="_UPGRADE_REEL_00000_ppi" localSheetId="13">#REF!</definedName>
    <definedName name="_UPGRADE_REEL_00000_ppi" localSheetId="16">#REF!</definedName>
    <definedName name="_UPGRADE_REEL_00000_ppi" localSheetId="15">#REF!</definedName>
    <definedName name="_UPGRADE_REEL_00000_ppi" localSheetId="19">#REF!</definedName>
    <definedName name="_UPGRADE_REEL_00000_ppi" localSheetId="14">#REF!</definedName>
    <definedName name="_UPGRADE_REEL_00000_ppi" localSheetId="18">#REF!</definedName>
    <definedName name="_UPGRADE_REEL_00000_ppi" localSheetId="17">#REF!</definedName>
    <definedName name="_UPGRADE_REEL_00000_ppi" localSheetId="20">#REF!</definedName>
    <definedName name="_UPGRADE_REEL_00000_ppi" localSheetId="3">#REF!</definedName>
    <definedName name="_UPGRADE_REEL_00000_ppi">#REF!</definedName>
    <definedName name="_UPGRADE_REEL_00001_ppi" localSheetId="5">#REF!</definedName>
    <definedName name="_UPGRADE_REEL_00001_ppi" localSheetId="6">#REF!</definedName>
    <definedName name="_UPGRADE_REEL_00001_ppi" localSheetId="9">#REF!</definedName>
    <definedName name="_UPGRADE_REEL_00001_ppi" localSheetId="8">#REF!</definedName>
    <definedName name="_UPGRADE_REEL_00001_ppi" localSheetId="12">#REF!</definedName>
    <definedName name="_UPGRADE_REEL_00001_ppi" localSheetId="7">#REF!</definedName>
    <definedName name="_UPGRADE_REEL_00001_ppi" localSheetId="11">#REF!</definedName>
    <definedName name="_UPGRADE_REEL_00001_ppi" localSheetId="10">#REF!</definedName>
    <definedName name="_UPGRADE_REEL_00001_ppi" localSheetId="13">#REF!</definedName>
    <definedName name="_UPGRADE_REEL_00001_ppi" localSheetId="16">#REF!</definedName>
    <definedName name="_UPGRADE_REEL_00001_ppi" localSheetId="15">#REF!</definedName>
    <definedName name="_UPGRADE_REEL_00001_ppi" localSheetId="19">#REF!</definedName>
    <definedName name="_UPGRADE_REEL_00001_ppi" localSheetId="14">#REF!</definedName>
    <definedName name="_UPGRADE_REEL_00001_ppi" localSheetId="18">#REF!</definedName>
    <definedName name="_UPGRADE_REEL_00001_ppi" localSheetId="17">#REF!</definedName>
    <definedName name="_UPGRADE_REEL_00001_ppi" localSheetId="20">#REF!</definedName>
    <definedName name="_UPGRADE_REEL_00001_ppi" localSheetId="3">#REF!</definedName>
    <definedName name="_UPGRADE_REEL_00001_ppi">#REF!</definedName>
    <definedName name="_UPGRADE_REEL_00010_ppi" localSheetId="5">#REF!</definedName>
    <definedName name="_UPGRADE_REEL_00010_ppi" localSheetId="6">#REF!</definedName>
    <definedName name="_UPGRADE_REEL_00010_ppi" localSheetId="9">#REF!</definedName>
    <definedName name="_UPGRADE_REEL_00010_ppi" localSheetId="8">#REF!</definedName>
    <definedName name="_UPGRADE_REEL_00010_ppi" localSheetId="12">#REF!</definedName>
    <definedName name="_UPGRADE_REEL_00010_ppi" localSheetId="7">#REF!</definedName>
    <definedName name="_UPGRADE_REEL_00010_ppi" localSheetId="11">#REF!</definedName>
    <definedName name="_UPGRADE_REEL_00010_ppi" localSheetId="10">#REF!</definedName>
    <definedName name="_UPGRADE_REEL_00010_ppi" localSheetId="13">#REF!</definedName>
    <definedName name="_UPGRADE_REEL_00010_ppi" localSheetId="16">#REF!</definedName>
    <definedName name="_UPGRADE_REEL_00010_ppi" localSheetId="15">#REF!</definedName>
    <definedName name="_UPGRADE_REEL_00010_ppi" localSheetId="19">#REF!</definedName>
    <definedName name="_UPGRADE_REEL_00010_ppi" localSheetId="14">#REF!</definedName>
    <definedName name="_UPGRADE_REEL_00010_ppi" localSheetId="18">#REF!</definedName>
    <definedName name="_UPGRADE_REEL_00010_ppi" localSheetId="17">#REF!</definedName>
    <definedName name="_UPGRADE_REEL_00010_ppi" localSheetId="20">#REF!</definedName>
    <definedName name="_UPGRADE_REEL_00010_ppi" localSheetId="3">#REF!</definedName>
    <definedName name="_UPGRADE_REEL_00010_ppi">#REF!</definedName>
    <definedName name="_UPGRADE_REEL_00011_ppi" localSheetId="5">#REF!</definedName>
    <definedName name="_UPGRADE_REEL_00011_ppi" localSheetId="6">#REF!</definedName>
    <definedName name="_UPGRADE_REEL_00011_ppi" localSheetId="9">#REF!</definedName>
    <definedName name="_UPGRADE_REEL_00011_ppi" localSheetId="8">#REF!</definedName>
    <definedName name="_UPGRADE_REEL_00011_ppi" localSheetId="12">#REF!</definedName>
    <definedName name="_UPGRADE_REEL_00011_ppi" localSheetId="7">#REF!</definedName>
    <definedName name="_UPGRADE_REEL_00011_ppi" localSheetId="11">#REF!</definedName>
    <definedName name="_UPGRADE_REEL_00011_ppi" localSheetId="10">#REF!</definedName>
    <definedName name="_UPGRADE_REEL_00011_ppi" localSheetId="13">#REF!</definedName>
    <definedName name="_UPGRADE_REEL_00011_ppi" localSheetId="16">#REF!</definedName>
    <definedName name="_UPGRADE_REEL_00011_ppi" localSheetId="15">#REF!</definedName>
    <definedName name="_UPGRADE_REEL_00011_ppi" localSheetId="19">#REF!</definedName>
    <definedName name="_UPGRADE_REEL_00011_ppi" localSheetId="14">#REF!</definedName>
    <definedName name="_UPGRADE_REEL_00011_ppi" localSheetId="18">#REF!</definedName>
    <definedName name="_UPGRADE_REEL_00011_ppi" localSheetId="17">#REF!</definedName>
    <definedName name="_UPGRADE_REEL_00011_ppi" localSheetId="20">#REF!</definedName>
    <definedName name="_UPGRADE_REEL_00011_ppi" localSheetId="3">#REF!</definedName>
    <definedName name="_UPGRADE_REEL_00011_ppi">#REF!</definedName>
    <definedName name="_UPGRADE_REEL_00100_ppi" localSheetId="5">#REF!</definedName>
    <definedName name="_UPGRADE_REEL_00100_ppi" localSheetId="6">#REF!</definedName>
    <definedName name="_UPGRADE_REEL_00100_ppi" localSheetId="9">#REF!</definedName>
    <definedName name="_UPGRADE_REEL_00100_ppi" localSheetId="8">#REF!</definedName>
    <definedName name="_UPGRADE_REEL_00100_ppi" localSheetId="12">#REF!</definedName>
    <definedName name="_UPGRADE_REEL_00100_ppi" localSheetId="7">#REF!</definedName>
    <definedName name="_UPGRADE_REEL_00100_ppi" localSheetId="11">#REF!</definedName>
    <definedName name="_UPGRADE_REEL_00100_ppi" localSheetId="10">#REF!</definedName>
    <definedName name="_UPGRADE_REEL_00100_ppi" localSheetId="13">#REF!</definedName>
    <definedName name="_UPGRADE_REEL_00100_ppi" localSheetId="16">#REF!</definedName>
    <definedName name="_UPGRADE_REEL_00100_ppi" localSheetId="15">#REF!</definedName>
    <definedName name="_UPGRADE_REEL_00100_ppi" localSheetId="19">#REF!</definedName>
    <definedName name="_UPGRADE_REEL_00100_ppi" localSheetId="14">#REF!</definedName>
    <definedName name="_UPGRADE_REEL_00100_ppi" localSheetId="18">#REF!</definedName>
    <definedName name="_UPGRADE_REEL_00100_ppi" localSheetId="17">#REF!</definedName>
    <definedName name="_UPGRADE_REEL_00100_ppi" localSheetId="20">#REF!</definedName>
    <definedName name="_UPGRADE_REEL_00100_ppi" localSheetId="3">#REF!</definedName>
    <definedName name="_UPGRADE_REEL_00100_ppi">#REF!</definedName>
    <definedName name="_UPGRADE_REEL_00101_ppi" localSheetId="5">#REF!</definedName>
    <definedName name="_UPGRADE_REEL_00101_ppi" localSheetId="6">#REF!</definedName>
    <definedName name="_UPGRADE_REEL_00101_ppi" localSheetId="9">#REF!</definedName>
    <definedName name="_UPGRADE_REEL_00101_ppi" localSheetId="8">#REF!</definedName>
    <definedName name="_UPGRADE_REEL_00101_ppi" localSheetId="12">#REF!</definedName>
    <definedName name="_UPGRADE_REEL_00101_ppi" localSheetId="7">#REF!</definedName>
    <definedName name="_UPGRADE_REEL_00101_ppi" localSheetId="11">#REF!</definedName>
    <definedName name="_UPGRADE_REEL_00101_ppi" localSheetId="10">#REF!</definedName>
    <definedName name="_UPGRADE_REEL_00101_ppi" localSheetId="13">#REF!</definedName>
    <definedName name="_UPGRADE_REEL_00101_ppi" localSheetId="16">#REF!</definedName>
    <definedName name="_UPGRADE_REEL_00101_ppi" localSheetId="15">#REF!</definedName>
    <definedName name="_UPGRADE_REEL_00101_ppi" localSheetId="19">#REF!</definedName>
    <definedName name="_UPGRADE_REEL_00101_ppi" localSheetId="14">#REF!</definedName>
    <definedName name="_UPGRADE_REEL_00101_ppi" localSheetId="18">#REF!</definedName>
    <definedName name="_UPGRADE_REEL_00101_ppi" localSheetId="17">#REF!</definedName>
    <definedName name="_UPGRADE_REEL_00101_ppi" localSheetId="20">#REF!</definedName>
    <definedName name="_UPGRADE_REEL_00101_ppi" localSheetId="3">#REF!</definedName>
    <definedName name="_UPGRADE_REEL_00101_ppi">#REF!</definedName>
    <definedName name="_UPGRADE_REEL_00110_ppi" localSheetId="5">#REF!</definedName>
    <definedName name="_UPGRADE_REEL_00110_ppi" localSheetId="6">#REF!</definedName>
    <definedName name="_UPGRADE_REEL_00110_ppi" localSheetId="9">#REF!</definedName>
    <definedName name="_UPGRADE_REEL_00110_ppi" localSheetId="8">#REF!</definedName>
    <definedName name="_UPGRADE_REEL_00110_ppi" localSheetId="12">#REF!</definedName>
    <definedName name="_UPGRADE_REEL_00110_ppi" localSheetId="7">#REF!</definedName>
    <definedName name="_UPGRADE_REEL_00110_ppi" localSheetId="11">#REF!</definedName>
    <definedName name="_UPGRADE_REEL_00110_ppi" localSheetId="10">#REF!</definedName>
    <definedName name="_UPGRADE_REEL_00110_ppi" localSheetId="13">#REF!</definedName>
    <definedName name="_UPGRADE_REEL_00110_ppi" localSheetId="16">#REF!</definedName>
    <definedName name="_UPGRADE_REEL_00110_ppi" localSheetId="15">#REF!</definedName>
    <definedName name="_UPGRADE_REEL_00110_ppi" localSheetId="19">#REF!</definedName>
    <definedName name="_UPGRADE_REEL_00110_ppi" localSheetId="14">#REF!</definedName>
    <definedName name="_UPGRADE_REEL_00110_ppi" localSheetId="18">#REF!</definedName>
    <definedName name="_UPGRADE_REEL_00110_ppi" localSheetId="17">#REF!</definedName>
    <definedName name="_UPGRADE_REEL_00110_ppi" localSheetId="20">#REF!</definedName>
    <definedName name="_UPGRADE_REEL_00110_ppi" localSheetId="3">#REF!</definedName>
    <definedName name="_UPGRADE_REEL_00110_ppi">#REF!</definedName>
    <definedName name="_UPGRADE_REEL_00111_ppi" localSheetId="5">#REF!</definedName>
    <definedName name="_UPGRADE_REEL_00111_ppi" localSheetId="6">#REF!</definedName>
    <definedName name="_UPGRADE_REEL_00111_ppi" localSheetId="9">#REF!</definedName>
    <definedName name="_UPGRADE_REEL_00111_ppi" localSheetId="8">#REF!</definedName>
    <definedName name="_UPGRADE_REEL_00111_ppi" localSheetId="12">#REF!</definedName>
    <definedName name="_UPGRADE_REEL_00111_ppi" localSheetId="7">#REF!</definedName>
    <definedName name="_UPGRADE_REEL_00111_ppi" localSheetId="11">#REF!</definedName>
    <definedName name="_UPGRADE_REEL_00111_ppi" localSheetId="10">#REF!</definedName>
    <definedName name="_UPGRADE_REEL_00111_ppi" localSheetId="13">#REF!</definedName>
    <definedName name="_UPGRADE_REEL_00111_ppi" localSheetId="16">#REF!</definedName>
    <definedName name="_UPGRADE_REEL_00111_ppi" localSheetId="15">#REF!</definedName>
    <definedName name="_UPGRADE_REEL_00111_ppi" localSheetId="19">#REF!</definedName>
    <definedName name="_UPGRADE_REEL_00111_ppi" localSheetId="14">#REF!</definedName>
    <definedName name="_UPGRADE_REEL_00111_ppi" localSheetId="18">#REF!</definedName>
    <definedName name="_UPGRADE_REEL_00111_ppi" localSheetId="17">#REF!</definedName>
    <definedName name="_UPGRADE_REEL_00111_ppi" localSheetId="20">#REF!</definedName>
    <definedName name="_UPGRADE_REEL_00111_ppi" localSheetId="3">#REF!</definedName>
    <definedName name="_UPGRADE_REEL_00111_ppi">#REF!</definedName>
    <definedName name="_UPGRADE_REEL_01000_ppi" localSheetId="5">#REF!</definedName>
    <definedName name="_UPGRADE_REEL_01000_ppi" localSheetId="6">#REF!</definedName>
    <definedName name="_UPGRADE_REEL_01000_ppi" localSheetId="9">#REF!</definedName>
    <definedName name="_UPGRADE_REEL_01000_ppi" localSheetId="8">#REF!</definedName>
    <definedName name="_UPGRADE_REEL_01000_ppi" localSheetId="12">#REF!</definedName>
    <definedName name="_UPGRADE_REEL_01000_ppi" localSheetId="7">#REF!</definedName>
    <definedName name="_UPGRADE_REEL_01000_ppi" localSheetId="11">#REF!</definedName>
    <definedName name="_UPGRADE_REEL_01000_ppi" localSheetId="10">#REF!</definedName>
    <definedName name="_UPGRADE_REEL_01000_ppi" localSheetId="13">#REF!</definedName>
    <definedName name="_UPGRADE_REEL_01000_ppi" localSheetId="16">#REF!</definedName>
    <definedName name="_UPGRADE_REEL_01000_ppi" localSheetId="15">#REF!</definedName>
    <definedName name="_UPGRADE_REEL_01000_ppi" localSheetId="19">#REF!</definedName>
    <definedName name="_UPGRADE_REEL_01000_ppi" localSheetId="14">#REF!</definedName>
    <definedName name="_UPGRADE_REEL_01000_ppi" localSheetId="18">#REF!</definedName>
    <definedName name="_UPGRADE_REEL_01000_ppi" localSheetId="17">#REF!</definedName>
    <definedName name="_UPGRADE_REEL_01000_ppi" localSheetId="20">#REF!</definedName>
    <definedName name="_UPGRADE_REEL_01000_ppi" localSheetId="3">#REF!</definedName>
    <definedName name="_UPGRADE_REEL_01000_ppi">#REF!</definedName>
    <definedName name="_UPGRADE_REEL_01001_ppi" localSheetId="5">#REF!</definedName>
    <definedName name="_UPGRADE_REEL_01001_ppi" localSheetId="6">#REF!</definedName>
    <definedName name="_UPGRADE_REEL_01001_ppi" localSheetId="9">#REF!</definedName>
    <definedName name="_UPGRADE_REEL_01001_ppi" localSheetId="8">#REF!</definedName>
    <definedName name="_UPGRADE_REEL_01001_ppi" localSheetId="12">#REF!</definedName>
    <definedName name="_UPGRADE_REEL_01001_ppi" localSheetId="7">#REF!</definedName>
    <definedName name="_UPGRADE_REEL_01001_ppi" localSheetId="11">#REF!</definedName>
    <definedName name="_UPGRADE_REEL_01001_ppi" localSheetId="10">#REF!</definedName>
    <definedName name="_UPGRADE_REEL_01001_ppi" localSheetId="13">#REF!</definedName>
    <definedName name="_UPGRADE_REEL_01001_ppi" localSheetId="16">#REF!</definedName>
    <definedName name="_UPGRADE_REEL_01001_ppi" localSheetId="15">#REF!</definedName>
    <definedName name="_UPGRADE_REEL_01001_ppi" localSheetId="19">#REF!</definedName>
    <definedName name="_UPGRADE_REEL_01001_ppi" localSheetId="14">#REF!</definedName>
    <definedName name="_UPGRADE_REEL_01001_ppi" localSheetId="18">#REF!</definedName>
    <definedName name="_UPGRADE_REEL_01001_ppi" localSheetId="17">#REF!</definedName>
    <definedName name="_UPGRADE_REEL_01001_ppi" localSheetId="20">#REF!</definedName>
    <definedName name="_UPGRADE_REEL_01001_ppi" localSheetId="3">#REF!</definedName>
    <definedName name="_UPGRADE_REEL_01001_ppi">#REF!</definedName>
    <definedName name="_UPGRADE_REEL_01010_ppi" localSheetId="5">#REF!</definedName>
    <definedName name="_UPGRADE_REEL_01010_ppi" localSheetId="6">#REF!</definedName>
    <definedName name="_UPGRADE_REEL_01010_ppi" localSheetId="9">#REF!</definedName>
    <definedName name="_UPGRADE_REEL_01010_ppi" localSheetId="8">#REF!</definedName>
    <definedName name="_UPGRADE_REEL_01010_ppi" localSheetId="12">#REF!</definedName>
    <definedName name="_UPGRADE_REEL_01010_ppi" localSheetId="7">#REF!</definedName>
    <definedName name="_UPGRADE_REEL_01010_ppi" localSheetId="11">#REF!</definedName>
    <definedName name="_UPGRADE_REEL_01010_ppi" localSheetId="10">#REF!</definedName>
    <definedName name="_UPGRADE_REEL_01010_ppi" localSheetId="13">#REF!</definedName>
    <definedName name="_UPGRADE_REEL_01010_ppi" localSheetId="16">#REF!</definedName>
    <definedName name="_UPGRADE_REEL_01010_ppi" localSheetId="15">#REF!</definedName>
    <definedName name="_UPGRADE_REEL_01010_ppi" localSheetId="19">#REF!</definedName>
    <definedName name="_UPGRADE_REEL_01010_ppi" localSheetId="14">#REF!</definedName>
    <definedName name="_UPGRADE_REEL_01010_ppi" localSheetId="18">#REF!</definedName>
    <definedName name="_UPGRADE_REEL_01010_ppi" localSheetId="17">#REF!</definedName>
    <definedName name="_UPGRADE_REEL_01010_ppi" localSheetId="20">#REF!</definedName>
    <definedName name="_UPGRADE_REEL_01010_ppi" localSheetId="3">#REF!</definedName>
    <definedName name="_UPGRADE_REEL_01010_ppi">#REF!</definedName>
    <definedName name="_UPGRADE_REEL_01011_ppi" localSheetId="5">#REF!</definedName>
    <definedName name="_UPGRADE_REEL_01011_ppi" localSheetId="6">#REF!</definedName>
    <definedName name="_UPGRADE_REEL_01011_ppi" localSheetId="9">#REF!</definedName>
    <definedName name="_UPGRADE_REEL_01011_ppi" localSheetId="8">#REF!</definedName>
    <definedName name="_UPGRADE_REEL_01011_ppi" localSheetId="12">#REF!</definedName>
    <definedName name="_UPGRADE_REEL_01011_ppi" localSheetId="7">#REF!</definedName>
    <definedName name="_UPGRADE_REEL_01011_ppi" localSheetId="11">#REF!</definedName>
    <definedName name="_UPGRADE_REEL_01011_ppi" localSheetId="10">#REF!</definedName>
    <definedName name="_UPGRADE_REEL_01011_ppi" localSheetId="13">#REF!</definedName>
    <definedName name="_UPGRADE_REEL_01011_ppi" localSheetId="16">#REF!</definedName>
    <definedName name="_UPGRADE_REEL_01011_ppi" localSheetId="15">#REF!</definedName>
    <definedName name="_UPGRADE_REEL_01011_ppi" localSheetId="19">#REF!</definedName>
    <definedName name="_UPGRADE_REEL_01011_ppi" localSheetId="14">#REF!</definedName>
    <definedName name="_UPGRADE_REEL_01011_ppi" localSheetId="18">#REF!</definedName>
    <definedName name="_UPGRADE_REEL_01011_ppi" localSheetId="17">#REF!</definedName>
    <definedName name="_UPGRADE_REEL_01011_ppi" localSheetId="20">#REF!</definedName>
    <definedName name="_UPGRADE_REEL_01011_ppi" localSheetId="3">#REF!</definedName>
    <definedName name="_UPGRADE_REEL_01011_ppi">#REF!</definedName>
    <definedName name="_UPGRADE_REEL_01100_ppi" localSheetId="5">#REF!</definedName>
    <definedName name="_UPGRADE_REEL_01100_ppi" localSheetId="6">#REF!</definedName>
    <definedName name="_UPGRADE_REEL_01100_ppi" localSheetId="9">#REF!</definedName>
    <definedName name="_UPGRADE_REEL_01100_ppi" localSheetId="8">#REF!</definedName>
    <definedName name="_UPGRADE_REEL_01100_ppi" localSheetId="12">#REF!</definedName>
    <definedName name="_UPGRADE_REEL_01100_ppi" localSheetId="7">#REF!</definedName>
    <definedName name="_UPGRADE_REEL_01100_ppi" localSheetId="11">#REF!</definedName>
    <definedName name="_UPGRADE_REEL_01100_ppi" localSheetId="10">#REF!</definedName>
    <definedName name="_UPGRADE_REEL_01100_ppi" localSheetId="13">#REF!</definedName>
    <definedName name="_UPGRADE_REEL_01100_ppi" localSheetId="16">#REF!</definedName>
    <definedName name="_UPGRADE_REEL_01100_ppi" localSheetId="15">#REF!</definedName>
    <definedName name="_UPGRADE_REEL_01100_ppi" localSheetId="19">#REF!</definedName>
    <definedName name="_UPGRADE_REEL_01100_ppi" localSheetId="14">#REF!</definedName>
    <definedName name="_UPGRADE_REEL_01100_ppi" localSheetId="18">#REF!</definedName>
    <definedName name="_UPGRADE_REEL_01100_ppi" localSheetId="17">#REF!</definedName>
    <definedName name="_UPGRADE_REEL_01100_ppi" localSheetId="20">#REF!</definedName>
    <definedName name="_UPGRADE_REEL_01100_ppi" localSheetId="3">#REF!</definedName>
    <definedName name="_UPGRADE_REEL_01100_ppi">#REF!</definedName>
    <definedName name="_UPGRADE_REEL_01101_ppi" localSheetId="5">#REF!</definedName>
    <definedName name="_UPGRADE_REEL_01101_ppi" localSheetId="6">#REF!</definedName>
    <definedName name="_UPGRADE_REEL_01101_ppi" localSheetId="9">#REF!</definedName>
    <definedName name="_UPGRADE_REEL_01101_ppi" localSheetId="8">#REF!</definedName>
    <definedName name="_UPGRADE_REEL_01101_ppi" localSheetId="12">#REF!</definedName>
    <definedName name="_UPGRADE_REEL_01101_ppi" localSheetId="7">#REF!</definedName>
    <definedName name="_UPGRADE_REEL_01101_ppi" localSheetId="11">#REF!</definedName>
    <definedName name="_UPGRADE_REEL_01101_ppi" localSheetId="10">#REF!</definedName>
    <definedName name="_UPGRADE_REEL_01101_ppi" localSheetId="13">#REF!</definedName>
    <definedName name="_UPGRADE_REEL_01101_ppi" localSheetId="16">#REF!</definedName>
    <definedName name="_UPGRADE_REEL_01101_ppi" localSheetId="15">#REF!</definedName>
    <definedName name="_UPGRADE_REEL_01101_ppi" localSheetId="19">#REF!</definedName>
    <definedName name="_UPGRADE_REEL_01101_ppi" localSheetId="14">#REF!</definedName>
    <definedName name="_UPGRADE_REEL_01101_ppi" localSheetId="18">#REF!</definedName>
    <definedName name="_UPGRADE_REEL_01101_ppi" localSheetId="17">#REF!</definedName>
    <definedName name="_UPGRADE_REEL_01101_ppi" localSheetId="20">#REF!</definedName>
    <definedName name="_UPGRADE_REEL_01101_ppi" localSheetId="3">#REF!</definedName>
    <definedName name="_UPGRADE_REEL_01101_ppi">#REF!</definedName>
    <definedName name="_UPGRADE_REEL_01110_ppi" localSheetId="5">#REF!</definedName>
    <definedName name="_UPGRADE_REEL_01110_ppi" localSheetId="6">#REF!</definedName>
    <definedName name="_UPGRADE_REEL_01110_ppi" localSheetId="9">#REF!</definedName>
    <definedName name="_UPGRADE_REEL_01110_ppi" localSheetId="8">#REF!</definedName>
    <definedName name="_UPGRADE_REEL_01110_ppi" localSheetId="12">#REF!</definedName>
    <definedName name="_UPGRADE_REEL_01110_ppi" localSheetId="7">#REF!</definedName>
    <definedName name="_UPGRADE_REEL_01110_ppi" localSheetId="11">#REF!</definedName>
    <definedName name="_UPGRADE_REEL_01110_ppi" localSheetId="10">#REF!</definedName>
    <definedName name="_UPGRADE_REEL_01110_ppi" localSheetId="13">#REF!</definedName>
    <definedName name="_UPGRADE_REEL_01110_ppi" localSheetId="16">#REF!</definedName>
    <definedName name="_UPGRADE_REEL_01110_ppi" localSheetId="15">#REF!</definedName>
    <definedName name="_UPGRADE_REEL_01110_ppi" localSheetId="19">#REF!</definedName>
    <definedName name="_UPGRADE_REEL_01110_ppi" localSheetId="14">#REF!</definedName>
    <definedName name="_UPGRADE_REEL_01110_ppi" localSheetId="18">#REF!</definedName>
    <definedName name="_UPGRADE_REEL_01110_ppi" localSheetId="17">#REF!</definedName>
    <definedName name="_UPGRADE_REEL_01110_ppi" localSheetId="20">#REF!</definedName>
    <definedName name="_UPGRADE_REEL_01110_ppi" localSheetId="3">#REF!</definedName>
    <definedName name="_UPGRADE_REEL_01110_ppi">#REF!</definedName>
    <definedName name="_UPGRADE_REEL_01111_ppi" localSheetId="5">#REF!</definedName>
    <definedName name="_UPGRADE_REEL_01111_ppi" localSheetId="6">#REF!</definedName>
    <definedName name="_UPGRADE_REEL_01111_ppi" localSheetId="9">#REF!</definedName>
    <definedName name="_UPGRADE_REEL_01111_ppi" localSheetId="8">#REF!</definedName>
    <definedName name="_UPGRADE_REEL_01111_ppi" localSheetId="12">#REF!</definedName>
    <definedName name="_UPGRADE_REEL_01111_ppi" localSheetId="7">#REF!</definedName>
    <definedName name="_UPGRADE_REEL_01111_ppi" localSheetId="11">#REF!</definedName>
    <definedName name="_UPGRADE_REEL_01111_ppi" localSheetId="10">#REF!</definedName>
    <definedName name="_UPGRADE_REEL_01111_ppi" localSheetId="13">#REF!</definedName>
    <definedName name="_UPGRADE_REEL_01111_ppi" localSheetId="16">#REF!</definedName>
    <definedName name="_UPGRADE_REEL_01111_ppi" localSheetId="15">#REF!</definedName>
    <definedName name="_UPGRADE_REEL_01111_ppi" localSheetId="19">#REF!</definedName>
    <definedName name="_UPGRADE_REEL_01111_ppi" localSheetId="14">#REF!</definedName>
    <definedName name="_UPGRADE_REEL_01111_ppi" localSheetId="18">#REF!</definedName>
    <definedName name="_UPGRADE_REEL_01111_ppi" localSheetId="17">#REF!</definedName>
    <definedName name="_UPGRADE_REEL_01111_ppi" localSheetId="20">#REF!</definedName>
    <definedName name="_UPGRADE_REEL_01111_ppi" localSheetId="3">#REF!</definedName>
    <definedName name="_UPGRADE_REEL_01111_ppi">#REF!</definedName>
    <definedName name="_UPGRADE_REEL_10000_ppi" localSheetId="5">#REF!</definedName>
    <definedName name="_UPGRADE_REEL_10000_ppi" localSheetId="6">#REF!</definedName>
    <definedName name="_UPGRADE_REEL_10000_ppi" localSheetId="9">#REF!</definedName>
    <definedName name="_UPGRADE_REEL_10000_ppi" localSheetId="8">#REF!</definedName>
    <definedName name="_UPGRADE_REEL_10000_ppi" localSheetId="12">#REF!</definedName>
    <definedName name="_UPGRADE_REEL_10000_ppi" localSheetId="7">#REF!</definedName>
    <definedName name="_UPGRADE_REEL_10000_ppi" localSheetId="11">#REF!</definedName>
    <definedName name="_UPGRADE_REEL_10000_ppi" localSheetId="10">#REF!</definedName>
    <definedName name="_UPGRADE_REEL_10000_ppi" localSheetId="13">#REF!</definedName>
    <definedName name="_UPGRADE_REEL_10000_ppi" localSheetId="16">#REF!</definedName>
    <definedName name="_UPGRADE_REEL_10000_ppi" localSheetId="15">#REF!</definedName>
    <definedName name="_UPGRADE_REEL_10000_ppi" localSheetId="19">#REF!</definedName>
    <definedName name="_UPGRADE_REEL_10000_ppi" localSheetId="14">#REF!</definedName>
    <definedName name="_UPGRADE_REEL_10000_ppi" localSheetId="18">#REF!</definedName>
    <definedName name="_UPGRADE_REEL_10000_ppi" localSheetId="17">#REF!</definedName>
    <definedName name="_UPGRADE_REEL_10000_ppi" localSheetId="20">#REF!</definedName>
    <definedName name="_UPGRADE_REEL_10000_ppi" localSheetId="3">#REF!</definedName>
    <definedName name="_UPGRADE_REEL_10000_ppi">#REF!</definedName>
    <definedName name="_UPGRADE_REEL_10001_ppi" localSheetId="5">#REF!</definedName>
    <definedName name="_UPGRADE_REEL_10001_ppi" localSheetId="6">#REF!</definedName>
    <definedName name="_UPGRADE_REEL_10001_ppi" localSheetId="9">#REF!</definedName>
    <definedName name="_UPGRADE_REEL_10001_ppi" localSheetId="8">#REF!</definedName>
    <definedName name="_UPGRADE_REEL_10001_ppi" localSheetId="12">#REF!</definedName>
    <definedName name="_UPGRADE_REEL_10001_ppi" localSheetId="7">#REF!</definedName>
    <definedName name="_UPGRADE_REEL_10001_ppi" localSheetId="11">#REF!</definedName>
    <definedName name="_UPGRADE_REEL_10001_ppi" localSheetId="10">#REF!</definedName>
    <definedName name="_UPGRADE_REEL_10001_ppi" localSheetId="13">#REF!</definedName>
    <definedName name="_UPGRADE_REEL_10001_ppi" localSheetId="16">#REF!</definedName>
    <definedName name="_UPGRADE_REEL_10001_ppi" localSheetId="15">#REF!</definedName>
    <definedName name="_UPGRADE_REEL_10001_ppi" localSheetId="19">#REF!</definedName>
    <definedName name="_UPGRADE_REEL_10001_ppi" localSheetId="14">#REF!</definedName>
    <definedName name="_UPGRADE_REEL_10001_ppi" localSheetId="18">#REF!</definedName>
    <definedName name="_UPGRADE_REEL_10001_ppi" localSheetId="17">#REF!</definedName>
    <definedName name="_UPGRADE_REEL_10001_ppi" localSheetId="20">#REF!</definedName>
    <definedName name="_UPGRADE_REEL_10001_ppi" localSheetId="3">#REF!</definedName>
    <definedName name="_UPGRADE_REEL_10001_ppi">#REF!</definedName>
    <definedName name="_UPGRADE_REEL_10010_ppi" localSheetId="5">#REF!</definedName>
    <definedName name="_UPGRADE_REEL_10010_ppi" localSheetId="6">#REF!</definedName>
    <definedName name="_UPGRADE_REEL_10010_ppi" localSheetId="9">#REF!</definedName>
    <definedName name="_UPGRADE_REEL_10010_ppi" localSheetId="8">#REF!</definedName>
    <definedName name="_UPGRADE_REEL_10010_ppi" localSheetId="12">#REF!</definedName>
    <definedName name="_UPGRADE_REEL_10010_ppi" localSheetId="7">#REF!</definedName>
    <definedName name="_UPGRADE_REEL_10010_ppi" localSheetId="11">#REF!</definedName>
    <definedName name="_UPGRADE_REEL_10010_ppi" localSheetId="10">#REF!</definedName>
    <definedName name="_UPGRADE_REEL_10010_ppi" localSheetId="13">#REF!</definedName>
    <definedName name="_UPGRADE_REEL_10010_ppi" localSheetId="16">#REF!</definedName>
    <definedName name="_UPGRADE_REEL_10010_ppi" localSheetId="15">#REF!</definedName>
    <definedName name="_UPGRADE_REEL_10010_ppi" localSheetId="19">#REF!</definedName>
    <definedName name="_UPGRADE_REEL_10010_ppi" localSheetId="14">#REF!</definedName>
    <definedName name="_UPGRADE_REEL_10010_ppi" localSheetId="18">#REF!</definedName>
    <definedName name="_UPGRADE_REEL_10010_ppi" localSheetId="17">#REF!</definedName>
    <definedName name="_UPGRADE_REEL_10010_ppi" localSheetId="20">#REF!</definedName>
    <definedName name="_UPGRADE_REEL_10010_ppi" localSheetId="3">#REF!</definedName>
    <definedName name="_UPGRADE_REEL_10010_ppi">#REF!</definedName>
    <definedName name="_UPGRADE_REEL_10011_ppi" localSheetId="5">#REF!</definedName>
    <definedName name="_UPGRADE_REEL_10011_ppi" localSheetId="6">#REF!</definedName>
    <definedName name="_UPGRADE_REEL_10011_ppi" localSheetId="9">#REF!</definedName>
    <definedName name="_UPGRADE_REEL_10011_ppi" localSheetId="8">#REF!</definedName>
    <definedName name="_UPGRADE_REEL_10011_ppi" localSheetId="12">#REF!</definedName>
    <definedName name="_UPGRADE_REEL_10011_ppi" localSheetId="7">#REF!</definedName>
    <definedName name="_UPGRADE_REEL_10011_ppi" localSheetId="11">#REF!</definedName>
    <definedName name="_UPGRADE_REEL_10011_ppi" localSheetId="10">#REF!</definedName>
    <definedName name="_UPGRADE_REEL_10011_ppi" localSheetId="13">#REF!</definedName>
    <definedName name="_UPGRADE_REEL_10011_ppi" localSheetId="16">#REF!</definedName>
    <definedName name="_UPGRADE_REEL_10011_ppi" localSheetId="15">#REF!</definedName>
    <definedName name="_UPGRADE_REEL_10011_ppi" localSheetId="19">#REF!</definedName>
    <definedName name="_UPGRADE_REEL_10011_ppi" localSheetId="14">#REF!</definedName>
    <definedName name="_UPGRADE_REEL_10011_ppi" localSheetId="18">#REF!</definedName>
    <definedName name="_UPGRADE_REEL_10011_ppi" localSheetId="17">#REF!</definedName>
    <definedName name="_UPGRADE_REEL_10011_ppi" localSheetId="20">#REF!</definedName>
    <definedName name="_UPGRADE_REEL_10011_ppi" localSheetId="3">#REF!</definedName>
    <definedName name="_UPGRADE_REEL_10011_ppi">#REF!</definedName>
    <definedName name="_UPGRADE_REEL_10100_ppi" localSheetId="5">#REF!</definedName>
    <definedName name="_UPGRADE_REEL_10100_ppi" localSheetId="6">#REF!</definedName>
    <definedName name="_UPGRADE_REEL_10100_ppi" localSheetId="9">#REF!</definedName>
    <definedName name="_UPGRADE_REEL_10100_ppi" localSheetId="8">#REF!</definedName>
    <definedName name="_UPGRADE_REEL_10100_ppi" localSheetId="12">#REF!</definedName>
    <definedName name="_UPGRADE_REEL_10100_ppi" localSheetId="7">#REF!</definedName>
    <definedName name="_UPGRADE_REEL_10100_ppi" localSheetId="11">#REF!</definedName>
    <definedName name="_UPGRADE_REEL_10100_ppi" localSheetId="10">#REF!</definedName>
    <definedName name="_UPGRADE_REEL_10100_ppi" localSheetId="13">#REF!</definedName>
    <definedName name="_UPGRADE_REEL_10100_ppi" localSheetId="16">#REF!</definedName>
    <definedName name="_UPGRADE_REEL_10100_ppi" localSheetId="15">#REF!</definedName>
    <definedName name="_UPGRADE_REEL_10100_ppi" localSheetId="19">#REF!</definedName>
    <definedName name="_UPGRADE_REEL_10100_ppi" localSheetId="14">#REF!</definedName>
    <definedName name="_UPGRADE_REEL_10100_ppi" localSheetId="18">#REF!</definedName>
    <definedName name="_UPGRADE_REEL_10100_ppi" localSheetId="17">#REF!</definedName>
    <definedName name="_UPGRADE_REEL_10100_ppi" localSheetId="20">#REF!</definedName>
    <definedName name="_UPGRADE_REEL_10100_ppi" localSheetId="3">#REF!</definedName>
    <definedName name="_UPGRADE_REEL_10100_ppi">#REF!</definedName>
    <definedName name="_UPGRADE_REEL_10101_ppi" localSheetId="5">#REF!</definedName>
    <definedName name="_UPGRADE_REEL_10101_ppi" localSheetId="6">#REF!</definedName>
    <definedName name="_UPGRADE_REEL_10101_ppi" localSheetId="9">#REF!</definedName>
    <definedName name="_UPGRADE_REEL_10101_ppi" localSheetId="8">#REF!</definedName>
    <definedName name="_UPGRADE_REEL_10101_ppi" localSheetId="12">#REF!</definedName>
    <definedName name="_UPGRADE_REEL_10101_ppi" localSheetId="7">#REF!</definedName>
    <definedName name="_UPGRADE_REEL_10101_ppi" localSheetId="11">#REF!</definedName>
    <definedName name="_UPGRADE_REEL_10101_ppi" localSheetId="10">#REF!</definedName>
    <definedName name="_UPGRADE_REEL_10101_ppi" localSheetId="13">#REF!</definedName>
    <definedName name="_UPGRADE_REEL_10101_ppi" localSheetId="16">#REF!</definedName>
    <definedName name="_UPGRADE_REEL_10101_ppi" localSheetId="15">#REF!</definedName>
    <definedName name="_UPGRADE_REEL_10101_ppi" localSheetId="19">#REF!</definedName>
    <definedName name="_UPGRADE_REEL_10101_ppi" localSheetId="14">#REF!</definedName>
    <definedName name="_UPGRADE_REEL_10101_ppi" localSheetId="18">#REF!</definedName>
    <definedName name="_UPGRADE_REEL_10101_ppi" localSheetId="17">#REF!</definedName>
    <definedName name="_UPGRADE_REEL_10101_ppi" localSheetId="20">#REF!</definedName>
    <definedName name="_UPGRADE_REEL_10101_ppi" localSheetId="3">#REF!</definedName>
    <definedName name="_UPGRADE_REEL_10101_ppi">#REF!</definedName>
    <definedName name="_UPGRADE_REEL_10110_ppi" localSheetId="5">#REF!</definedName>
    <definedName name="_UPGRADE_REEL_10110_ppi" localSheetId="6">#REF!</definedName>
    <definedName name="_UPGRADE_REEL_10110_ppi" localSheetId="9">#REF!</definedName>
    <definedName name="_UPGRADE_REEL_10110_ppi" localSheetId="8">#REF!</definedName>
    <definedName name="_UPGRADE_REEL_10110_ppi" localSheetId="12">#REF!</definedName>
    <definedName name="_UPGRADE_REEL_10110_ppi" localSheetId="7">#REF!</definedName>
    <definedName name="_UPGRADE_REEL_10110_ppi" localSheetId="11">#REF!</definedName>
    <definedName name="_UPGRADE_REEL_10110_ppi" localSheetId="10">#REF!</definedName>
    <definedName name="_UPGRADE_REEL_10110_ppi" localSheetId="13">#REF!</definedName>
    <definedName name="_UPGRADE_REEL_10110_ppi" localSheetId="16">#REF!</definedName>
    <definedName name="_UPGRADE_REEL_10110_ppi" localSheetId="15">#REF!</definedName>
    <definedName name="_UPGRADE_REEL_10110_ppi" localSheetId="19">#REF!</definedName>
    <definedName name="_UPGRADE_REEL_10110_ppi" localSheetId="14">#REF!</definedName>
    <definedName name="_UPGRADE_REEL_10110_ppi" localSheetId="18">#REF!</definedName>
    <definedName name="_UPGRADE_REEL_10110_ppi" localSheetId="17">#REF!</definedName>
    <definedName name="_UPGRADE_REEL_10110_ppi" localSheetId="20">#REF!</definedName>
    <definedName name="_UPGRADE_REEL_10110_ppi" localSheetId="3">#REF!</definedName>
    <definedName name="_UPGRADE_REEL_10110_ppi">#REF!</definedName>
    <definedName name="_UPGRADE_REEL_10111_ppi" localSheetId="5">#REF!</definedName>
    <definedName name="_UPGRADE_REEL_10111_ppi" localSheetId="6">#REF!</definedName>
    <definedName name="_UPGRADE_REEL_10111_ppi" localSheetId="9">#REF!</definedName>
    <definedName name="_UPGRADE_REEL_10111_ppi" localSheetId="8">#REF!</definedName>
    <definedName name="_UPGRADE_REEL_10111_ppi" localSheetId="12">#REF!</definedName>
    <definedName name="_UPGRADE_REEL_10111_ppi" localSheetId="7">#REF!</definedName>
    <definedName name="_UPGRADE_REEL_10111_ppi" localSheetId="11">#REF!</definedName>
    <definedName name="_UPGRADE_REEL_10111_ppi" localSheetId="10">#REF!</definedName>
    <definedName name="_UPGRADE_REEL_10111_ppi" localSheetId="13">#REF!</definedName>
    <definedName name="_UPGRADE_REEL_10111_ppi" localSheetId="16">#REF!</definedName>
    <definedName name="_UPGRADE_REEL_10111_ppi" localSheetId="15">#REF!</definedName>
    <definedName name="_UPGRADE_REEL_10111_ppi" localSheetId="19">#REF!</definedName>
    <definedName name="_UPGRADE_REEL_10111_ppi" localSheetId="14">#REF!</definedName>
    <definedName name="_UPGRADE_REEL_10111_ppi" localSheetId="18">#REF!</definedName>
    <definedName name="_UPGRADE_REEL_10111_ppi" localSheetId="17">#REF!</definedName>
    <definedName name="_UPGRADE_REEL_10111_ppi" localSheetId="20">#REF!</definedName>
    <definedName name="_UPGRADE_REEL_10111_ppi" localSheetId="3">#REF!</definedName>
    <definedName name="_UPGRADE_REEL_10111_ppi">#REF!</definedName>
    <definedName name="_UPGRADE_REEL_11000_ppi" localSheetId="5">#REF!</definedName>
    <definedName name="_UPGRADE_REEL_11000_ppi" localSheetId="6">#REF!</definedName>
    <definedName name="_UPGRADE_REEL_11000_ppi" localSheetId="9">#REF!</definedName>
    <definedName name="_UPGRADE_REEL_11000_ppi" localSheetId="8">#REF!</definedName>
    <definedName name="_UPGRADE_REEL_11000_ppi" localSheetId="12">#REF!</definedName>
    <definedName name="_UPGRADE_REEL_11000_ppi" localSheetId="7">#REF!</definedName>
    <definedName name="_UPGRADE_REEL_11000_ppi" localSheetId="11">#REF!</definedName>
    <definedName name="_UPGRADE_REEL_11000_ppi" localSheetId="10">#REF!</definedName>
    <definedName name="_UPGRADE_REEL_11000_ppi" localSheetId="13">#REF!</definedName>
    <definedName name="_UPGRADE_REEL_11000_ppi" localSheetId="16">#REF!</definedName>
    <definedName name="_UPGRADE_REEL_11000_ppi" localSheetId="15">#REF!</definedName>
    <definedName name="_UPGRADE_REEL_11000_ppi" localSheetId="19">#REF!</definedName>
    <definedName name="_UPGRADE_REEL_11000_ppi" localSheetId="14">#REF!</definedName>
    <definedName name="_UPGRADE_REEL_11000_ppi" localSheetId="18">#REF!</definedName>
    <definedName name="_UPGRADE_REEL_11000_ppi" localSheetId="17">#REF!</definedName>
    <definedName name="_UPGRADE_REEL_11000_ppi" localSheetId="20">#REF!</definedName>
    <definedName name="_UPGRADE_REEL_11000_ppi" localSheetId="3">#REF!</definedName>
    <definedName name="_UPGRADE_REEL_11000_ppi">#REF!</definedName>
    <definedName name="_UPGRADE_REEL_11001_ppi" localSheetId="5">#REF!</definedName>
    <definedName name="_UPGRADE_REEL_11001_ppi" localSheetId="6">#REF!</definedName>
    <definedName name="_UPGRADE_REEL_11001_ppi" localSheetId="9">#REF!</definedName>
    <definedName name="_UPGRADE_REEL_11001_ppi" localSheetId="8">#REF!</definedName>
    <definedName name="_UPGRADE_REEL_11001_ppi" localSheetId="12">#REF!</definedName>
    <definedName name="_UPGRADE_REEL_11001_ppi" localSheetId="7">#REF!</definedName>
    <definedName name="_UPGRADE_REEL_11001_ppi" localSheetId="11">#REF!</definedName>
    <definedName name="_UPGRADE_REEL_11001_ppi" localSheetId="10">#REF!</definedName>
    <definedName name="_UPGRADE_REEL_11001_ppi" localSheetId="13">#REF!</definedName>
    <definedName name="_UPGRADE_REEL_11001_ppi" localSheetId="16">#REF!</definedName>
    <definedName name="_UPGRADE_REEL_11001_ppi" localSheetId="15">#REF!</definedName>
    <definedName name="_UPGRADE_REEL_11001_ppi" localSheetId="19">#REF!</definedName>
    <definedName name="_UPGRADE_REEL_11001_ppi" localSheetId="14">#REF!</definedName>
    <definedName name="_UPGRADE_REEL_11001_ppi" localSheetId="18">#REF!</definedName>
    <definedName name="_UPGRADE_REEL_11001_ppi" localSheetId="17">#REF!</definedName>
    <definedName name="_UPGRADE_REEL_11001_ppi" localSheetId="20">#REF!</definedName>
    <definedName name="_UPGRADE_REEL_11001_ppi" localSheetId="3">#REF!</definedName>
    <definedName name="_UPGRADE_REEL_11001_ppi">#REF!</definedName>
    <definedName name="_UPGRADE_REEL_11010_ppi" localSheetId="5">#REF!</definedName>
    <definedName name="_UPGRADE_REEL_11010_ppi" localSheetId="6">#REF!</definedName>
    <definedName name="_UPGRADE_REEL_11010_ppi" localSheetId="9">#REF!</definedName>
    <definedName name="_UPGRADE_REEL_11010_ppi" localSheetId="8">#REF!</definedName>
    <definedName name="_UPGRADE_REEL_11010_ppi" localSheetId="12">#REF!</definedName>
    <definedName name="_UPGRADE_REEL_11010_ppi" localSheetId="7">#REF!</definedName>
    <definedName name="_UPGRADE_REEL_11010_ppi" localSheetId="11">#REF!</definedName>
    <definedName name="_UPGRADE_REEL_11010_ppi" localSheetId="10">#REF!</definedName>
    <definedName name="_UPGRADE_REEL_11010_ppi" localSheetId="13">#REF!</definedName>
    <definedName name="_UPGRADE_REEL_11010_ppi" localSheetId="16">#REF!</definedName>
    <definedName name="_UPGRADE_REEL_11010_ppi" localSheetId="15">#REF!</definedName>
    <definedName name="_UPGRADE_REEL_11010_ppi" localSheetId="19">#REF!</definedName>
    <definedName name="_UPGRADE_REEL_11010_ppi" localSheetId="14">#REF!</definedName>
    <definedName name="_UPGRADE_REEL_11010_ppi" localSheetId="18">#REF!</definedName>
    <definedName name="_UPGRADE_REEL_11010_ppi" localSheetId="17">#REF!</definedName>
    <definedName name="_UPGRADE_REEL_11010_ppi" localSheetId="20">#REF!</definedName>
    <definedName name="_UPGRADE_REEL_11010_ppi" localSheetId="3">#REF!</definedName>
    <definedName name="_UPGRADE_REEL_11010_ppi">#REF!</definedName>
    <definedName name="_UPGRADE_REEL_11011_ppi" localSheetId="5">#REF!</definedName>
    <definedName name="_UPGRADE_REEL_11011_ppi" localSheetId="6">#REF!</definedName>
    <definedName name="_UPGRADE_REEL_11011_ppi" localSheetId="9">#REF!</definedName>
    <definedName name="_UPGRADE_REEL_11011_ppi" localSheetId="8">#REF!</definedName>
    <definedName name="_UPGRADE_REEL_11011_ppi" localSheetId="12">#REF!</definedName>
    <definedName name="_UPGRADE_REEL_11011_ppi" localSheetId="7">#REF!</definedName>
    <definedName name="_UPGRADE_REEL_11011_ppi" localSheetId="11">#REF!</definedName>
    <definedName name="_UPGRADE_REEL_11011_ppi" localSheetId="10">#REF!</definedName>
    <definedName name="_UPGRADE_REEL_11011_ppi" localSheetId="13">#REF!</definedName>
    <definedName name="_UPGRADE_REEL_11011_ppi" localSheetId="16">#REF!</definedName>
    <definedName name="_UPGRADE_REEL_11011_ppi" localSheetId="15">#REF!</definedName>
    <definedName name="_UPGRADE_REEL_11011_ppi" localSheetId="19">#REF!</definedName>
    <definedName name="_UPGRADE_REEL_11011_ppi" localSheetId="14">#REF!</definedName>
    <definedName name="_UPGRADE_REEL_11011_ppi" localSheetId="18">#REF!</definedName>
    <definedName name="_UPGRADE_REEL_11011_ppi" localSheetId="17">#REF!</definedName>
    <definedName name="_UPGRADE_REEL_11011_ppi" localSheetId="20">#REF!</definedName>
    <definedName name="_UPGRADE_REEL_11011_ppi" localSheetId="3">#REF!</definedName>
    <definedName name="_UPGRADE_REEL_11011_ppi">#REF!</definedName>
    <definedName name="_UPGRADE_REEL_11100_ppi" localSheetId="5">#REF!</definedName>
    <definedName name="_UPGRADE_REEL_11100_ppi" localSheetId="6">#REF!</definedName>
    <definedName name="_UPGRADE_REEL_11100_ppi" localSheetId="9">#REF!</definedName>
    <definedName name="_UPGRADE_REEL_11100_ppi" localSheetId="8">#REF!</definedName>
    <definedName name="_UPGRADE_REEL_11100_ppi" localSheetId="12">#REF!</definedName>
    <definedName name="_UPGRADE_REEL_11100_ppi" localSheetId="7">#REF!</definedName>
    <definedName name="_UPGRADE_REEL_11100_ppi" localSheetId="11">#REF!</definedName>
    <definedName name="_UPGRADE_REEL_11100_ppi" localSheetId="10">#REF!</definedName>
    <definedName name="_UPGRADE_REEL_11100_ppi" localSheetId="13">#REF!</definedName>
    <definedName name="_UPGRADE_REEL_11100_ppi" localSheetId="16">#REF!</definedName>
    <definedName name="_UPGRADE_REEL_11100_ppi" localSheetId="15">#REF!</definedName>
    <definedName name="_UPGRADE_REEL_11100_ppi" localSheetId="19">#REF!</definedName>
    <definedName name="_UPGRADE_REEL_11100_ppi" localSheetId="14">#REF!</definedName>
    <definedName name="_UPGRADE_REEL_11100_ppi" localSheetId="18">#REF!</definedName>
    <definedName name="_UPGRADE_REEL_11100_ppi" localSheetId="17">#REF!</definedName>
    <definedName name="_UPGRADE_REEL_11100_ppi" localSheetId="20">#REF!</definedName>
    <definedName name="_UPGRADE_REEL_11100_ppi" localSheetId="3">#REF!</definedName>
    <definedName name="_UPGRADE_REEL_11100_ppi">#REF!</definedName>
    <definedName name="_UPGRADE_REEL_11101_ppi" localSheetId="5">#REF!</definedName>
    <definedName name="_UPGRADE_REEL_11101_ppi" localSheetId="6">#REF!</definedName>
    <definedName name="_UPGRADE_REEL_11101_ppi" localSheetId="9">#REF!</definedName>
    <definedName name="_UPGRADE_REEL_11101_ppi" localSheetId="8">#REF!</definedName>
    <definedName name="_UPGRADE_REEL_11101_ppi" localSheetId="12">#REF!</definedName>
    <definedName name="_UPGRADE_REEL_11101_ppi" localSheetId="7">#REF!</definedName>
    <definedName name="_UPGRADE_REEL_11101_ppi" localSheetId="11">#REF!</definedName>
    <definedName name="_UPGRADE_REEL_11101_ppi" localSheetId="10">#REF!</definedName>
    <definedName name="_UPGRADE_REEL_11101_ppi" localSheetId="13">#REF!</definedName>
    <definedName name="_UPGRADE_REEL_11101_ppi" localSheetId="16">#REF!</definedName>
    <definedName name="_UPGRADE_REEL_11101_ppi" localSheetId="15">#REF!</definedName>
    <definedName name="_UPGRADE_REEL_11101_ppi" localSheetId="19">#REF!</definedName>
    <definedName name="_UPGRADE_REEL_11101_ppi" localSheetId="14">#REF!</definedName>
    <definedName name="_UPGRADE_REEL_11101_ppi" localSheetId="18">#REF!</definedName>
    <definedName name="_UPGRADE_REEL_11101_ppi" localSheetId="17">#REF!</definedName>
    <definedName name="_UPGRADE_REEL_11101_ppi" localSheetId="20">#REF!</definedName>
    <definedName name="_UPGRADE_REEL_11101_ppi" localSheetId="3">#REF!</definedName>
    <definedName name="_UPGRADE_REEL_11101_ppi">#REF!</definedName>
    <definedName name="_UPGRADE_REEL_11110_ppi" localSheetId="5">#REF!</definedName>
    <definedName name="_UPGRADE_REEL_11110_ppi" localSheetId="6">#REF!</definedName>
    <definedName name="_UPGRADE_REEL_11110_ppi" localSheetId="9">#REF!</definedName>
    <definedName name="_UPGRADE_REEL_11110_ppi" localSheetId="8">#REF!</definedName>
    <definedName name="_UPGRADE_REEL_11110_ppi" localSheetId="12">#REF!</definedName>
    <definedName name="_UPGRADE_REEL_11110_ppi" localSheetId="7">#REF!</definedName>
    <definedName name="_UPGRADE_REEL_11110_ppi" localSheetId="11">#REF!</definedName>
    <definedName name="_UPGRADE_REEL_11110_ppi" localSheetId="10">#REF!</definedName>
    <definedName name="_UPGRADE_REEL_11110_ppi" localSheetId="13">#REF!</definedName>
    <definedName name="_UPGRADE_REEL_11110_ppi" localSheetId="16">#REF!</definedName>
    <definedName name="_UPGRADE_REEL_11110_ppi" localSheetId="15">#REF!</definedName>
    <definedName name="_UPGRADE_REEL_11110_ppi" localSheetId="19">#REF!</definedName>
    <definedName name="_UPGRADE_REEL_11110_ppi" localSheetId="14">#REF!</definedName>
    <definedName name="_UPGRADE_REEL_11110_ppi" localSheetId="18">#REF!</definedName>
    <definedName name="_UPGRADE_REEL_11110_ppi" localSheetId="17">#REF!</definedName>
    <definedName name="_UPGRADE_REEL_11110_ppi" localSheetId="20">#REF!</definedName>
    <definedName name="_UPGRADE_REEL_11110_ppi" localSheetId="3">#REF!</definedName>
    <definedName name="_UPGRADE_REEL_11110_ppi">#REF!</definedName>
    <definedName name="_UPGRADE_REEL_11111_ppi" localSheetId="5">#REF!</definedName>
    <definedName name="_UPGRADE_REEL_11111_ppi" localSheetId="6">#REF!</definedName>
    <definedName name="_UPGRADE_REEL_11111_ppi" localSheetId="9">#REF!</definedName>
    <definedName name="_UPGRADE_REEL_11111_ppi" localSheetId="8">#REF!</definedName>
    <definedName name="_UPGRADE_REEL_11111_ppi" localSheetId="12">#REF!</definedName>
    <definedName name="_UPGRADE_REEL_11111_ppi" localSheetId="7">#REF!</definedName>
    <definedName name="_UPGRADE_REEL_11111_ppi" localSheetId="11">#REF!</definedName>
    <definedName name="_UPGRADE_REEL_11111_ppi" localSheetId="10">#REF!</definedName>
    <definedName name="_UPGRADE_REEL_11111_ppi" localSheetId="13">#REF!</definedName>
    <definedName name="_UPGRADE_REEL_11111_ppi" localSheetId="16">#REF!</definedName>
    <definedName name="_UPGRADE_REEL_11111_ppi" localSheetId="15">#REF!</definedName>
    <definedName name="_UPGRADE_REEL_11111_ppi" localSheetId="19">#REF!</definedName>
    <definedName name="_UPGRADE_REEL_11111_ppi" localSheetId="14">#REF!</definedName>
    <definedName name="_UPGRADE_REEL_11111_ppi" localSheetId="18">#REF!</definedName>
    <definedName name="_UPGRADE_REEL_11111_ppi" localSheetId="17">#REF!</definedName>
    <definedName name="_UPGRADE_REEL_11111_ppi" localSheetId="20">#REF!</definedName>
    <definedName name="_UPGRADE_REEL_11111_ppi" localSheetId="3">#REF!</definedName>
    <definedName name="_UPGRADE_REEL_11111_ppi">#REF!</definedName>
    <definedName name="_UPGRADE_WILD_00000_ppi" localSheetId="5">#REF!</definedName>
    <definedName name="_UPGRADE_WILD_00000_ppi" localSheetId="6">#REF!</definedName>
    <definedName name="_UPGRADE_WILD_00000_ppi" localSheetId="9">#REF!</definedName>
    <definedName name="_UPGRADE_WILD_00000_ppi" localSheetId="8">#REF!</definedName>
    <definedName name="_UPGRADE_WILD_00000_ppi" localSheetId="12">#REF!</definedName>
    <definedName name="_UPGRADE_WILD_00000_ppi" localSheetId="7">#REF!</definedName>
    <definedName name="_UPGRADE_WILD_00000_ppi" localSheetId="11">#REF!</definedName>
    <definedName name="_UPGRADE_WILD_00000_ppi" localSheetId="10">#REF!</definedName>
    <definedName name="_UPGRADE_WILD_00000_ppi" localSheetId="13">#REF!</definedName>
    <definedName name="_UPGRADE_WILD_00000_ppi" localSheetId="16">#REF!</definedName>
    <definedName name="_UPGRADE_WILD_00000_ppi" localSheetId="15">#REF!</definedName>
    <definedName name="_UPGRADE_WILD_00000_ppi" localSheetId="19">#REF!</definedName>
    <definedName name="_UPGRADE_WILD_00000_ppi" localSheetId="14">#REF!</definedName>
    <definedName name="_UPGRADE_WILD_00000_ppi" localSheetId="18">#REF!</definedName>
    <definedName name="_UPGRADE_WILD_00000_ppi" localSheetId="17">#REF!</definedName>
    <definedName name="_UPGRADE_WILD_00000_ppi" localSheetId="20">#REF!</definedName>
    <definedName name="_UPGRADE_WILD_00000_ppi" localSheetId="3">#REF!</definedName>
    <definedName name="_UPGRADE_WILD_00000_ppi">#REF!</definedName>
    <definedName name="_UPGRADE_WILD_00001_ppi" localSheetId="5">#REF!</definedName>
    <definedName name="_UPGRADE_WILD_00001_ppi" localSheetId="6">#REF!</definedName>
    <definedName name="_UPGRADE_WILD_00001_ppi" localSheetId="9">#REF!</definedName>
    <definedName name="_UPGRADE_WILD_00001_ppi" localSheetId="8">#REF!</definedName>
    <definedName name="_UPGRADE_WILD_00001_ppi" localSheetId="12">#REF!</definedName>
    <definedName name="_UPGRADE_WILD_00001_ppi" localSheetId="7">#REF!</definedName>
    <definedName name="_UPGRADE_WILD_00001_ppi" localSheetId="11">#REF!</definedName>
    <definedName name="_UPGRADE_WILD_00001_ppi" localSheetId="10">#REF!</definedName>
    <definedName name="_UPGRADE_WILD_00001_ppi" localSheetId="13">#REF!</definedName>
    <definedName name="_UPGRADE_WILD_00001_ppi" localSheetId="16">#REF!</definedName>
    <definedName name="_UPGRADE_WILD_00001_ppi" localSheetId="15">#REF!</definedName>
    <definedName name="_UPGRADE_WILD_00001_ppi" localSheetId="19">#REF!</definedName>
    <definedName name="_UPGRADE_WILD_00001_ppi" localSheetId="14">#REF!</definedName>
    <definedName name="_UPGRADE_WILD_00001_ppi" localSheetId="18">#REF!</definedName>
    <definedName name="_UPGRADE_WILD_00001_ppi" localSheetId="17">#REF!</definedName>
    <definedName name="_UPGRADE_WILD_00001_ppi" localSheetId="20">#REF!</definedName>
    <definedName name="_UPGRADE_WILD_00001_ppi" localSheetId="3">#REF!</definedName>
    <definedName name="_UPGRADE_WILD_00001_ppi">#REF!</definedName>
    <definedName name="_UPGRADE_WILD_00010_ppi" localSheetId="5">#REF!</definedName>
    <definedName name="_UPGRADE_WILD_00010_ppi" localSheetId="6">#REF!</definedName>
    <definedName name="_UPGRADE_WILD_00010_ppi" localSheetId="9">#REF!</definedName>
    <definedName name="_UPGRADE_WILD_00010_ppi" localSheetId="8">#REF!</definedName>
    <definedName name="_UPGRADE_WILD_00010_ppi" localSheetId="12">#REF!</definedName>
    <definedName name="_UPGRADE_WILD_00010_ppi" localSheetId="7">#REF!</definedName>
    <definedName name="_UPGRADE_WILD_00010_ppi" localSheetId="11">#REF!</definedName>
    <definedName name="_UPGRADE_WILD_00010_ppi" localSheetId="10">#REF!</definedName>
    <definedName name="_UPGRADE_WILD_00010_ppi" localSheetId="13">#REF!</definedName>
    <definedName name="_UPGRADE_WILD_00010_ppi" localSheetId="16">#REF!</definedName>
    <definedName name="_UPGRADE_WILD_00010_ppi" localSheetId="15">#REF!</definedName>
    <definedName name="_UPGRADE_WILD_00010_ppi" localSheetId="19">#REF!</definedName>
    <definedName name="_UPGRADE_WILD_00010_ppi" localSheetId="14">#REF!</definedName>
    <definedName name="_UPGRADE_WILD_00010_ppi" localSheetId="18">#REF!</definedName>
    <definedName name="_UPGRADE_WILD_00010_ppi" localSheetId="17">#REF!</definedName>
    <definedName name="_UPGRADE_WILD_00010_ppi" localSheetId="20">#REF!</definedName>
    <definedName name="_UPGRADE_WILD_00010_ppi" localSheetId="3">#REF!</definedName>
    <definedName name="_UPGRADE_WILD_00010_ppi">#REF!</definedName>
    <definedName name="_UPGRADE_WILD_00011_ppi" localSheetId="5">#REF!</definedName>
    <definedName name="_UPGRADE_WILD_00011_ppi" localSheetId="6">#REF!</definedName>
    <definedName name="_UPGRADE_WILD_00011_ppi" localSheetId="9">#REF!</definedName>
    <definedName name="_UPGRADE_WILD_00011_ppi" localSheetId="8">#REF!</definedName>
    <definedName name="_UPGRADE_WILD_00011_ppi" localSheetId="12">#REF!</definedName>
    <definedName name="_UPGRADE_WILD_00011_ppi" localSheetId="7">#REF!</definedName>
    <definedName name="_UPGRADE_WILD_00011_ppi" localSheetId="11">#REF!</definedName>
    <definedName name="_UPGRADE_WILD_00011_ppi" localSheetId="10">#REF!</definedName>
    <definedName name="_UPGRADE_WILD_00011_ppi" localSheetId="13">#REF!</definedName>
    <definedName name="_UPGRADE_WILD_00011_ppi" localSheetId="16">#REF!</definedName>
    <definedName name="_UPGRADE_WILD_00011_ppi" localSheetId="15">#REF!</definedName>
    <definedName name="_UPGRADE_WILD_00011_ppi" localSheetId="19">#REF!</definedName>
    <definedName name="_UPGRADE_WILD_00011_ppi" localSheetId="14">#REF!</definedName>
    <definedName name="_UPGRADE_WILD_00011_ppi" localSheetId="18">#REF!</definedName>
    <definedName name="_UPGRADE_WILD_00011_ppi" localSheetId="17">#REF!</definedName>
    <definedName name="_UPGRADE_WILD_00011_ppi" localSheetId="20">#REF!</definedName>
    <definedName name="_UPGRADE_WILD_00011_ppi" localSheetId="3">#REF!</definedName>
    <definedName name="_UPGRADE_WILD_00011_ppi">#REF!</definedName>
    <definedName name="_UPGRADE_WILD_00100_ppi" localSheetId="5">#REF!</definedName>
    <definedName name="_UPGRADE_WILD_00100_ppi" localSheetId="6">#REF!</definedName>
    <definedName name="_UPGRADE_WILD_00100_ppi" localSheetId="9">#REF!</definedName>
    <definedName name="_UPGRADE_WILD_00100_ppi" localSheetId="8">#REF!</definedName>
    <definedName name="_UPGRADE_WILD_00100_ppi" localSheetId="12">#REF!</definedName>
    <definedName name="_UPGRADE_WILD_00100_ppi" localSheetId="7">#REF!</definedName>
    <definedName name="_UPGRADE_WILD_00100_ppi" localSheetId="11">#REF!</definedName>
    <definedName name="_UPGRADE_WILD_00100_ppi" localSheetId="10">#REF!</definedName>
    <definedName name="_UPGRADE_WILD_00100_ppi" localSheetId="13">#REF!</definedName>
    <definedName name="_UPGRADE_WILD_00100_ppi" localSheetId="16">#REF!</definedName>
    <definedName name="_UPGRADE_WILD_00100_ppi" localSheetId="15">#REF!</definedName>
    <definedName name="_UPGRADE_WILD_00100_ppi" localSheetId="19">#REF!</definedName>
    <definedName name="_UPGRADE_WILD_00100_ppi" localSheetId="14">#REF!</definedName>
    <definedName name="_UPGRADE_WILD_00100_ppi" localSheetId="18">#REF!</definedName>
    <definedName name="_UPGRADE_WILD_00100_ppi" localSheetId="17">#REF!</definedName>
    <definedName name="_UPGRADE_WILD_00100_ppi" localSheetId="20">#REF!</definedName>
    <definedName name="_UPGRADE_WILD_00100_ppi" localSheetId="3">#REF!</definedName>
    <definedName name="_UPGRADE_WILD_00100_ppi">#REF!</definedName>
    <definedName name="_UPGRADE_WILD_00101_ppi" localSheetId="5">#REF!</definedName>
    <definedName name="_UPGRADE_WILD_00101_ppi" localSheetId="6">#REF!</definedName>
    <definedName name="_UPGRADE_WILD_00101_ppi" localSheetId="9">#REF!</definedName>
    <definedName name="_UPGRADE_WILD_00101_ppi" localSheetId="8">#REF!</definedName>
    <definedName name="_UPGRADE_WILD_00101_ppi" localSheetId="12">#REF!</definedName>
    <definedName name="_UPGRADE_WILD_00101_ppi" localSheetId="7">#REF!</definedName>
    <definedName name="_UPGRADE_WILD_00101_ppi" localSheetId="11">#REF!</definedName>
    <definedName name="_UPGRADE_WILD_00101_ppi" localSheetId="10">#REF!</definedName>
    <definedName name="_UPGRADE_WILD_00101_ppi" localSheetId="13">#REF!</definedName>
    <definedName name="_UPGRADE_WILD_00101_ppi" localSheetId="16">#REF!</definedName>
    <definedName name="_UPGRADE_WILD_00101_ppi" localSheetId="15">#REF!</definedName>
    <definedName name="_UPGRADE_WILD_00101_ppi" localSheetId="19">#REF!</definedName>
    <definedName name="_UPGRADE_WILD_00101_ppi" localSheetId="14">#REF!</definedName>
    <definedName name="_UPGRADE_WILD_00101_ppi" localSheetId="18">#REF!</definedName>
    <definedName name="_UPGRADE_WILD_00101_ppi" localSheetId="17">#REF!</definedName>
    <definedName name="_UPGRADE_WILD_00101_ppi" localSheetId="20">#REF!</definedName>
    <definedName name="_UPGRADE_WILD_00101_ppi" localSheetId="3">#REF!</definedName>
    <definedName name="_UPGRADE_WILD_00101_ppi">#REF!</definedName>
    <definedName name="_UPGRADE_WILD_00110_ppi" localSheetId="5">#REF!</definedName>
    <definedName name="_UPGRADE_WILD_00110_ppi" localSheetId="6">#REF!</definedName>
    <definedName name="_UPGRADE_WILD_00110_ppi" localSheetId="9">#REF!</definedName>
    <definedName name="_UPGRADE_WILD_00110_ppi" localSheetId="8">#REF!</definedName>
    <definedName name="_UPGRADE_WILD_00110_ppi" localSheetId="12">#REF!</definedName>
    <definedName name="_UPGRADE_WILD_00110_ppi" localSheetId="7">#REF!</definedName>
    <definedName name="_UPGRADE_WILD_00110_ppi" localSheetId="11">#REF!</definedName>
    <definedName name="_UPGRADE_WILD_00110_ppi" localSheetId="10">#REF!</definedName>
    <definedName name="_UPGRADE_WILD_00110_ppi" localSheetId="13">#REF!</definedName>
    <definedName name="_UPGRADE_WILD_00110_ppi" localSheetId="16">#REF!</definedName>
    <definedName name="_UPGRADE_WILD_00110_ppi" localSheetId="15">#REF!</definedName>
    <definedName name="_UPGRADE_WILD_00110_ppi" localSheetId="19">#REF!</definedName>
    <definedName name="_UPGRADE_WILD_00110_ppi" localSheetId="14">#REF!</definedName>
    <definedName name="_UPGRADE_WILD_00110_ppi" localSheetId="18">#REF!</definedName>
    <definedName name="_UPGRADE_WILD_00110_ppi" localSheetId="17">#REF!</definedName>
    <definedName name="_UPGRADE_WILD_00110_ppi" localSheetId="20">#REF!</definedName>
    <definedName name="_UPGRADE_WILD_00110_ppi" localSheetId="3">#REF!</definedName>
    <definedName name="_UPGRADE_WILD_00110_ppi">#REF!</definedName>
    <definedName name="_UPGRADE_WILD_00111_ppi" localSheetId="5">#REF!</definedName>
    <definedName name="_UPGRADE_WILD_00111_ppi" localSheetId="6">#REF!</definedName>
    <definedName name="_UPGRADE_WILD_00111_ppi" localSheetId="9">#REF!</definedName>
    <definedName name="_UPGRADE_WILD_00111_ppi" localSheetId="8">#REF!</definedName>
    <definedName name="_UPGRADE_WILD_00111_ppi" localSheetId="12">#REF!</definedName>
    <definedName name="_UPGRADE_WILD_00111_ppi" localSheetId="7">#REF!</definedName>
    <definedName name="_UPGRADE_WILD_00111_ppi" localSheetId="11">#REF!</definedName>
    <definedName name="_UPGRADE_WILD_00111_ppi" localSheetId="10">#REF!</definedName>
    <definedName name="_UPGRADE_WILD_00111_ppi" localSheetId="13">#REF!</definedName>
    <definedName name="_UPGRADE_WILD_00111_ppi" localSheetId="16">#REF!</definedName>
    <definedName name="_UPGRADE_WILD_00111_ppi" localSheetId="15">#REF!</definedName>
    <definedName name="_UPGRADE_WILD_00111_ppi" localSheetId="19">#REF!</definedName>
    <definedName name="_UPGRADE_WILD_00111_ppi" localSheetId="14">#REF!</definedName>
    <definedName name="_UPGRADE_WILD_00111_ppi" localSheetId="18">#REF!</definedName>
    <definedName name="_UPGRADE_WILD_00111_ppi" localSheetId="17">#REF!</definedName>
    <definedName name="_UPGRADE_WILD_00111_ppi" localSheetId="20">#REF!</definedName>
    <definedName name="_UPGRADE_WILD_00111_ppi" localSheetId="3">#REF!</definedName>
    <definedName name="_UPGRADE_WILD_00111_ppi">#REF!</definedName>
    <definedName name="_UPGRADE_WILD_01000_ppi" localSheetId="5">#REF!</definedName>
    <definedName name="_UPGRADE_WILD_01000_ppi" localSheetId="6">#REF!</definedName>
    <definedName name="_UPGRADE_WILD_01000_ppi" localSheetId="9">#REF!</definedName>
    <definedName name="_UPGRADE_WILD_01000_ppi" localSheetId="8">#REF!</definedName>
    <definedName name="_UPGRADE_WILD_01000_ppi" localSheetId="12">#REF!</definedName>
    <definedName name="_UPGRADE_WILD_01000_ppi" localSheetId="7">#REF!</definedName>
    <definedName name="_UPGRADE_WILD_01000_ppi" localSheetId="11">#REF!</definedName>
    <definedName name="_UPGRADE_WILD_01000_ppi" localSheetId="10">#REF!</definedName>
    <definedName name="_UPGRADE_WILD_01000_ppi" localSheetId="13">#REF!</definedName>
    <definedName name="_UPGRADE_WILD_01000_ppi" localSheetId="16">#REF!</definedName>
    <definedName name="_UPGRADE_WILD_01000_ppi" localSheetId="15">#REF!</definedName>
    <definedName name="_UPGRADE_WILD_01000_ppi" localSheetId="19">#REF!</definedName>
    <definedName name="_UPGRADE_WILD_01000_ppi" localSheetId="14">#REF!</definedName>
    <definedName name="_UPGRADE_WILD_01000_ppi" localSheetId="18">#REF!</definedName>
    <definedName name="_UPGRADE_WILD_01000_ppi" localSheetId="17">#REF!</definedName>
    <definedName name="_UPGRADE_WILD_01000_ppi" localSheetId="20">#REF!</definedName>
    <definedName name="_UPGRADE_WILD_01000_ppi" localSheetId="3">#REF!</definedName>
    <definedName name="_UPGRADE_WILD_01000_ppi">#REF!</definedName>
    <definedName name="_UPGRADE_WILD_01001_ppi" localSheetId="5">#REF!</definedName>
    <definedName name="_UPGRADE_WILD_01001_ppi" localSheetId="6">#REF!</definedName>
    <definedName name="_UPGRADE_WILD_01001_ppi" localSheetId="9">#REF!</definedName>
    <definedName name="_UPGRADE_WILD_01001_ppi" localSheetId="8">#REF!</definedName>
    <definedName name="_UPGRADE_WILD_01001_ppi" localSheetId="12">#REF!</definedName>
    <definedName name="_UPGRADE_WILD_01001_ppi" localSheetId="7">#REF!</definedName>
    <definedName name="_UPGRADE_WILD_01001_ppi" localSheetId="11">#REF!</definedName>
    <definedName name="_UPGRADE_WILD_01001_ppi" localSheetId="10">#REF!</definedName>
    <definedName name="_UPGRADE_WILD_01001_ppi" localSheetId="13">#REF!</definedName>
    <definedName name="_UPGRADE_WILD_01001_ppi" localSheetId="16">#REF!</definedName>
    <definedName name="_UPGRADE_WILD_01001_ppi" localSheetId="15">#REF!</definedName>
    <definedName name="_UPGRADE_WILD_01001_ppi" localSheetId="19">#REF!</definedName>
    <definedName name="_UPGRADE_WILD_01001_ppi" localSheetId="14">#REF!</definedName>
    <definedName name="_UPGRADE_WILD_01001_ppi" localSheetId="18">#REF!</definedName>
    <definedName name="_UPGRADE_WILD_01001_ppi" localSheetId="17">#REF!</definedName>
    <definedName name="_UPGRADE_WILD_01001_ppi" localSheetId="20">#REF!</definedName>
    <definedName name="_UPGRADE_WILD_01001_ppi" localSheetId="3">#REF!</definedName>
    <definedName name="_UPGRADE_WILD_01001_ppi">#REF!</definedName>
    <definedName name="_UPGRADE_WILD_01010_ppi" localSheetId="5">#REF!</definedName>
    <definedName name="_UPGRADE_WILD_01010_ppi" localSheetId="6">#REF!</definedName>
    <definedName name="_UPGRADE_WILD_01010_ppi" localSheetId="9">#REF!</definedName>
    <definedName name="_UPGRADE_WILD_01010_ppi" localSheetId="8">#REF!</definedName>
    <definedName name="_UPGRADE_WILD_01010_ppi" localSheetId="12">#REF!</definedName>
    <definedName name="_UPGRADE_WILD_01010_ppi" localSheetId="7">#REF!</definedName>
    <definedName name="_UPGRADE_WILD_01010_ppi" localSheetId="11">#REF!</definedName>
    <definedName name="_UPGRADE_WILD_01010_ppi" localSheetId="10">#REF!</definedName>
    <definedName name="_UPGRADE_WILD_01010_ppi" localSheetId="13">#REF!</definedName>
    <definedName name="_UPGRADE_WILD_01010_ppi" localSheetId="16">#REF!</definedName>
    <definedName name="_UPGRADE_WILD_01010_ppi" localSheetId="15">#REF!</definedName>
    <definedName name="_UPGRADE_WILD_01010_ppi" localSheetId="19">#REF!</definedName>
    <definedName name="_UPGRADE_WILD_01010_ppi" localSheetId="14">#REF!</definedName>
    <definedName name="_UPGRADE_WILD_01010_ppi" localSheetId="18">#REF!</definedName>
    <definedName name="_UPGRADE_WILD_01010_ppi" localSheetId="17">#REF!</definedName>
    <definedName name="_UPGRADE_WILD_01010_ppi" localSheetId="20">#REF!</definedName>
    <definedName name="_UPGRADE_WILD_01010_ppi" localSheetId="3">#REF!</definedName>
    <definedName name="_UPGRADE_WILD_01010_ppi">#REF!</definedName>
    <definedName name="_UPGRADE_WILD_01011_ppi" localSheetId="5">#REF!</definedName>
    <definedName name="_UPGRADE_WILD_01011_ppi" localSheetId="6">#REF!</definedName>
    <definedName name="_UPGRADE_WILD_01011_ppi" localSheetId="9">#REF!</definedName>
    <definedName name="_UPGRADE_WILD_01011_ppi" localSheetId="8">#REF!</definedName>
    <definedName name="_UPGRADE_WILD_01011_ppi" localSheetId="12">#REF!</definedName>
    <definedName name="_UPGRADE_WILD_01011_ppi" localSheetId="7">#REF!</definedName>
    <definedName name="_UPGRADE_WILD_01011_ppi" localSheetId="11">#REF!</definedName>
    <definedName name="_UPGRADE_WILD_01011_ppi" localSheetId="10">#REF!</definedName>
    <definedName name="_UPGRADE_WILD_01011_ppi" localSheetId="13">#REF!</definedName>
    <definedName name="_UPGRADE_WILD_01011_ppi" localSheetId="16">#REF!</definedName>
    <definedName name="_UPGRADE_WILD_01011_ppi" localSheetId="15">#REF!</definedName>
    <definedName name="_UPGRADE_WILD_01011_ppi" localSheetId="19">#REF!</definedName>
    <definedName name="_UPGRADE_WILD_01011_ppi" localSheetId="14">#REF!</definedName>
    <definedName name="_UPGRADE_WILD_01011_ppi" localSheetId="18">#REF!</definedName>
    <definedName name="_UPGRADE_WILD_01011_ppi" localSheetId="17">#REF!</definedName>
    <definedName name="_UPGRADE_WILD_01011_ppi" localSheetId="20">#REF!</definedName>
    <definedName name="_UPGRADE_WILD_01011_ppi" localSheetId="3">#REF!</definedName>
    <definedName name="_UPGRADE_WILD_01011_ppi">#REF!</definedName>
    <definedName name="_UPGRADE_WILD_01100_ppi" localSheetId="5">#REF!</definedName>
    <definedName name="_UPGRADE_WILD_01100_ppi" localSheetId="6">#REF!</definedName>
    <definedName name="_UPGRADE_WILD_01100_ppi" localSheetId="9">#REF!</definedName>
    <definedName name="_UPGRADE_WILD_01100_ppi" localSheetId="8">#REF!</definedName>
    <definedName name="_UPGRADE_WILD_01100_ppi" localSheetId="12">#REF!</definedName>
    <definedName name="_UPGRADE_WILD_01100_ppi" localSheetId="7">#REF!</definedName>
    <definedName name="_UPGRADE_WILD_01100_ppi" localSheetId="11">#REF!</definedName>
    <definedName name="_UPGRADE_WILD_01100_ppi" localSheetId="10">#REF!</definedName>
    <definedName name="_UPGRADE_WILD_01100_ppi" localSheetId="13">#REF!</definedName>
    <definedName name="_UPGRADE_WILD_01100_ppi" localSheetId="16">#REF!</definedName>
    <definedName name="_UPGRADE_WILD_01100_ppi" localSheetId="15">#REF!</definedName>
    <definedName name="_UPGRADE_WILD_01100_ppi" localSheetId="19">#REF!</definedName>
    <definedName name="_UPGRADE_WILD_01100_ppi" localSheetId="14">#REF!</definedName>
    <definedName name="_UPGRADE_WILD_01100_ppi" localSheetId="18">#REF!</definedName>
    <definedName name="_UPGRADE_WILD_01100_ppi" localSheetId="17">#REF!</definedName>
    <definedName name="_UPGRADE_WILD_01100_ppi" localSheetId="20">#REF!</definedName>
    <definedName name="_UPGRADE_WILD_01100_ppi" localSheetId="3">#REF!</definedName>
    <definedName name="_UPGRADE_WILD_01100_ppi">#REF!</definedName>
    <definedName name="_UPGRADE_WILD_01101_ppi" localSheetId="5">#REF!</definedName>
    <definedName name="_UPGRADE_WILD_01101_ppi" localSheetId="6">#REF!</definedName>
    <definedName name="_UPGRADE_WILD_01101_ppi" localSheetId="9">#REF!</definedName>
    <definedName name="_UPGRADE_WILD_01101_ppi" localSheetId="8">#REF!</definedName>
    <definedName name="_UPGRADE_WILD_01101_ppi" localSheetId="12">#REF!</definedName>
    <definedName name="_UPGRADE_WILD_01101_ppi" localSheetId="7">#REF!</definedName>
    <definedName name="_UPGRADE_WILD_01101_ppi" localSheetId="11">#REF!</definedName>
    <definedName name="_UPGRADE_WILD_01101_ppi" localSheetId="10">#REF!</definedName>
    <definedName name="_UPGRADE_WILD_01101_ppi" localSheetId="13">#REF!</definedName>
    <definedName name="_UPGRADE_WILD_01101_ppi" localSheetId="16">#REF!</definedName>
    <definedName name="_UPGRADE_WILD_01101_ppi" localSheetId="15">#REF!</definedName>
    <definedName name="_UPGRADE_WILD_01101_ppi" localSheetId="19">#REF!</definedName>
    <definedName name="_UPGRADE_WILD_01101_ppi" localSheetId="14">#REF!</definedName>
    <definedName name="_UPGRADE_WILD_01101_ppi" localSheetId="18">#REF!</definedName>
    <definedName name="_UPGRADE_WILD_01101_ppi" localSheetId="17">#REF!</definedName>
    <definedName name="_UPGRADE_WILD_01101_ppi" localSheetId="20">#REF!</definedName>
    <definedName name="_UPGRADE_WILD_01101_ppi" localSheetId="3">#REF!</definedName>
    <definedName name="_UPGRADE_WILD_01101_ppi">#REF!</definedName>
    <definedName name="_UPGRADE_WILD_01110_ppi" localSheetId="5">#REF!</definedName>
    <definedName name="_UPGRADE_WILD_01110_ppi" localSheetId="6">#REF!</definedName>
    <definedName name="_UPGRADE_WILD_01110_ppi" localSheetId="9">#REF!</definedName>
    <definedName name="_UPGRADE_WILD_01110_ppi" localSheetId="8">#REF!</definedName>
    <definedName name="_UPGRADE_WILD_01110_ppi" localSheetId="12">#REF!</definedName>
    <definedName name="_UPGRADE_WILD_01110_ppi" localSheetId="7">#REF!</definedName>
    <definedName name="_UPGRADE_WILD_01110_ppi" localSheetId="11">#REF!</definedName>
    <definedName name="_UPGRADE_WILD_01110_ppi" localSheetId="10">#REF!</definedName>
    <definedName name="_UPGRADE_WILD_01110_ppi" localSheetId="13">#REF!</definedName>
    <definedName name="_UPGRADE_WILD_01110_ppi" localSheetId="16">#REF!</definedName>
    <definedName name="_UPGRADE_WILD_01110_ppi" localSheetId="15">#REF!</definedName>
    <definedName name="_UPGRADE_WILD_01110_ppi" localSheetId="19">#REF!</definedName>
    <definedName name="_UPGRADE_WILD_01110_ppi" localSheetId="14">#REF!</definedName>
    <definedName name="_UPGRADE_WILD_01110_ppi" localSheetId="18">#REF!</definedName>
    <definedName name="_UPGRADE_WILD_01110_ppi" localSheetId="17">#REF!</definedName>
    <definedName name="_UPGRADE_WILD_01110_ppi" localSheetId="20">#REF!</definedName>
    <definedName name="_UPGRADE_WILD_01110_ppi" localSheetId="3">#REF!</definedName>
    <definedName name="_UPGRADE_WILD_01110_ppi">#REF!</definedName>
    <definedName name="_UPGRADE_WILD_01111_ppi" localSheetId="5">#REF!</definedName>
    <definedName name="_UPGRADE_WILD_01111_ppi" localSheetId="6">#REF!</definedName>
    <definedName name="_UPGRADE_WILD_01111_ppi" localSheetId="9">#REF!</definedName>
    <definedName name="_UPGRADE_WILD_01111_ppi" localSheetId="8">#REF!</definedName>
    <definedName name="_UPGRADE_WILD_01111_ppi" localSheetId="12">#REF!</definedName>
    <definedName name="_UPGRADE_WILD_01111_ppi" localSheetId="7">#REF!</definedName>
    <definedName name="_UPGRADE_WILD_01111_ppi" localSheetId="11">#REF!</definedName>
    <definedName name="_UPGRADE_WILD_01111_ppi" localSheetId="10">#REF!</definedName>
    <definedName name="_UPGRADE_WILD_01111_ppi" localSheetId="13">#REF!</definedName>
    <definedName name="_UPGRADE_WILD_01111_ppi" localSheetId="16">#REF!</definedName>
    <definedName name="_UPGRADE_WILD_01111_ppi" localSheetId="15">#REF!</definedName>
    <definedName name="_UPGRADE_WILD_01111_ppi" localSheetId="19">#REF!</definedName>
    <definedName name="_UPGRADE_WILD_01111_ppi" localSheetId="14">#REF!</definedName>
    <definedName name="_UPGRADE_WILD_01111_ppi" localSheetId="18">#REF!</definedName>
    <definedName name="_UPGRADE_WILD_01111_ppi" localSheetId="17">#REF!</definedName>
    <definedName name="_UPGRADE_WILD_01111_ppi" localSheetId="20">#REF!</definedName>
    <definedName name="_UPGRADE_WILD_01111_ppi" localSheetId="3">#REF!</definedName>
    <definedName name="_UPGRADE_WILD_01111_ppi">#REF!</definedName>
    <definedName name="_UPGRADE_WILD_10000_ppi" localSheetId="5">#REF!</definedName>
    <definedName name="_UPGRADE_WILD_10000_ppi" localSheetId="6">#REF!</definedName>
    <definedName name="_UPGRADE_WILD_10000_ppi" localSheetId="9">#REF!</definedName>
    <definedName name="_UPGRADE_WILD_10000_ppi" localSheetId="8">#REF!</definedName>
    <definedName name="_UPGRADE_WILD_10000_ppi" localSheetId="12">#REF!</definedName>
    <definedName name="_UPGRADE_WILD_10000_ppi" localSheetId="7">#REF!</definedName>
    <definedName name="_UPGRADE_WILD_10000_ppi" localSheetId="11">#REF!</definedName>
    <definedName name="_UPGRADE_WILD_10000_ppi" localSheetId="10">#REF!</definedName>
    <definedName name="_UPGRADE_WILD_10000_ppi" localSheetId="13">#REF!</definedName>
    <definedName name="_UPGRADE_WILD_10000_ppi" localSheetId="16">#REF!</definedName>
    <definedName name="_UPGRADE_WILD_10000_ppi" localSheetId="15">#REF!</definedName>
    <definedName name="_UPGRADE_WILD_10000_ppi" localSheetId="19">#REF!</definedName>
    <definedName name="_UPGRADE_WILD_10000_ppi" localSheetId="14">#REF!</definedName>
    <definedName name="_UPGRADE_WILD_10000_ppi" localSheetId="18">#REF!</definedName>
    <definedName name="_UPGRADE_WILD_10000_ppi" localSheetId="17">#REF!</definedName>
    <definedName name="_UPGRADE_WILD_10000_ppi" localSheetId="20">#REF!</definedName>
    <definedName name="_UPGRADE_WILD_10000_ppi" localSheetId="3">#REF!</definedName>
    <definedName name="_UPGRADE_WILD_10000_ppi">#REF!</definedName>
    <definedName name="_UPGRADE_WILD_10001_ppi" localSheetId="5">#REF!</definedName>
    <definedName name="_UPGRADE_WILD_10001_ppi" localSheetId="6">#REF!</definedName>
    <definedName name="_UPGRADE_WILD_10001_ppi" localSheetId="9">#REF!</definedName>
    <definedName name="_UPGRADE_WILD_10001_ppi" localSheetId="8">#REF!</definedName>
    <definedName name="_UPGRADE_WILD_10001_ppi" localSheetId="12">#REF!</definedName>
    <definedName name="_UPGRADE_WILD_10001_ppi" localSheetId="7">#REF!</definedName>
    <definedName name="_UPGRADE_WILD_10001_ppi" localSheetId="11">#REF!</definedName>
    <definedName name="_UPGRADE_WILD_10001_ppi" localSheetId="10">#REF!</definedName>
    <definedName name="_UPGRADE_WILD_10001_ppi" localSheetId="13">#REF!</definedName>
    <definedName name="_UPGRADE_WILD_10001_ppi" localSheetId="16">#REF!</definedName>
    <definedName name="_UPGRADE_WILD_10001_ppi" localSheetId="15">#REF!</definedName>
    <definedName name="_UPGRADE_WILD_10001_ppi" localSheetId="19">#REF!</definedName>
    <definedName name="_UPGRADE_WILD_10001_ppi" localSheetId="14">#REF!</definedName>
    <definedName name="_UPGRADE_WILD_10001_ppi" localSheetId="18">#REF!</definedName>
    <definedName name="_UPGRADE_WILD_10001_ppi" localSheetId="17">#REF!</definedName>
    <definedName name="_UPGRADE_WILD_10001_ppi" localSheetId="20">#REF!</definedName>
    <definedName name="_UPGRADE_WILD_10001_ppi" localSheetId="3">#REF!</definedName>
    <definedName name="_UPGRADE_WILD_10001_ppi">#REF!</definedName>
    <definedName name="_UPGRADE_WILD_10010_ppi" localSheetId="5">#REF!</definedName>
    <definedName name="_UPGRADE_WILD_10010_ppi" localSheetId="6">#REF!</definedName>
    <definedName name="_UPGRADE_WILD_10010_ppi" localSheetId="9">#REF!</definedName>
    <definedName name="_UPGRADE_WILD_10010_ppi" localSheetId="8">#REF!</definedName>
    <definedName name="_UPGRADE_WILD_10010_ppi" localSheetId="12">#REF!</definedName>
    <definedName name="_UPGRADE_WILD_10010_ppi" localSheetId="7">#REF!</definedName>
    <definedName name="_UPGRADE_WILD_10010_ppi" localSheetId="11">#REF!</definedName>
    <definedName name="_UPGRADE_WILD_10010_ppi" localSheetId="10">#REF!</definedName>
    <definedName name="_UPGRADE_WILD_10010_ppi" localSheetId="13">#REF!</definedName>
    <definedName name="_UPGRADE_WILD_10010_ppi" localSheetId="16">#REF!</definedName>
    <definedName name="_UPGRADE_WILD_10010_ppi" localSheetId="15">#REF!</definedName>
    <definedName name="_UPGRADE_WILD_10010_ppi" localSheetId="19">#REF!</definedName>
    <definedName name="_UPGRADE_WILD_10010_ppi" localSheetId="14">#REF!</definedName>
    <definedName name="_UPGRADE_WILD_10010_ppi" localSheetId="18">#REF!</definedName>
    <definedName name="_UPGRADE_WILD_10010_ppi" localSheetId="17">#REF!</definedName>
    <definedName name="_UPGRADE_WILD_10010_ppi" localSheetId="20">#REF!</definedName>
    <definedName name="_UPGRADE_WILD_10010_ppi" localSheetId="3">#REF!</definedName>
    <definedName name="_UPGRADE_WILD_10010_ppi">#REF!</definedName>
    <definedName name="_UPGRADE_WILD_10011_ppi" localSheetId="5">#REF!</definedName>
    <definedName name="_UPGRADE_WILD_10011_ppi" localSheetId="6">#REF!</definedName>
    <definedName name="_UPGRADE_WILD_10011_ppi" localSheetId="9">#REF!</definedName>
    <definedName name="_UPGRADE_WILD_10011_ppi" localSheetId="8">#REF!</definedName>
    <definedName name="_UPGRADE_WILD_10011_ppi" localSheetId="12">#REF!</definedName>
    <definedName name="_UPGRADE_WILD_10011_ppi" localSheetId="7">#REF!</definedName>
    <definedName name="_UPGRADE_WILD_10011_ppi" localSheetId="11">#REF!</definedName>
    <definedName name="_UPGRADE_WILD_10011_ppi" localSheetId="10">#REF!</definedName>
    <definedName name="_UPGRADE_WILD_10011_ppi" localSheetId="13">#REF!</definedName>
    <definedName name="_UPGRADE_WILD_10011_ppi" localSheetId="16">#REF!</definedName>
    <definedName name="_UPGRADE_WILD_10011_ppi" localSheetId="15">#REF!</definedName>
    <definedName name="_UPGRADE_WILD_10011_ppi" localSheetId="19">#REF!</definedName>
    <definedName name="_UPGRADE_WILD_10011_ppi" localSheetId="14">#REF!</definedName>
    <definedName name="_UPGRADE_WILD_10011_ppi" localSheetId="18">#REF!</definedName>
    <definedName name="_UPGRADE_WILD_10011_ppi" localSheetId="17">#REF!</definedName>
    <definedName name="_UPGRADE_WILD_10011_ppi" localSheetId="20">#REF!</definedName>
    <definedName name="_UPGRADE_WILD_10011_ppi" localSheetId="3">#REF!</definedName>
    <definedName name="_UPGRADE_WILD_10011_ppi">#REF!</definedName>
    <definedName name="_UPGRADE_WILD_10100_ppi" localSheetId="5">#REF!</definedName>
    <definedName name="_UPGRADE_WILD_10100_ppi" localSheetId="6">#REF!</definedName>
    <definedName name="_UPGRADE_WILD_10100_ppi" localSheetId="9">#REF!</definedName>
    <definedName name="_UPGRADE_WILD_10100_ppi" localSheetId="8">#REF!</definedName>
    <definedName name="_UPGRADE_WILD_10100_ppi" localSheetId="12">#REF!</definedName>
    <definedName name="_UPGRADE_WILD_10100_ppi" localSheetId="7">#REF!</definedName>
    <definedName name="_UPGRADE_WILD_10100_ppi" localSheetId="11">#REF!</definedName>
    <definedName name="_UPGRADE_WILD_10100_ppi" localSheetId="10">#REF!</definedName>
    <definedName name="_UPGRADE_WILD_10100_ppi" localSheetId="13">#REF!</definedName>
    <definedName name="_UPGRADE_WILD_10100_ppi" localSheetId="16">#REF!</definedName>
    <definedName name="_UPGRADE_WILD_10100_ppi" localSheetId="15">#REF!</definedName>
    <definedName name="_UPGRADE_WILD_10100_ppi" localSheetId="19">#REF!</definedName>
    <definedName name="_UPGRADE_WILD_10100_ppi" localSheetId="14">#REF!</definedName>
    <definedName name="_UPGRADE_WILD_10100_ppi" localSheetId="18">#REF!</definedName>
    <definedName name="_UPGRADE_WILD_10100_ppi" localSheetId="17">#REF!</definedName>
    <definedName name="_UPGRADE_WILD_10100_ppi" localSheetId="20">#REF!</definedName>
    <definedName name="_UPGRADE_WILD_10100_ppi" localSheetId="3">#REF!</definedName>
    <definedName name="_UPGRADE_WILD_10100_ppi">#REF!</definedName>
    <definedName name="_UPGRADE_WILD_10101_ppi" localSheetId="5">#REF!</definedName>
    <definedName name="_UPGRADE_WILD_10101_ppi" localSheetId="6">#REF!</definedName>
    <definedName name="_UPGRADE_WILD_10101_ppi" localSheetId="9">#REF!</definedName>
    <definedName name="_UPGRADE_WILD_10101_ppi" localSheetId="8">#REF!</definedName>
    <definedName name="_UPGRADE_WILD_10101_ppi" localSheetId="12">#REF!</definedName>
    <definedName name="_UPGRADE_WILD_10101_ppi" localSheetId="7">#REF!</definedName>
    <definedName name="_UPGRADE_WILD_10101_ppi" localSheetId="11">#REF!</definedName>
    <definedName name="_UPGRADE_WILD_10101_ppi" localSheetId="10">#REF!</definedName>
    <definedName name="_UPGRADE_WILD_10101_ppi" localSheetId="13">#REF!</definedName>
    <definedName name="_UPGRADE_WILD_10101_ppi" localSheetId="16">#REF!</definedName>
    <definedName name="_UPGRADE_WILD_10101_ppi" localSheetId="15">#REF!</definedName>
    <definedName name="_UPGRADE_WILD_10101_ppi" localSheetId="19">#REF!</definedName>
    <definedName name="_UPGRADE_WILD_10101_ppi" localSheetId="14">#REF!</definedName>
    <definedName name="_UPGRADE_WILD_10101_ppi" localSheetId="18">#REF!</definedName>
    <definedName name="_UPGRADE_WILD_10101_ppi" localSheetId="17">#REF!</definedName>
    <definedName name="_UPGRADE_WILD_10101_ppi" localSheetId="20">#REF!</definedName>
    <definedName name="_UPGRADE_WILD_10101_ppi" localSheetId="3">#REF!</definedName>
    <definedName name="_UPGRADE_WILD_10101_ppi">#REF!</definedName>
    <definedName name="_UPGRADE_WILD_10110_ppi" localSheetId="5">#REF!</definedName>
    <definedName name="_UPGRADE_WILD_10110_ppi" localSheetId="6">#REF!</definedName>
    <definedName name="_UPGRADE_WILD_10110_ppi" localSheetId="9">#REF!</definedName>
    <definedName name="_UPGRADE_WILD_10110_ppi" localSheetId="8">#REF!</definedName>
    <definedName name="_UPGRADE_WILD_10110_ppi" localSheetId="12">#REF!</definedName>
    <definedName name="_UPGRADE_WILD_10110_ppi" localSheetId="7">#REF!</definedName>
    <definedName name="_UPGRADE_WILD_10110_ppi" localSheetId="11">#REF!</definedName>
    <definedName name="_UPGRADE_WILD_10110_ppi" localSheetId="10">#REF!</definedName>
    <definedName name="_UPGRADE_WILD_10110_ppi" localSheetId="13">#REF!</definedName>
    <definedName name="_UPGRADE_WILD_10110_ppi" localSheetId="16">#REF!</definedName>
    <definedName name="_UPGRADE_WILD_10110_ppi" localSheetId="15">#REF!</definedName>
    <definedName name="_UPGRADE_WILD_10110_ppi" localSheetId="19">#REF!</definedName>
    <definedName name="_UPGRADE_WILD_10110_ppi" localSheetId="14">#REF!</definedName>
    <definedName name="_UPGRADE_WILD_10110_ppi" localSheetId="18">#REF!</definedName>
    <definedName name="_UPGRADE_WILD_10110_ppi" localSheetId="17">#REF!</definedName>
    <definedName name="_UPGRADE_WILD_10110_ppi" localSheetId="20">#REF!</definedName>
    <definedName name="_UPGRADE_WILD_10110_ppi" localSheetId="3">#REF!</definedName>
    <definedName name="_UPGRADE_WILD_10110_ppi">#REF!</definedName>
    <definedName name="_UPGRADE_WILD_10111_ppi" localSheetId="5">#REF!</definedName>
    <definedName name="_UPGRADE_WILD_10111_ppi" localSheetId="6">#REF!</definedName>
    <definedName name="_UPGRADE_WILD_10111_ppi" localSheetId="9">#REF!</definedName>
    <definedName name="_UPGRADE_WILD_10111_ppi" localSheetId="8">#REF!</definedName>
    <definedName name="_UPGRADE_WILD_10111_ppi" localSheetId="12">#REF!</definedName>
    <definedName name="_UPGRADE_WILD_10111_ppi" localSheetId="7">#REF!</definedName>
    <definedName name="_UPGRADE_WILD_10111_ppi" localSheetId="11">#REF!</definedName>
    <definedName name="_UPGRADE_WILD_10111_ppi" localSheetId="10">#REF!</definedName>
    <definedName name="_UPGRADE_WILD_10111_ppi" localSheetId="13">#REF!</definedName>
    <definedName name="_UPGRADE_WILD_10111_ppi" localSheetId="16">#REF!</definedName>
    <definedName name="_UPGRADE_WILD_10111_ppi" localSheetId="15">#REF!</definedName>
    <definedName name="_UPGRADE_WILD_10111_ppi" localSheetId="19">#REF!</definedName>
    <definedName name="_UPGRADE_WILD_10111_ppi" localSheetId="14">#REF!</definedName>
    <definedName name="_UPGRADE_WILD_10111_ppi" localSheetId="18">#REF!</definedName>
    <definedName name="_UPGRADE_WILD_10111_ppi" localSheetId="17">#REF!</definedName>
    <definedName name="_UPGRADE_WILD_10111_ppi" localSheetId="20">#REF!</definedName>
    <definedName name="_UPGRADE_WILD_10111_ppi" localSheetId="3">#REF!</definedName>
    <definedName name="_UPGRADE_WILD_10111_ppi">#REF!</definedName>
    <definedName name="_UPGRADE_WILD_11000_ppi" localSheetId="5">#REF!</definedName>
    <definedName name="_UPGRADE_WILD_11000_ppi" localSheetId="6">#REF!</definedName>
    <definedName name="_UPGRADE_WILD_11000_ppi" localSheetId="9">#REF!</definedName>
    <definedName name="_UPGRADE_WILD_11000_ppi" localSheetId="8">#REF!</definedName>
    <definedName name="_UPGRADE_WILD_11000_ppi" localSheetId="12">#REF!</definedName>
    <definedName name="_UPGRADE_WILD_11000_ppi" localSheetId="7">#REF!</definedName>
    <definedName name="_UPGRADE_WILD_11000_ppi" localSheetId="11">#REF!</definedName>
    <definedName name="_UPGRADE_WILD_11000_ppi" localSheetId="10">#REF!</definedName>
    <definedName name="_UPGRADE_WILD_11000_ppi" localSheetId="13">#REF!</definedName>
    <definedName name="_UPGRADE_WILD_11000_ppi" localSheetId="16">#REF!</definedName>
    <definedName name="_UPGRADE_WILD_11000_ppi" localSheetId="15">#REF!</definedName>
    <definedName name="_UPGRADE_WILD_11000_ppi" localSheetId="19">#REF!</definedName>
    <definedName name="_UPGRADE_WILD_11000_ppi" localSheetId="14">#REF!</definedName>
    <definedName name="_UPGRADE_WILD_11000_ppi" localSheetId="18">#REF!</definedName>
    <definedName name="_UPGRADE_WILD_11000_ppi" localSheetId="17">#REF!</definedName>
    <definedName name="_UPGRADE_WILD_11000_ppi" localSheetId="20">#REF!</definedName>
    <definedName name="_UPGRADE_WILD_11000_ppi" localSheetId="3">#REF!</definedName>
    <definedName name="_UPGRADE_WILD_11000_ppi">#REF!</definedName>
    <definedName name="_UPGRADE_WILD_11001_ppi" localSheetId="5">#REF!</definedName>
    <definedName name="_UPGRADE_WILD_11001_ppi" localSheetId="6">#REF!</definedName>
    <definedName name="_UPGRADE_WILD_11001_ppi" localSheetId="9">#REF!</definedName>
    <definedName name="_UPGRADE_WILD_11001_ppi" localSheetId="8">#REF!</definedName>
    <definedName name="_UPGRADE_WILD_11001_ppi" localSheetId="12">#REF!</definedName>
    <definedName name="_UPGRADE_WILD_11001_ppi" localSheetId="7">#REF!</definedName>
    <definedName name="_UPGRADE_WILD_11001_ppi" localSheetId="11">#REF!</definedName>
    <definedName name="_UPGRADE_WILD_11001_ppi" localSheetId="10">#REF!</definedName>
    <definedName name="_UPGRADE_WILD_11001_ppi" localSheetId="13">#REF!</definedName>
    <definedName name="_UPGRADE_WILD_11001_ppi" localSheetId="16">#REF!</definedName>
    <definedName name="_UPGRADE_WILD_11001_ppi" localSheetId="15">#REF!</definedName>
    <definedName name="_UPGRADE_WILD_11001_ppi" localSheetId="19">#REF!</definedName>
    <definedName name="_UPGRADE_WILD_11001_ppi" localSheetId="14">#REF!</definedName>
    <definedName name="_UPGRADE_WILD_11001_ppi" localSheetId="18">#REF!</definedName>
    <definedName name="_UPGRADE_WILD_11001_ppi" localSheetId="17">#REF!</definedName>
    <definedName name="_UPGRADE_WILD_11001_ppi" localSheetId="20">#REF!</definedName>
    <definedName name="_UPGRADE_WILD_11001_ppi" localSheetId="3">#REF!</definedName>
    <definedName name="_UPGRADE_WILD_11001_ppi">#REF!</definedName>
    <definedName name="_UPGRADE_WILD_11010_ppi" localSheetId="5">#REF!</definedName>
    <definedName name="_UPGRADE_WILD_11010_ppi" localSheetId="6">#REF!</definedName>
    <definedName name="_UPGRADE_WILD_11010_ppi" localSheetId="9">#REF!</definedName>
    <definedName name="_UPGRADE_WILD_11010_ppi" localSheetId="8">#REF!</definedName>
    <definedName name="_UPGRADE_WILD_11010_ppi" localSheetId="12">#REF!</definedName>
    <definedName name="_UPGRADE_WILD_11010_ppi" localSheetId="7">#REF!</definedName>
    <definedName name="_UPGRADE_WILD_11010_ppi" localSheetId="11">#REF!</definedName>
    <definedName name="_UPGRADE_WILD_11010_ppi" localSheetId="10">#REF!</definedName>
    <definedName name="_UPGRADE_WILD_11010_ppi" localSheetId="13">#REF!</definedName>
    <definedName name="_UPGRADE_WILD_11010_ppi" localSheetId="16">#REF!</definedName>
    <definedName name="_UPGRADE_WILD_11010_ppi" localSheetId="15">#REF!</definedName>
    <definedName name="_UPGRADE_WILD_11010_ppi" localSheetId="19">#REF!</definedName>
    <definedName name="_UPGRADE_WILD_11010_ppi" localSheetId="14">#REF!</definedName>
    <definedName name="_UPGRADE_WILD_11010_ppi" localSheetId="18">#REF!</definedName>
    <definedName name="_UPGRADE_WILD_11010_ppi" localSheetId="17">#REF!</definedName>
    <definedName name="_UPGRADE_WILD_11010_ppi" localSheetId="20">#REF!</definedName>
    <definedName name="_UPGRADE_WILD_11010_ppi" localSheetId="3">#REF!</definedName>
    <definedName name="_UPGRADE_WILD_11010_ppi">#REF!</definedName>
    <definedName name="_UPGRADE_WILD_11011_ppi" localSheetId="5">#REF!</definedName>
    <definedName name="_UPGRADE_WILD_11011_ppi" localSheetId="6">#REF!</definedName>
    <definedName name="_UPGRADE_WILD_11011_ppi" localSheetId="9">#REF!</definedName>
    <definedName name="_UPGRADE_WILD_11011_ppi" localSheetId="8">#REF!</definedName>
    <definedName name="_UPGRADE_WILD_11011_ppi" localSheetId="12">#REF!</definedName>
    <definedName name="_UPGRADE_WILD_11011_ppi" localSheetId="7">#REF!</definedName>
    <definedName name="_UPGRADE_WILD_11011_ppi" localSheetId="11">#REF!</definedName>
    <definedName name="_UPGRADE_WILD_11011_ppi" localSheetId="10">#REF!</definedName>
    <definedName name="_UPGRADE_WILD_11011_ppi" localSheetId="13">#REF!</definedName>
    <definedName name="_UPGRADE_WILD_11011_ppi" localSheetId="16">#REF!</definedName>
    <definedName name="_UPGRADE_WILD_11011_ppi" localSheetId="15">#REF!</definedName>
    <definedName name="_UPGRADE_WILD_11011_ppi" localSheetId="19">#REF!</definedName>
    <definedName name="_UPGRADE_WILD_11011_ppi" localSheetId="14">#REF!</definedName>
    <definedName name="_UPGRADE_WILD_11011_ppi" localSheetId="18">#REF!</definedName>
    <definedName name="_UPGRADE_WILD_11011_ppi" localSheetId="17">#REF!</definedName>
    <definedName name="_UPGRADE_WILD_11011_ppi" localSheetId="20">#REF!</definedName>
    <definedName name="_UPGRADE_WILD_11011_ppi" localSheetId="3">#REF!</definedName>
    <definedName name="_UPGRADE_WILD_11011_ppi">#REF!</definedName>
    <definedName name="_UPGRADE_WILD_11100_ppi" localSheetId="5">#REF!</definedName>
    <definedName name="_UPGRADE_WILD_11100_ppi" localSheetId="6">#REF!</definedName>
    <definedName name="_UPGRADE_WILD_11100_ppi" localSheetId="9">#REF!</definedName>
    <definedName name="_UPGRADE_WILD_11100_ppi" localSheetId="8">#REF!</definedName>
    <definedName name="_UPGRADE_WILD_11100_ppi" localSheetId="12">#REF!</definedName>
    <definedName name="_UPGRADE_WILD_11100_ppi" localSheetId="7">#REF!</definedName>
    <definedName name="_UPGRADE_WILD_11100_ppi" localSheetId="11">#REF!</definedName>
    <definedName name="_UPGRADE_WILD_11100_ppi" localSheetId="10">#REF!</definedName>
    <definedName name="_UPGRADE_WILD_11100_ppi" localSheetId="13">#REF!</definedName>
    <definedName name="_UPGRADE_WILD_11100_ppi" localSheetId="16">#REF!</definedName>
    <definedName name="_UPGRADE_WILD_11100_ppi" localSheetId="15">#REF!</definedName>
    <definedName name="_UPGRADE_WILD_11100_ppi" localSheetId="19">#REF!</definedName>
    <definedName name="_UPGRADE_WILD_11100_ppi" localSheetId="14">#REF!</definedName>
    <definedName name="_UPGRADE_WILD_11100_ppi" localSheetId="18">#REF!</definedName>
    <definedName name="_UPGRADE_WILD_11100_ppi" localSheetId="17">#REF!</definedName>
    <definedName name="_UPGRADE_WILD_11100_ppi" localSheetId="20">#REF!</definedName>
    <definedName name="_UPGRADE_WILD_11100_ppi" localSheetId="3">#REF!</definedName>
    <definedName name="_UPGRADE_WILD_11100_ppi">#REF!</definedName>
    <definedName name="_UPGRADE_WILD_11101_ppi" localSheetId="5">#REF!</definedName>
    <definedName name="_UPGRADE_WILD_11101_ppi" localSheetId="6">#REF!</definedName>
    <definedName name="_UPGRADE_WILD_11101_ppi" localSheetId="9">#REF!</definedName>
    <definedName name="_UPGRADE_WILD_11101_ppi" localSheetId="8">#REF!</definedName>
    <definedName name="_UPGRADE_WILD_11101_ppi" localSheetId="12">#REF!</definedName>
    <definedName name="_UPGRADE_WILD_11101_ppi" localSheetId="7">#REF!</definedName>
    <definedName name="_UPGRADE_WILD_11101_ppi" localSheetId="11">#REF!</definedName>
    <definedName name="_UPGRADE_WILD_11101_ppi" localSheetId="10">#REF!</definedName>
    <definedName name="_UPGRADE_WILD_11101_ppi" localSheetId="13">#REF!</definedName>
    <definedName name="_UPGRADE_WILD_11101_ppi" localSheetId="16">#REF!</definedName>
    <definedName name="_UPGRADE_WILD_11101_ppi" localSheetId="15">#REF!</definedName>
    <definedName name="_UPGRADE_WILD_11101_ppi" localSheetId="19">#REF!</definedName>
    <definedName name="_UPGRADE_WILD_11101_ppi" localSheetId="14">#REF!</definedName>
    <definedName name="_UPGRADE_WILD_11101_ppi" localSheetId="18">#REF!</definedName>
    <definedName name="_UPGRADE_WILD_11101_ppi" localSheetId="17">#REF!</definedName>
    <definedName name="_UPGRADE_WILD_11101_ppi" localSheetId="20">#REF!</definedName>
    <definedName name="_UPGRADE_WILD_11101_ppi" localSheetId="3">#REF!</definedName>
    <definedName name="_UPGRADE_WILD_11101_ppi">#REF!</definedName>
    <definedName name="_UPGRADE_WILD_11110_ppi" localSheetId="5">#REF!</definedName>
    <definedName name="_UPGRADE_WILD_11110_ppi" localSheetId="6">#REF!</definedName>
    <definedName name="_UPGRADE_WILD_11110_ppi" localSheetId="9">#REF!</definedName>
    <definedName name="_UPGRADE_WILD_11110_ppi" localSheetId="8">#REF!</definedName>
    <definedName name="_UPGRADE_WILD_11110_ppi" localSheetId="12">#REF!</definedName>
    <definedName name="_UPGRADE_WILD_11110_ppi" localSheetId="7">#REF!</definedName>
    <definedName name="_UPGRADE_WILD_11110_ppi" localSheetId="11">#REF!</definedName>
    <definedName name="_UPGRADE_WILD_11110_ppi" localSheetId="10">#REF!</definedName>
    <definedName name="_UPGRADE_WILD_11110_ppi" localSheetId="13">#REF!</definedName>
    <definedName name="_UPGRADE_WILD_11110_ppi" localSheetId="16">#REF!</definedName>
    <definedName name="_UPGRADE_WILD_11110_ppi" localSheetId="15">#REF!</definedName>
    <definedName name="_UPGRADE_WILD_11110_ppi" localSheetId="19">#REF!</definedName>
    <definedName name="_UPGRADE_WILD_11110_ppi" localSheetId="14">#REF!</definedName>
    <definedName name="_UPGRADE_WILD_11110_ppi" localSheetId="18">#REF!</definedName>
    <definedName name="_UPGRADE_WILD_11110_ppi" localSheetId="17">#REF!</definedName>
    <definedName name="_UPGRADE_WILD_11110_ppi" localSheetId="20">#REF!</definedName>
    <definedName name="_UPGRADE_WILD_11110_ppi" localSheetId="3">#REF!</definedName>
    <definedName name="_UPGRADE_WILD_11110_ppi">#REF!</definedName>
    <definedName name="_UPGRADE_WILD_11111_ppi" localSheetId="5">#REF!</definedName>
    <definedName name="_UPGRADE_WILD_11111_ppi" localSheetId="6">#REF!</definedName>
    <definedName name="_UPGRADE_WILD_11111_ppi" localSheetId="9">#REF!</definedName>
    <definedName name="_UPGRADE_WILD_11111_ppi" localSheetId="8">#REF!</definedName>
    <definedName name="_UPGRADE_WILD_11111_ppi" localSheetId="12">#REF!</definedName>
    <definedName name="_UPGRADE_WILD_11111_ppi" localSheetId="7">#REF!</definedName>
    <definedName name="_UPGRADE_WILD_11111_ppi" localSheetId="11">#REF!</definedName>
    <definedName name="_UPGRADE_WILD_11111_ppi" localSheetId="10">#REF!</definedName>
    <definedName name="_UPGRADE_WILD_11111_ppi" localSheetId="13">#REF!</definedName>
    <definedName name="_UPGRADE_WILD_11111_ppi" localSheetId="16">#REF!</definedName>
    <definedName name="_UPGRADE_WILD_11111_ppi" localSheetId="15">#REF!</definedName>
    <definedName name="_UPGRADE_WILD_11111_ppi" localSheetId="19">#REF!</definedName>
    <definedName name="_UPGRADE_WILD_11111_ppi" localSheetId="14">#REF!</definedName>
    <definedName name="_UPGRADE_WILD_11111_ppi" localSheetId="18">#REF!</definedName>
    <definedName name="_UPGRADE_WILD_11111_ppi" localSheetId="17">#REF!</definedName>
    <definedName name="_UPGRADE_WILD_11111_ppi" localSheetId="20">#REF!</definedName>
    <definedName name="_UPGRADE_WILD_11111_ppi" localSheetId="3">#REF!</definedName>
    <definedName name="_UPGRADE_WILD_11111_ppi">#REF!</definedName>
    <definedName name="BaseReelSetWeightings">[1]Weightings!$M$3:$M$6</definedName>
    <definedName name="BonusBuyAverageSpins">[1]Weightings!$B$22</definedName>
    <definedName name="CounterPayThreshold">'[1]Jackpot Config'!$H$7</definedName>
    <definedName name="FreeSpinsReelSetWeightings">[1]Weightings!$F$11:$F$14</definedName>
    <definedName name="numRows">'[1]Math Direction'!$C$6</definedName>
    <definedName name="PayTable">Awards!$C$6:$I$16</definedName>
    <definedName name="PowerBetCost">[1]Weightings!$N$20</definedName>
    <definedName name="PowerBetReelSetWeightings">[1]Weightings!$M$26:$M$29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5" l="1" a="1"/>
  <c r="P36" i="15" s="1"/>
  <c r="G4" i="24"/>
  <c r="H5" i="15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H251" i="15" s="1"/>
  <c r="H252" i="15" s="1"/>
  <c r="H253" i="15" s="1"/>
  <c r="H254" i="15" s="1"/>
  <c r="H255" i="15" s="1"/>
  <c r="H256" i="15" s="1"/>
  <c r="H257" i="15" s="1"/>
  <c r="H258" i="15" s="1"/>
  <c r="H259" i="15" s="1"/>
  <c r="H260" i="15" s="1"/>
  <c r="H261" i="15" s="1"/>
  <c r="H262" i="15" s="1"/>
  <c r="H263" i="15" s="1"/>
  <c r="H264" i="15" s="1"/>
  <c r="H265" i="15" s="1"/>
  <c r="H266" i="15" s="1"/>
  <c r="H267" i="15" s="1"/>
  <c r="H268" i="15" s="1"/>
  <c r="H269" i="15" s="1"/>
  <c r="H270" i="15" s="1"/>
  <c r="H271" i="15" s="1"/>
  <c r="H272" i="15" s="1"/>
  <c r="H273" i="15" s="1"/>
  <c r="H274" i="15" s="1"/>
  <c r="H275" i="15" s="1"/>
  <c r="H276" i="15" s="1"/>
  <c r="H277" i="15" s="1"/>
  <c r="H278" i="15" s="1"/>
  <c r="H279" i="15" s="1"/>
  <c r="H280" i="15" s="1"/>
  <c r="H281" i="15" s="1"/>
  <c r="H282" i="15" s="1"/>
  <c r="H283" i="15" s="1"/>
  <c r="H284" i="15" s="1"/>
  <c r="H285" i="15" s="1"/>
  <c r="H286" i="15" s="1"/>
  <c r="H287" i="15" s="1"/>
  <c r="H288" i="15" s="1"/>
  <c r="H289" i="15" s="1"/>
  <c r="H290" i="15" s="1"/>
  <c r="H291" i="15" s="1"/>
  <c r="H292" i="15" s="1"/>
  <c r="H293" i="15" s="1"/>
  <c r="H294" i="15" s="1"/>
  <c r="H295" i="15" s="1"/>
  <c r="H296" i="15" s="1"/>
  <c r="H297" i="15" s="1"/>
  <c r="H298" i="15" s="1"/>
  <c r="H299" i="15" s="1"/>
  <c r="H300" i="15" s="1"/>
  <c r="H301" i="15" s="1"/>
  <c r="H302" i="15" s="1"/>
  <c r="H303" i="15" s="1"/>
  <c r="AD170" i="23"/>
  <c r="AJ170" i="23" s="1" a="1"/>
  <c r="AJ170" i="23" s="1"/>
  <c r="AC170" i="23"/>
  <c r="AB170" i="23"/>
  <c r="AA170" i="23"/>
  <c r="Z170" i="23"/>
  <c r="AF170" i="23" s="1" a="1"/>
  <c r="AF170" i="23" s="1"/>
  <c r="AJ169" i="23" a="1"/>
  <c r="AJ169" i="23" s="1"/>
  <c r="AD169" i="23"/>
  <c r="AC169" i="23"/>
  <c r="AB169" i="23"/>
  <c r="AA169" i="23"/>
  <c r="Z169" i="23"/>
  <c r="AF169" i="23" s="1" a="1"/>
  <c r="AF169" i="23" s="1"/>
  <c r="AF168" i="23" a="1"/>
  <c r="AF168" i="23" s="1"/>
  <c r="AD168" i="23"/>
  <c r="AJ168" i="23" s="1" a="1"/>
  <c r="AJ168" i="23" s="1"/>
  <c r="AC168" i="23"/>
  <c r="AB168" i="23"/>
  <c r="AA168" i="23"/>
  <c r="Z168" i="23"/>
  <c r="AJ167" i="23"/>
  <c r="AD167" i="23"/>
  <c r="AJ167" i="23" s="1" a="1"/>
  <c r="AC167" i="23"/>
  <c r="AB167" i="23"/>
  <c r="AA167" i="23"/>
  <c r="Z167" i="23"/>
  <c r="AF167" i="23" s="1" a="1"/>
  <c r="AF167" i="23" s="1"/>
  <c r="AJ166" i="23" a="1"/>
  <c r="AJ166" i="23" s="1"/>
  <c r="AD166" i="23"/>
  <c r="AC166" i="23"/>
  <c r="AB166" i="23"/>
  <c r="AA166" i="23"/>
  <c r="Z166" i="23"/>
  <c r="AF166" i="23" s="1" a="1"/>
  <c r="AF166" i="23" s="1"/>
  <c r="AD165" i="23"/>
  <c r="AJ165" i="23" s="1" a="1"/>
  <c r="AJ165" i="23" s="1"/>
  <c r="AC165" i="23"/>
  <c r="AB165" i="23"/>
  <c r="AA165" i="23"/>
  <c r="Z165" i="23"/>
  <c r="AF165" i="23" s="1" a="1"/>
  <c r="AF165" i="23" s="1"/>
  <c r="AD164" i="23"/>
  <c r="AJ164" i="23" s="1" a="1"/>
  <c r="AJ164" i="23" s="1"/>
  <c r="AC164" i="23"/>
  <c r="AB164" i="23"/>
  <c r="AA164" i="23"/>
  <c r="Z164" i="23"/>
  <c r="AF164" i="23" s="1" a="1"/>
  <c r="AF164" i="23" s="1"/>
  <c r="AJ163" i="23"/>
  <c r="AJ163" i="23" a="1"/>
  <c r="AD163" i="23"/>
  <c r="AC163" i="23"/>
  <c r="AB163" i="23"/>
  <c r="AA163" i="23"/>
  <c r="Z163" i="23"/>
  <c r="AF163" i="23" s="1" a="1"/>
  <c r="AF163" i="23" s="1"/>
  <c r="AF162" i="23" a="1"/>
  <c r="AF162" i="23" s="1"/>
  <c r="AD162" i="23"/>
  <c r="AJ162" i="23" s="1" a="1"/>
  <c r="AJ162" i="23" s="1"/>
  <c r="AC162" i="23"/>
  <c r="AB162" i="23"/>
  <c r="AA162" i="23"/>
  <c r="Z162" i="23"/>
  <c r="AF161" i="23" a="1"/>
  <c r="AF161" i="23" s="1"/>
  <c r="AD161" i="23"/>
  <c r="AJ161" i="23" s="1" a="1"/>
  <c r="AJ161" i="23" s="1"/>
  <c r="AC161" i="23"/>
  <c r="AB161" i="23"/>
  <c r="AA161" i="23"/>
  <c r="Z161" i="23"/>
  <c r="AJ160" i="23"/>
  <c r="AJ160" i="23" a="1"/>
  <c r="AD160" i="23"/>
  <c r="AC160" i="23"/>
  <c r="AB160" i="23"/>
  <c r="AA160" i="23"/>
  <c r="Z160" i="23"/>
  <c r="AF160" i="23" s="1" a="1"/>
  <c r="AF160" i="23" s="1"/>
  <c r="AD159" i="23"/>
  <c r="AJ159" i="23" s="1" a="1"/>
  <c r="AJ159" i="23" s="1"/>
  <c r="AC159" i="23"/>
  <c r="AB159" i="23"/>
  <c r="AA159" i="23"/>
  <c r="Z159" i="23"/>
  <c r="AF159" i="23" s="1" a="1"/>
  <c r="AF159" i="23" s="1"/>
  <c r="AD158" i="23"/>
  <c r="AJ158" i="23" s="1" a="1"/>
  <c r="AJ158" i="23" s="1"/>
  <c r="AC158" i="23"/>
  <c r="AB158" i="23"/>
  <c r="AA158" i="23"/>
  <c r="Z158" i="23"/>
  <c r="AF158" i="23" s="1" a="1"/>
  <c r="AF158" i="23" s="1"/>
  <c r="AJ157" i="23" a="1"/>
  <c r="AJ157" i="23" s="1"/>
  <c r="AD157" i="23"/>
  <c r="AC157" i="23"/>
  <c r="AB157" i="23"/>
  <c r="AA157" i="23"/>
  <c r="Z157" i="23"/>
  <c r="AF157" i="23" s="1" a="1"/>
  <c r="AF157" i="23" s="1"/>
  <c r="AJ156" i="23" a="1"/>
  <c r="AJ156" i="23" s="1"/>
  <c r="AD156" i="23"/>
  <c r="AC156" i="23"/>
  <c r="AB156" i="23"/>
  <c r="AA156" i="23"/>
  <c r="Z156" i="23"/>
  <c r="AF156" i="23" s="1" a="1"/>
  <c r="AF156" i="23" s="1"/>
  <c r="AF155" i="23" a="1"/>
  <c r="AF155" i="23" s="1"/>
  <c r="AD155" i="23"/>
  <c r="AJ155" i="23" s="1" a="1"/>
  <c r="AJ155" i="23" s="1"/>
  <c r="AC155" i="23"/>
  <c r="AB155" i="23"/>
  <c r="AA155" i="23"/>
  <c r="Z155" i="23"/>
  <c r="AJ154" i="23"/>
  <c r="AJ154" i="23" a="1"/>
  <c r="AD154" i="23"/>
  <c r="AC154" i="23"/>
  <c r="AB154" i="23"/>
  <c r="AA154" i="23"/>
  <c r="Z154" i="23"/>
  <c r="AF154" i="23" s="1" a="1"/>
  <c r="AF154" i="23" s="1"/>
  <c r="AJ153" i="23" a="1"/>
  <c r="AJ153" i="23" s="1"/>
  <c r="AD153" i="23"/>
  <c r="AC153" i="23"/>
  <c r="AB153" i="23"/>
  <c r="AA153" i="23"/>
  <c r="Z153" i="23"/>
  <c r="AF153" i="23" s="1" a="1"/>
  <c r="AF153" i="23" s="1"/>
  <c r="AD152" i="23"/>
  <c r="AJ152" i="23" s="1" a="1"/>
  <c r="AJ152" i="23" s="1"/>
  <c r="AC152" i="23"/>
  <c r="AB152" i="23"/>
  <c r="AA152" i="23"/>
  <c r="Z152" i="23"/>
  <c r="AF152" i="23" s="1" a="1"/>
  <c r="AF152" i="23" s="1"/>
  <c r="AJ151" i="23"/>
  <c r="AF151" i="23" a="1"/>
  <c r="AF151" i="23" s="1"/>
  <c r="AD151" i="23"/>
  <c r="AJ151" i="23" s="1" a="1"/>
  <c r="AC151" i="23"/>
  <c r="AB151" i="23"/>
  <c r="AA151" i="23"/>
  <c r="Z151" i="23"/>
  <c r="AJ150" i="23" a="1"/>
  <c r="AJ150" i="23" s="1"/>
  <c r="AD150" i="23"/>
  <c r="AC150" i="23"/>
  <c r="AB150" i="23"/>
  <c r="AA150" i="23"/>
  <c r="Z150" i="23"/>
  <c r="AF150" i="23" s="1" a="1"/>
  <c r="AF150" i="23" s="1"/>
  <c r="AJ149" i="23"/>
  <c r="AF149" i="23" a="1"/>
  <c r="AF149" i="23" s="1"/>
  <c r="AD149" i="23"/>
  <c r="AJ149" i="23" s="1" a="1"/>
  <c r="AC149" i="23"/>
  <c r="AB149" i="23"/>
  <c r="AA149" i="23"/>
  <c r="Z149" i="23"/>
  <c r="AJ148" i="23" a="1"/>
  <c r="AJ148" i="23" s="1"/>
  <c r="AD148" i="23"/>
  <c r="AC148" i="23"/>
  <c r="AB148" i="23"/>
  <c r="AA148" i="23"/>
  <c r="Z148" i="23"/>
  <c r="AF148" i="23" s="1" a="1"/>
  <c r="AF148" i="23" s="1"/>
  <c r="AF147" i="23" a="1"/>
  <c r="AF147" i="23" s="1"/>
  <c r="AD147" i="23"/>
  <c r="AJ147" i="23" s="1" a="1"/>
  <c r="AJ147" i="23" s="1"/>
  <c r="AC147" i="23"/>
  <c r="AB147" i="23"/>
  <c r="AA147" i="23"/>
  <c r="Z147" i="23"/>
  <c r="AJ146" i="23" a="1"/>
  <c r="AJ146" i="23" s="1"/>
  <c r="AF146" i="23" a="1"/>
  <c r="AF146" i="23" s="1"/>
  <c r="AD146" i="23"/>
  <c r="AC146" i="23"/>
  <c r="AB146" i="23"/>
  <c r="AA146" i="23"/>
  <c r="Z146" i="23"/>
  <c r="AF145" i="23" a="1"/>
  <c r="AF145" i="23" s="1"/>
  <c r="AD145" i="23"/>
  <c r="AJ145" i="23" s="1" a="1"/>
  <c r="AJ145" i="23" s="1"/>
  <c r="AC145" i="23"/>
  <c r="AB145" i="23"/>
  <c r="AA145" i="23"/>
  <c r="Z145" i="23"/>
  <c r="AJ144" i="23" a="1"/>
  <c r="AJ144" i="23" s="1"/>
  <c r="AD144" i="23"/>
  <c r="AC144" i="23"/>
  <c r="AB144" i="23"/>
  <c r="AA144" i="23"/>
  <c r="Z144" i="23"/>
  <c r="AF144" i="23" s="1" a="1"/>
  <c r="AF144" i="23" s="1"/>
  <c r="AJ143" i="23" a="1"/>
  <c r="AJ143" i="23" s="1"/>
  <c r="AF143" i="23" a="1"/>
  <c r="AF143" i="23" s="1"/>
  <c r="AD143" i="23"/>
  <c r="AC143" i="23"/>
  <c r="AB143" i="23"/>
  <c r="AA143" i="23"/>
  <c r="Z143" i="23"/>
  <c r="AJ142" i="23" a="1"/>
  <c r="AJ142" i="23" s="1"/>
  <c r="AD142" i="23"/>
  <c r="AC142" i="23"/>
  <c r="AB142" i="23"/>
  <c r="AA142" i="23"/>
  <c r="Z142" i="23"/>
  <c r="AF142" i="23" s="1" a="1"/>
  <c r="AF142" i="23" s="1"/>
  <c r="AF141" i="23" a="1"/>
  <c r="AF141" i="23" s="1"/>
  <c r="AD141" i="23"/>
  <c r="AJ141" i="23" s="1" a="1"/>
  <c r="AJ141" i="23" s="1"/>
  <c r="AC141" i="23"/>
  <c r="AB141" i="23"/>
  <c r="AA141" i="23"/>
  <c r="Z141" i="23"/>
  <c r="AJ140" i="23" a="1"/>
  <c r="AJ140" i="23" s="1"/>
  <c r="AD140" i="23"/>
  <c r="AC140" i="23"/>
  <c r="AB140" i="23"/>
  <c r="AA140" i="23"/>
  <c r="Z140" i="23"/>
  <c r="AF140" i="23" s="1" a="1"/>
  <c r="AF140" i="23" s="1"/>
  <c r="AD139" i="23"/>
  <c r="AJ139" i="23" s="1" a="1"/>
  <c r="AJ139" i="23" s="1"/>
  <c r="AC139" i="23"/>
  <c r="AB139" i="23"/>
  <c r="AA139" i="23"/>
  <c r="Z139" i="23"/>
  <c r="AF139" i="23" s="1" a="1"/>
  <c r="AF139" i="23" s="1"/>
  <c r="AJ138" i="23" a="1"/>
  <c r="AJ138" i="23" s="1"/>
  <c r="AD138" i="23"/>
  <c r="AC138" i="23"/>
  <c r="AB138" i="23"/>
  <c r="AA138" i="23"/>
  <c r="Z138" i="23"/>
  <c r="AF138" i="23" s="1" a="1"/>
  <c r="AF138" i="23" s="1"/>
  <c r="AJ137" i="23" a="1"/>
  <c r="AJ137" i="23" s="1"/>
  <c r="AD137" i="23"/>
  <c r="AC137" i="23"/>
  <c r="AB137" i="23"/>
  <c r="AA137" i="23"/>
  <c r="Z137" i="23"/>
  <c r="AF137" i="23" s="1" a="1"/>
  <c r="AF137" i="23" s="1"/>
  <c r="AJ136" i="23" a="1"/>
  <c r="AJ136" i="23" s="1"/>
  <c r="AF136" i="23" a="1"/>
  <c r="AF136" i="23" s="1"/>
  <c r="AD136" i="23"/>
  <c r="AC136" i="23"/>
  <c r="AB136" i="23"/>
  <c r="AA136" i="23"/>
  <c r="Z136" i="23"/>
  <c r="AJ135" i="23" a="1"/>
  <c r="AJ135" i="23" s="1"/>
  <c r="AF135" i="23" a="1"/>
  <c r="AF135" i="23" s="1"/>
  <c r="AD135" i="23"/>
  <c r="AC135" i="23"/>
  <c r="AB135" i="23"/>
  <c r="AA135" i="23"/>
  <c r="Z135" i="23"/>
  <c r="AJ134" i="23" a="1"/>
  <c r="AJ134" i="23" s="1"/>
  <c r="AF134" i="23" a="1"/>
  <c r="AF134" i="23" s="1"/>
  <c r="AD134" i="23"/>
  <c r="AC134" i="23"/>
  <c r="AB134" i="23"/>
  <c r="AA134" i="23"/>
  <c r="Z134" i="23"/>
  <c r="AJ133" i="23" a="1"/>
  <c r="AJ133" i="23" s="1"/>
  <c r="AD133" i="23"/>
  <c r="AC133" i="23"/>
  <c r="AB133" i="23"/>
  <c r="AA133" i="23"/>
  <c r="Z133" i="23"/>
  <c r="AF133" i="23" s="1" a="1"/>
  <c r="AF133" i="23" s="1"/>
  <c r="AJ132" i="23" a="1"/>
  <c r="AJ132" i="23" s="1"/>
  <c r="AD132" i="23"/>
  <c r="AC132" i="23"/>
  <c r="AB132" i="23"/>
  <c r="AA132" i="23"/>
  <c r="Z132" i="23"/>
  <c r="AF132" i="23" s="1" a="1"/>
  <c r="AF132" i="23" s="1"/>
  <c r="AD131" i="23"/>
  <c r="AJ131" i="23" s="1" a="1"/>
  <c r="AJ131" i="23" s="1"/>
  <c r="AC131" i="23"/>
  <c r="AB131" i="23"/>
  <c r="AA131" i="23"/>
  <c r="Z131" i="23"/>
  <c r="AF131" i="23" s="1" a="1"/>
  <c r="AF131" i="23" s="1"/>
  <c r="AJ130" i="23" a="1"/>
  <c r="AJ130" i="23" s="1"/>
  <c r="AF130" i="23" a="1"/>
  <c r="AF130" i="23" s="1"/>
  <c r="AD130" i="23"/>
  <c r="AC130" i="23"/>
  <c r="AB130" i="23"/>
  <c r="AA130" i="23"/>
  <c r="Z130" i="23"/>
  <c r="AJ129" i="23"/>
  <c r="AD129" i="23"/>
  <c r="AJ129" i="23" s="1" a="1"/>
  <c r="AC129" i="23"/>
  <c r="AB129" i="23"/>
  <c r="AA129" i="23"/>
  <c r="Z129" i="23"/>
  <c r="AF129" i="23" s="1" a="1"/>
  <c r="AF129" i="23" s="1"/>
  <c r="AF128" i="23" a="1"/>
  <c r="AF128" i="23" s="1"/>
  <c r="AD128" i="23"/>
  <c r="AJ128" i="23" s="1" a="1"/>
  <c r="AJ128" i="23" s="1"/>
  <c r="AC128" i="23"/>
  <c r="AB128" i="23"/>
  <c r="AA128" i="23"/>
  <c r="Z128" i="23"/>
  <c r="AF127" i="23" a="1"/>
  <c r="AF127" i="23" s="1"/>
  <c r="AD127" i="23"/>
  <c r="AJ127" i="23" s="1" a="1"/>
  <c r="AJ127" i="23" s="1"/>
  <c r="AC127" i="23"/>
  <c r="AB127" i="23"/>
  <c r="AA127" i="23"/>
  <c r="Z127" i="23"/>
  <c r="AJ126" i="23" a="1"/>
  <c r="AJ126" i="23" s="1"/>
  <c r="AD126" i="23"/>
  <c r="AC126" i="23"/>
  <c r="AB126" i="23"/>
  <c r="AA126" i="23"/>
  <c r="Z126" i="23"/>
  <c r="AF126" i="23" s="1" a="1"/>
  <c r="AF126" i="23" s="1"/>
  <c r="AJ125" i="23" a="1"/>
  <c r="AJ125" i="23" s="1"/>
  <c r="AD125" i="23"/>
  <c r="AC125" i="23"/>
  <c r="AB125" i="23"/>
  <c r="AA125" i="23"/>
  <c r="Z125" i="23"/>
  <c r="AF125" i="23" s="1" a="1"/>
  <c r="AF125" i="23" s="1"/>
  <c r="AF124" i="23" a="1"/>
  <c r="AF124" i="23" s="1"/>
  <c r="AD124" i="23"/>
  <c r="AJ124" i="23" s="1" a="1"/>
  <c r="AJ124" i="23" s="1"/>
  <c r="AC124" i="23"/>
  <c r="AB124" i="23"/>
  <c r="AA124" i="23"/>
  <c r="Z124" i="23"/>
  <c r="AF123" i="23" a="1"/>
  <c r="AF123" i="23" s="1"/>
  <c r="AD123" i="23"/>
  <c r="AJ123" i="23" s="1" a="1"/>
  <c r="AJ123" i="23" s="1"/>
  <c r="AC123" i="23"/>
  <c r="AB123" i="23"/>
  <c r="AA123" i="23"/>
  <c r="Z123" i="23"/>
  <c r="AF122" i="23" a="1"/>
  <c r="AF122" i="23" s="1"/>
  <c r="AD122" i="23"/>
  <c r="AJ122" i="23" s="1" a="1"/>
  <c r="AJ122" i="23" s="1"/>
  <c r="AC122" i="23"/>
  <c r="AB122" i="23"/>
  <c r="AA122" i="23"/>
  <c r="Z122" i="23"/>
  <c r="AJ121" i="23" a="1"/>
  <c r="AJ121" i="23" s="1"/>
  <c r="AF121" i="23" a="1"/>
  <c r="AF121" i="23" s="1"/>
  <c r="AD121" i="23"/>
  <c r="AC121" i="23"/>
  <c r="AB121" i="23"/>
  <c r="AA121" i="23"/>
  <c r="Z121" i="23"/>
  <c r="AJ120" i="23" a="1"/>
  <c r="AJ120" i="23" s="1"/>
  <c r="AF120" i="23" a="1"/>
  <c r="AF120" i="23" s="1"/>
  <c r="AD120" i="23"/>
  <c r="AC120" i="23"/>
  <c r="AB120" i="23"/>
  <c r="AA120" i="23"/>
  <c r="Z120" i="23"/>
  <c r="AD119" i="23"/>
  <c r="AJ119" i="23" s="1" a="1"/>
  <c r="AJ119" i="23" s="1"/>
  <c r="AC119" i="23"/>
  <c r="AB119" i="23"/>
  <c r="AA119" i="23"/>
  <c r="Z119" i="23"/>
  <c r="AF119" i="23" s="1" a="1"/>
  <c r="AF119" i="23" s="1"/>
  <c r="AJ118" i="23" a="1"/>
  <c r="AJ118" i="23" s="1"/>
  <c r="AF118" i="23" a="1"/>
  <c r="AF118" i="23" s="1"/>
  <c r="AD118" i="23"/>
  <c r="AC118" i="23"/>
  <c r="AB118" i="23"/>
  <c r="AA118" i="23"/>
  <c r="Z118" i="23"/>
  <c r="AD117" i="23"/>
  <c r="AJ117" i="23" s="1" a="1"/>
  <c r="AJ117" i="23" s="1"/>
  <c r="AC117" i="23"/>
  <c r="AB117" i="23"/>
  <c r="AA117" i="23"/>
  <c r="Z117" i="23"/>
  <c r="AF117" i="23" s="1" a="1"/>
  <c r="AF117" i="23" s="1"/>
  <c r="AJ116" i="23" a="1"/>
  <c r="AJ116" i="23" s="1"/>
  <c r="AD116" i="23"/>
  <c r="AC116" i="23"/>
  <c r="AB116" i="23"/>
  <c r="AA116" i="23"/>
  <c r="Z116" i="23"/>
  <c r="AF116" i="23" s="1" a="1"/>
  <c r="AF116" i="23" s="1"/>
  <c r="AF115" i="23" a="1"/>
  <c r="AF115" i="23" s="1"/>
  <c r="AD115" i="23"/>
  <c r="AJ115" i="23" s="1" a="1"/>
  <c r="AJ115" i="23" s="1"/>
  <c r="AC115" i="23"/>
  <c r="AB115" i="23"/>
  <c r="AA115" i="23"/>
  <c r="Z115" i="23"/>
  <c r="AJ114" i="23" a="1"/>
  <c r="AJ114" i="23" s="1"/>
  <c r="AF114" i="23" a="1"/>
  <c r="AF114" i="23" s="1"/>
  <c r="AD114" i="23"/>
  <c r="AC114" i="23"/>
  <c r="AB114" i="23"/>
  <c r="AA114" i="23"/>
  <c r="Z114" i="23"/>
  <c r="AF113" i="23" a="1"/>
  <c r="AF113" i="23" s="1"/>
  <c r="AD113" i="23"/>
  <c r="AJ113" i="23" s="1" a="1"/>
  <c r="AJ113" i="23" s="1"/>
  <c r="AC113" i="23"/>
  <c r="AB113" i="23"/>
  <c r="AA113" i="23"/>
  <c r="Z113" i="23"/>
  <c r="AJ112" i="23" a="1"/>
  <c r="AJ112" i="23" s="1"/>
  <c r="AF112" i="23" a="1"/>
  <c r="AF112" i="23" s="1"/>
  <c r="AD112" i="23"/>
  <c r="AC112" i="23"/>
  <c r="AB112" i="23"/>
  <c r="AA112" i="23"/>
  <c r="Z112" i="23"/>
  <c r="AD111" i="23"/>
  <c r="AJ111" i="23" s="1" a="1"/>
  <c r="AJ111" i="23" s="1"/>
  <c r="AC111" i="23"/>
  <c r="AB111" i="23"/>
  <c r="AA111" i="23"/>
  <c r="Z111" i="23"/>
  <c r="AF111" i="23" s="1" a="1"/>
  <c r="AF111" i="23" s="1"/>
  <c r="AJ110" i="23" a="1"/>
  <c r="AJ110" i="23" s="1"/>
  <c r="AF110" i="23" a="1"/>
  <c r="AF110" i="23" s="1"/>
  <c r="AD110" i="23"/>
  <c r="AC110" i="23"/>
  <c r="AB110" i="23"/>
  <c r="AA110" i="23"/>
  <c r="Z110" i="23"/>
  <c r="AD109" i="23"/>
  <c r="AJ109" i="23" s="1" a="1"/>
  <c r="AJ109" i="23" s="1"/>
  <c r="AC109" i="23"/>
  <c r="AB109" i="23"/>
  <c r="AA109" i="23"/>
  <c r="Z109" i="23"/>
  <c r="AF109" i="23" s="1" a="1"/>
  <c r="AF109" i="23" s="1"/>
  <c r="AF108" i="23" a="1"/>
  <c r="AF108" i="23" s="1"/>
  <c r="AD108" i="23"/>
  <c r="AJ108" i="23" s="1" a="1"/>
  <c r="AJ108" i="23" s="1"/>
  <c r="AC108" i="23"/>
  <c r="AB108" i="23"/>
  <c r="AA108" i="23"/>
  <c r="Z108" i="23"/>
  <c r="AD107" i="23"/>
  <c r="AJ107" i="23" s="1" a="1"/>
  <c r="AJ107" i="23" s="1"/>
  <c r="AC107" i="23"/>
  <c r="AB107" i="23"/>
  <c r="AA107" i="23"/>
  <c r="Z107" i="23"/>
  <c r="AF107" i="23" s="1" a="1"/>
  <c r="AF107" i="23" s="1"/>
  <c r="AJ106" i="23" a="1"/>
  <c r="AJ106" i="23" s="1"/>
  <c r="AF106" i="23" a="1"/>
  <c r="AF106" i="23" s="1"/>
  <c r="AD106" i="23"/>
  <c r="AC106" i="23"/>
  <c r="AB106" i="23"/>
  <c r="AA106" i="23"/>
  <c r="Z106" i="23"/>
  <c r="AD105" i="23"/>
  <c r="AJ105" i="23" s="1" a="1"/>
  <c r="AJ105" i="23" s="1"/>
  <c r="AC105" i="23"/>
  <c r="AB105" i="23"/>
  <c r="AA105" i="23"/>
  <c r="Z105" i="23"/>
  <c r="AF105" i="23" s="1" a="1"/>
  <c r="AF105" i="23" s="1"/>
  <c r="AJ104" i="23" a="1"/>
  <c r="AJ104" i="23" s="1"/>
  <c r="AD104" i="23"/>
  <c r="AC104" i="23"/>
  <c r="AB104" i="23"/>
  <c r="AA104" i="23"/>
  <c r="Z104" i="23"/>
  <c r="AF104" i="23" s="1" a="1"/>
  <c r="AF104" i="23" s="1"/>
  <c r="AJ103" i="23"/>
  <c r="AJ103" i="23" a="1"/>
  <c r="AD103" i="23"/>
  <c r="AC103" i="23"/>
  <c r="AB103" i="23"/>
  <c r="AA103" i="23"/>
  <c r="Z103" i="23"/>
  <c r="AF103" i="23" s="1" a="1"/>
  <c r="AF103" i="23" s="1"/>
  <c r="AJ102" i="23"/>
  <c r="AF102" i="23" a="1"/>
  <c r="AF102" i="23" s="1"/>
  <c r="AD102" i="23"/>
  <c r="AJ102" i="23" s="1" a="1"/>
  <c r="AC102" i="23"/>
  <c r="AB102" i="23"/>
  <c r="AA102" i="23"/>
  <c r="Z102" i="23"/>
  <c r="AJ101" i="23" a="1"/>
  <c r="AJ101" i="23" s="1"/>
  <c r="AD101" i="23"/>
  <c r="AC101" i="23"/>
  <c r="AB101" i="23"/>
  <c r="AA101" i="23"/>
  <c r="Z101" i="23"/>
  <c r="AF101" i="23" s="1" a="1"/>
  <c r="AF101" i="23" s="1"/>
  <c r="AF100" i="23" a="1"/>
  <c r="AF100" i="23" s="1"/>
  <c r="AD100" i="23"/>
  <c r="AJ100" i="23" s="1" a="1"/>
  <c r="AJ100" i="23" s="1"/>
  <c r="AC100" i="23"/>
  <c r="AB100" i="23"/>
  <c r="AA100" i="23"/>
  <c r="Z100" i="23"/>
  <c r="AJ99" i="23" a="1"/>
  <c r="AJ99" i="23" s="1"/>
  <c r="AF99" i="23" a="1"/>
  <c r="AF99" i="23" s="1"/>
  <c r="AD99" i="23"/>
  <c r="AC99" i="23"/>
  <c r="AB99" i="23"/>
  <c r="AA99" i="23"/>
  <c r="Z99" i="23"/>
  <c r="AJ98" i="23" a="1"/>
  <c r="AJ98" i="23" s="1"/>
  <c r="AD98" i="23"/>
  <c r="AC98" i="23"/>
  <c r="AB98" i="23"/>
  <c r="AA98" i="23"/>
  <c r="Z98" i="23"/>
  <c r="AF98" i="23" s="1" a="1"/>
  <c r="AF98" i="23" s="1"/>
  <c r="AJ97" i="23"/>
  <c r="AF97" i="23" a="1"/>
  <c r="AF97" i="23" s="1"/>
  <c r="AD97" i="23"/>
  <c r="AJ97" i="23" s="1" a="1"/>
  <c r="AC97" i="23"/>
  <c r="AB97" i="23"/>
  <c r="AA97" i="23"/>
  <c r="Z97" i="23"/>
  <c r="AF96" i="23" a="1"/>
  <c r="AF96" i="23" s="1"/>
  <c r="AD96" i="23"/>
  <c r="AJ96" i="23" s="1" a="1"/>
  <c r="AJ96" i="23" s="1"/>
  <c r="AC96" i="23"/>
  <c r="AB96" i="23"/>
  <c r="AA96" i="23"/>
  <c r="AG96" i="23" s="1" a="1"/>
  <c r="AG96" i="23" s="1"/>
  <c r="Z96" i="23"/>
  <c r="AJ95" i="23" a="1"/>
  <c r="AJ95" i="23" s="1"/>
  <c r="AD95" i="23"/>
  <c r="AC95" i="23"/>
  <c r="AB95" i="23"/>
  <c r="AA95" i="23"/>
  <c r="Z95" i="23"/>
  <c r="AF95" i="23" s="1" a="1"/>
  <c r="AF95" i="23" s="1"/>
  <c r="AF94" i="23" a="1"/>
  <c r="AF94" i="23" s="1"/>
  <c r="AD94" i="23"/>
  <c r="AJ94" i="23" s="1" a="1"/>
  <c r="AJ94" i="23" s="1"/>
  <c r="AC94" i="23"/>
  <c r="AB94" i="23"/>
  <c r="AA94" i="23"/>
  <c r="Z94" i="23"/>
  <c r="AJ93" i="23" a="1"/>
  <c r="AJ93" i="23" s="1"/>
  <c r="AF93" i="23" a="1"/>
  <c r="AF93" i="23" s="1"/>
  <c r="AD93" i="23"/>
  <c r="AC93" i="23"/>
  <c r="AB93" i="23"/>
  <c r="AA93" i="23"/>
  <c r="Z93" i="23"/>
  <c r="AJ92" i="23"/>
  <c r="AJ92" i="23" a="1"/>
  <c r="AD92" i="23"/>
  <c r="AC92" i="23"/>
  <c r="AB92" i="23"/>
  <c r="AA92" i="23"/>
  <c r="Z92" i="23"/>
  <c r="AF92" i="23" s="1" a="1"/>
  <c r="AF92" i="23" s="1"/>
  <c r="AD91" i="23"/>
  <c r="AJ91" i="23" s="1" a="1"/>
  <c r="AJ91" i="23" s="1"/>
  <c r="AC91" i="23"/>
  <c r="AB91" i="23"/>
  <c r="AA91" i="23"/>
  <c r="Z91" i="23"/>
  <c r="AF91" i="23" s="1" a="1"/>
  <c r="AF91" i="23" s="1"/>
  <c r="AJ90" i="23" a="1"/>
  <c r="AJ90" i="23" s="1"/>
  <c r="AF90" i="23" a="1"/>
  <c r="AF90" i="23" s="1"/>
  <c r="AD90" i="23"/>
  <c r="AC90" i="23"/>
  <c r="AB90" i="23"/>
  <c r="AA90" i="23"/>
  <c r="Z90" i="23"/>
  <c r="AJ89" i="23" a="1"/>
  <c r="AJ89" i="23" s="1"/>
  <c r="AD89" i="23"/>
  <c r="AC89" i="23"/>
  <c r="AB89" i="23"/>
  <c r="AA89" i="23"/>
  <c r="Z89" i="23"/>
  <c r="AF89" i="23" s="1" a="1"/>
  <c r="AF89" i="23" s="1"/>
  <c r="AJ88" i="23" a="1"/>
  <c r="AJ88" i="23" s="1"/>
  <c r="AD88" i="23"/>
  <c r="AC88" i="23"/>
  <c r="AB88" i="23"/>
  <c r="AA88" i="23"/>
  <c r="Z88" i="23"/>
  <c r="AF88" i="23" s="1" a="1"/>
  <c r="AF88" i="23" s="1"/>
  <c r="AJ87" i="23" a="1"/>
  <c r="AJ87" i="23" s="1"/>
  <c r="AD87" i="23"/>
  <c r="AC87" i="23"/>
  <c r="AB87" i="23"/>
  <c r="AA87" i="23"/>
  <c r="Z87" i="23"/>
  <c r="AF87" i="23" s="1" a="1"/>
  <c r="AF87" i="23" s="1"/>
  <c r="AJ86" i="23" a="1"/>
  <c r="AJ86" i="23" s="1"/>
  <c r="AF86" i="23" a="1"/>
  <c r="AF86" i="23" s="1"/>
  <c r="AD86" i="23"/>
  <c r="AC86" i="23"/>
  <c r="AB86" i="23"/>
  <c r="AA86" i="23"/>
  <c r="Z86" i="23"/>
  <c r="AJ85" i="23"/>
  <c r="AF85" i="23" a="1"/>
  <c r="AF85" i="23" s="1"/>
  <c r="AD85" i="23"/>
  <c r="AJ85" i="23" s="1" a="1"/>
  <c r="AC85" i="23"/>
  <c r="AB85" i="23"/>
  <c r="AA85" i="23"/>
  <c r="Z85" i="23"/>
  <c r="AD84" i="23"/>
  <c r="AJ84" i="23" s="1" a="1"/>
  <c r="AJ84" i="23" s="1"/>
  <c r="AC84" i="23"/>
  <c r="AB84" i="23"/>
  <c r="AA84" i="23"/>
  <c r="Z84" i="23"/>
  <c r="AF84" i="23" s="1" a="1"/>
  <c r="AF84" i="23" s="1"/>
  <c r="AJ83" i="23"/>
  <c r="AF83" i="23" a="1"/>
  <c r="AF83" i="23" s="1"/>
  <c r="AD83" i="23"/>
  <c r="AJ83" i="23" s="1" a="1"/>
  <c r="AC83" i="23"/>
  <c r="AB83" i="23"/>
  <c r="AA83" i="23"/>
  <c r="Z83" i="23"/>
  <c r="AJ82" i="23" a="1"/>
  <c r="AJ82" i="23" s="1"/>
  <c r="AF82" i="23" a="1"/>
  <c r="AF82" i="23" s="1"/>
  <c r="AD82" i="23"/>
  <c r="AC82" i="23"/>
  <c r="AB82" i="23"/>
  <c r="AA82" i="23"/>
  <c r="Z82" i="23"/>
  <c r="AJ81" i="23"/>
  <c r="AJ81" i="23" a="1"/>
  <c r="AD81" i="23"/>
  <c r="AC81" i="23"/>
  <c r="AB81" i="23"/>
  <c r="AA81" i="23"/>
  <c r="Z81" i="23"/>
  <c r="AF81" i="23" s="1" a="1"/>
  <c r="AF81" i="23" s="1"/>
  <c r="AJ80" i="23" a="1"/>
  <c r="AJ80" i="23" s="1"/>
  <c r="AF80" i="23" a="1"/>
  <c r="AF80" i="23" s="1"/>
  <c r="AD80" i="23"/>
  <c r="AC80" i="23"/>
  <c r="AB80" i="23"/>
  <c r="AA80" i="23"/>
  <c r="Z80" i="23"/>
  <c r="AD79" i="23"/>
  <c r="AJ79" i="23" s="1" a="1"/>
  <c r="AJ79" i="23" s="1"/>
  <c r="AC79" i="23"/>
  <c r="AB79" i="23"/>
  <c r="AA79" i="23"/>
  <c r="Z79" i="23"/>
  <c r="AF79" i="23" s="1" a="1"/>
  <c r="AF79" i="23" s="1"/>
  <c r="AJ78" i="23" a="1"/>
  <c r="AJ78" i="23" s="1"/>
  <c r="AF78" i="23" a="1"/>
  <c r="AF78" i="23" s="1"/>
  <c r="AD78" i="23"/>
  <c r="AC78" i="23"/>
  <c r="AB78" i="23"/>
  <c r="AA78" i="23"/>
  <c r="Z78" i="23"/>
  <c r="AD77" i="23"/>
  <c r="AC77" i="23"/>
  <c r="AB77" i="23"/>
  <c r="AA77" i="23"/>
  <c r="Z77" i="23"/>
  <c r="AF77" i="23" s="1" a="1"/>
  <c r="AF77" i="23" s="1"/>
  <c r="AF76" i="23" a="1"/>
  <c r="AF76" i="23" s="1"/>
  <c r="AD76" i="23"/>
  <c r="AC76" i="23"/>
  <c r="AB76" i="23"/>
  <c r="AA76" i="23"/>
  <c r="Z76" i="23"/>
  <c r="AF75" i="23" a="1"/>
  <c r="AF75" i="23" s="1"/>
  <c r="AD75" i="23"/>
  <c r="AC75" i="23"/>
  <c r="AB75" i="23"/>
  <c r="AA75" i="23"/>
  <c r="Z75" i="23"/>
  <c r="AD74" i="23"/>
  <c r="AC74" i="23"/>
  <c r="AB74" i="23"/>
  <c r="AA74" i="23"/>
  <c r="Z74" i="23"/>
  <c r="AF74" i="23" s="1" a="1"/>
  <c r="AF74" i="23" s="1"/>
  <c r="AF73" i="23" a="1"/>
  <c r="AF73" i="23" s="1"/>
  <c r="AD73" i="23"/>
  <c r="AC73" i="23"/>
  <c r="AB73" i="23"/>
  <c r="AA73" i="23"/>
  <c r="Z73" i="23"/>
  <c r="AF72" i="23" a="1"/>
  <c r="AF72" i="23" s="1"/>
  <c r="AD72" i="23"/>
  <c r="AC72" i="23"/>
  <c r="AB72" i="23"/>
  <c r="AA72" i="23"/>
  <c r="Z72" i="23"/>
  <c r="AF71" i="23" a="1"/>
  <c r="AF71" i="23" s="1"/>
  <c r="AD71" i="23"/>
  <c r="AC71" i="23"/>
  <c r="AB71" i="23"/>
  <c r="AA71" i="23"/>
  <c r="Z71" i="23"/>
  <c r="AD70" i="23"/>
  <c r="AC70" i="23"/>
  <c r="AB70" i="23"/>
  <c r="AA70" i="23"/>
  <c r="Z70" i="23"/>
  <c r="AF70" i="23" s="1" a="1"/>
  <c r="AF70" i="23" s="1"/>
  <c r="AD69" i="23"/>
  <c r="AC69" i="23"/>
  <c r="AB69" i="23"/>
  <c r="AA69" i="23"/>
  <c r="Z69" i="23"/>
  <c r="AF69" i="23" s="1" a="1"/>
  <c r="AF69" i="23" s="1"/>
  <c r="AD68" i="23"/>
  <c r="AC68" i="23"/>
  <c r="AB68" i="23"/>
  <c r="AA68" i="23"/>
  <c r="Z68" i="23"/>
  <c r="AF68" i="23" s="1" a="1"/>
  <c r="AF68" i="23" s="1"/>
  <c r="AD67" i="23"/>
  <c r="AC67" i="23"/>
  <c r="AB67" i="23"/>
  <c r="AA67" i="23"/>
  <c r="Z67" i="23"/>
  <c r="AD66" i="23"/>
  <c r="AC66" i="23"/>
  <c r="AB66" i="23"/>
  <c r="AA66" i="23"/>
  <c r="Z66" i="23"/>
  <c r="AD65" i="23"/>
  <c r="AC65" i="23"/>
  <c r="AB65" i="23"/>
  <c r="AA65" i="23"/>
  <c r="Z65" i="23"/>
  <c r="AD64" i="23"/>
  <c r="AC64" i="23"/>
  <c r="AB64" i="23"/>
  <c r="AA64" i="23"/>
  <c r="Z64" i="23"/>
  <c r="AD63" i="23"/>
  <c r="AC63" i="23"/>
  <c r="AB63" i="23"/>
  <c r="AH63" i="23" s="1" a="1"/>
  <c r="AH63" i="23" s="1"/>
  <c r="AA63" i="23"/>
  <c r="Z63" i="23"/>
  <c r="AD62" i="23"/>
  <c r="AC62" i="23"/>
  <c r="AB62" i="23"/>
  <c r="AA62" i="23"/>
  <c r="Z62" i="23"/>
  <c r="AD61" i="23"/>
  <c r="AC61" i="23"/>
  <c r="AB61" i="23"/>
  <c r="AA61" i="23"/>
  <c r="Z61" i="23"/>
  <c r="AD60" i="23"/>
  <c r="AC60" i="23"/>
  <c r="AB60" i="23"/>
  <c r="AA60" i="23"/>
  <c r="Z60" i="23"/>
  <c r="AD59" i="23"/>
  <c r="AC59" i="23"/>
  <c r="AB59" i="23"/>
  <c r="AA59" i="23"/>
  <c r="Z59" i="23"/>
  <c r="AD58" i="23"/>
  <c r="AC58" i="23"/>
  <c r="AB58" i="23"/>
  <c r="AA58" i="23"/>
  <c r="Z58" i="23"/>
  <c r="AD57" i="23"/>
  <c r="AC57" i="23"/>
  <c r="AB57" i="23"/>
  <c r="AA57" i="23"/>
  <c r="Z57" i="23"/>
  <c r="AD56" i="23"/>
  <c r="AC56" i="23"/>
  <c r="AB56" i="23"/>
  <c r="AA56" i="23"/>
  <c r="Z56" i="23"/>
  <c r="AD55" i="23"/>
  <c r="AC55" i="23"/>
  <c r="AB55" i="23"/>
  <c r="AA55" i="23"/>
  <c r="Z55" i="23"/>
  <c r="AD54" i="23"/>
  <c r="AC54" i="23"/>
  <c r="AB54" i="23"/>
  <c r="AA54" i="23"/>
  <c r="Z54" i="23"/>
  <c r="AD53" i="23"/>
  <c r="AC53" i="23"/>
  <c r="AB53" i="23"/>
  <c r="AA53" i="23"/>
  <c r="Z53" i="23"/>
  <c r="AD52" i="23"/>
  <c r="AC52" i="23"/>
  <c r="AB52" i="23"/>
  <c r="AA52" i="23"/>
  <c r="Z52" i="23"/>
  <c r="AD51" i="23"/>
  <c r="AC51" i="23"/>
  <c r="AB51" i="23"/>
  <c r="AA51" i="23"/>
  <c r="Z51" i="23"/>
  <c r="AD50" i="23"/>
  <c r="AC50" i="23"/>
  <c r="AB50" i="23"/>
  <c r="AA50" i="23"/>
  <c r="Z50" i="23"/>
  <c r="AD49" i="23"/>
  <c r="AC49" i="23"/>
  <c r="AB49" i="23"/>
  <c r="AA49" i="23"/>
  <c r="Z49" i="23"/>
  <c r="AD48" i="23"/>
  <c r="AC48" i="23"/>
  <c r="AB48" i="23"/>
  <c r="AA48" i="23"/>
  <c r="Z48" i="23"/>
  <c r="AD47" i="23"/>
  <c r="AC47" i="23"/>
  <c r="AB47" i="23"/>
  <c r="AA47" i="23"/>
  <c r="Z47" i="23"/>
  <c r="AD46" i="23"/>
  <c r="AC46" i="23"/>
  <c r="AB46" i="23"/>
  <c r="AA46" i="23"/>
  <c r="Z46" i="23"/>
  <c r="AD45" i="23"/>
  <c r="AC45" i="23"/>
  <c r="AB45" i="23"/>
  <c r="AA45" i="23"/>
  <c r="Z45" i="23"/>
  <c r="AD44" i="23"/>
  <c r="AJ44" i="23" s="1" a="1"/>
  <c r="AJ44" i="23" s="1"/>
  <c r="AC44" i="23"/>
  <c r="AB44" i="23"/>
  <c r="AA44" i="23"/>
  <c r="Z44" i="23"/>
  <c r="AD43" i="23"/>
  <c r="AC43" i="23"/>
  <c r="AB43" i="23"/>
  <c r="AA43" i="23"/>
  <c r="Z43" i="23"/>
  <c r="AD42" i="23"/>
  <c r="AC42" i="23"/>
  <c r="AB42" i="23"/>
  <c r="AA42" i="23"/>
  <c r="Z42" i="23"/>
  <c r="AD41" i="23"/>
  <c r="AC41" i="23"/>
  <c r="AB41" i="23"/>
  <c r="AA41" i="23"/>
  <c r="Z41" i="23"/>
  <c r="AD40" i="23"/>
  <c r="AC40" i="23"/>
  <c r="AB40" i="23"/>
  <c r="AA40" i="23"/>
  <c r="Z40" i="23"/>
  <c r="AD39" i="23"/>
  <c r="AC39" i="23"/>
  <c r="AB39" i="23"/>
  <c r="AA39" i="23"/>
  <c r="Z39" i="23"/>
  <c r="AD38" i="23"/>
  <c r="AC38" i="23"/>
  <c r="AB38" i="23"/>
  <c r="AA38" i="23"/>
  <c r="Z38" i="23"/>
  <c r="AD37" i="23"/>
  <c r="AC37" i="23"/>
  <c r="AB37" i="23"/>
  <c r="AA37" i="23"/>
  <c r="Z37" i="23"/>
  <c r="AD36" i="23"/>
  <c r="AC36" i="23"/>
  <c r="AB36" i="23"/>
  <c r="AA36" i="23"/>
  <c r="Z36" i="23"/>
  <c r="U36" i="23"/>
  <c r="AD35" i="23"/>
  <c r="AC35" i="23"/>
  <c r="AB35" i="23"/>
  <c r="AA35" i="23"/>
  <c r="Z35" i="23"/>
  <c r="U35" i="23"/>
  <c r="AD34" i="23"/>
  <c r="AC34" i="23"/>
  <c r="AB34" i="23"/>
  <c r="AA34" i="23"/>
  <c r="Z34" i="23"/>
  <c r="U34" i="23"/>
  <c r="AD33" i="23"/>
  <c r="AC33" i="23"/>
  <c r="AB33" i="23"/>
  <c r="AA33" i="23"/>
  <c r="Z33" i="23"/>
  <c r="U33" i="23"/>
  <c r="AD32" i="23"/>
  <c r="AC32" i="23"/>
  <c r="AB32" i="23"/>
  <c r="AA32" i="23"/>
  <c r="Z32" i="23"/>
  <c r="AD31" i="23"/>
  <c r="AC31" i="23"/>
  <c r="AB31" i="23"/>
  <c r="AA31" i="23"/>
  <c r="Z31" i="23"/>
  <c r="U31" i="23"/>
  <c r="U31" i="23" a="1"/>
  <c r="AD30" i="23"/>
  <c r="AC30" i="23"/>
  <c r="AB30" i="23"/>
  <c r="AA30" i="23"/>
  <c r="Z30" i="23"/>
  <c r="AD29" i="23"/>
  <c r="AC29" i="23"/>
  <c r="AB29" i="23"/>
  <c r="AA29" i="23"/>
  <c r="Z29" i="23"/>
  <c r="I29" i="23" a="1"/>
  <c r="I29" i="23" s="1"/>
  <c r="J29" i="23" s="1" a="1"/>
  <c r="J29" i="23" s="1"/>
  <c r="AD28" i="23"/>
  <c r="AC28" i="23"/>
  <c r="AB28" i="23"/>
  <c r="AA28" i="23"/>
  <c r="Z28" i="23"/>
  <c r="AD27" i="23"/>
  <c r="AC27" i="23"/>
  <c r="AB27" i="23"/>
  <c r="AA27" i="23"/>
  <c r="Z27" i="23"/>
  <c r="AD26" i="23"/>
  <c r="AC26" i="23"/>
  <c r="AB26" i="23"/>
  <c r="AA26" i="23"/>
  <c r="Z26" i="23"/>
  <c r="AD25" i="23"/>
  <c r="AC25" i="23"/>
  <c r="AB25" i="23"/>
  <c r="AH112" i="23" s="1" a="1"/>
  <c r="AH112" i="23" s="1"/>
  <c r="AA25" i="23"/>
  <c r="Z25" i="23"/>
  <c r="AD24" i="23"/>
  <c r="AC24" i="23"/>
  <c r="AB24" i="23"/>
  <c r="AA24" i="23"/>
  <c r="Z24" i="23"/>
  <c r="AD23" i="23"/>
  <c r="AC23" i="23"/>
  <c r="AB23" i="23"/>
  <c r="AA23" i="23"/>
  <c r="Z23" i="23"/>
  <c r="AD22" i="23"/>
  <c r="AC22" i="23"/>
  <c r="AB22" i="23"/>
  <c r="AA22" i="23"/>
  <c r="Z22" i="23"/>
  <c r="U22" i="23" a="1"/>
  <c r="AD21" i="23"/>
  <c r="AC21" i="23"/>
  <c r="AB21" i="23"/>
  <c r="AA21" i="23"/>
  <c r="Z21" i="23"/>
  <c r="AD20" i="23"/>
  <c r="AC20" i="23"/>
  <c r="AB20" i="23"/>
  <c r="AA20" i="23"/>
  <c r="Z20" i="23"/>
  <c r="AD19" i="23"/>
  <c r="AC19" i="23"/>
  <c r="AB19" i="23"/>
  <c r="AA19" i="23"/>
  <c r="Z19" i="23"/>
  <c r="AD18" i="23"/>
  <c r="AC18" i="23"/>
  <c r="AB18" i="23"/>
  <c r="AA18" i="23"/>
  <c r="Z18" i="23"/>
  <c r="AD17" i="23"/>
  <c r="AC17" i="23"/>
  <c r="AB17" i="23"/>
  <c r="AA17" i="23"/>
  <c r="Z17" i="23"/>
  <c r="AD16" i="23"/>
  <c r="AC16" i="23"/>
  <c r="AB16" i="23"/>
  <c r="AA16" i="23"/>
  <c r="Z16" i="23"/>
  <c r="AD15" i="23"/>
  <c r="AC15" i="23"/>
  <c r="AB15" i="23"/>
  <c r="AA15" i="23"/>
  <c r="Z15" i="23"/>
  <c r="AD14" i="23"/>
  <c r="AC14" i="23"/>
  <c r="AB14" i="23"/>
  <c r="AA14" i="23"/>
  <c r="Z14" i="23"/>
  <c r="AD13" i="23"/>
  <c r="AC13" i="23"/>
  <c r="AB13" i="23"/>
  <c r="AA13" i="23"/>
  <c r="Z13" i="23"/>
  <c r="U13" i="23" a="1"/>
  <c r="AD12" i="23"/>
  <c r="AC12" i="23"/>
  <c r="AB12" i="23"/>
  <c r="AA12" i="23"/>
  <c r="Z12" i="23"/>
  <c r="AD11" i="23"/>
  <c r="AC11" i="23"/>
  <c r="AB11" i="23"/>
  <c r="AA11" i="23"/>
  <c r="Z11" i="23"/>
  <c r="AD10" i="23"/>
  <c r="AC10" i="23"/>
  <c r="AB10" i="23"/>
  <c r="AA10" i="23"/>
  <c r="Z10" i="23"/>
  <c r="AD9" i="23"/>
  <c r="AC9" i="23"/>
  <c r="AB9" i="23"/>
  <c r="AA9" i="23"/>
  <c r="Z9" i="23"/>
  <c r="AD8" i="23"/>
  <c r="AC8" i="23"/>
  <c r="AB8" i="23"/>
  <c r="AA8" i="23"/>
  <c r="Z8" i="23"/>
  <c r="AD7" i="23"/>
  <c r="AC7" i="23"/>
  <c r="AB7" i="23"/>
  <c r="AA7" i="23"/>
  <c r="Z7" i="23"/>
  <c r="AF7" i="23" s="1" a="1"/>
  <c r="AF7" i="23" s="1"/>
  <c r="AD6" i="23"/>
  <c r="AC6" i="23"/>
  <c r="AB6" i="23"/>
  <c r="AA6" i="23"/>
  <c r="Z6" i="23"/>
  <c r="AD5" i="23"/>
  <c r="AC5" i="23"/>
  <c r="AB5" i="23"/>
  <c r="AA5" i="23"/>
  <c r="Z5" i="23"/>
  <c r="AD4" i="23"/>
  <c r="AC4" i="23"/>
  <c r="AB4" i="23"/>
  <c r="AA4" i="23"/>
  <c r="Z4" i="23"/>
  <c r="U4" i="23" a="1"/>
  <c r="AJ170" i="22" a="1"/>
  <c r="AJ170" i="22" s="1"/>
  <c r="AD170" i="22"/>
  <c r="AC170" i="22"/>
  <c r="AB170" i="22"/>
  <c r="AA170" i="22"/>
  <c r="Z170" i="22"/>
  <c r="AF170" i="22" s="1" a="1"/>
  <c r="AF170" i="22" s="1"/>
  <c r="AJ169" i="22" a="1"/>
  <c r="AJ169" i="22" s="1"/>
  <c r="AF169" i="22" a="1"/>
  <c r="AF169" i="22" s="1"/>
  <c r="AD169" i="22"/>
  <c r="AC169" i="22"/>
  <c r="AB169" i="22"/>
  <c r="AA169" i="22"/>
  <c r="Z169" i="22"/>
  <c r="AF168" i="22" a="1"/>
  <c r="AF168" i="22" s="1"/>
  <c r="AD168" i="22"/>
  <c r="AJ168" i="22" s="1" a="1"/>
  <c r="AJ168" i="22" s="1"/>
  <c r="AC168" i="22"/>
  <c r="AB168" i="22"/>
  <c r="AA168" i="22"/>
  <c r="Z168" i="22"/>
  <c r="AF167" i="22" a="1"/>
  <c r="AF167" i="22" s="1"/>
  <c r="AD167" i="22"/>
  <c r="AJ167" i="22" s="1" a="1"/>
  <c r="AJ167" i="22" s="1"/>
  <c r="AC167" i="22"/>
  <c r="AB167" i="22"/>
  <c r="AA167" i="22"/>
  <c r="Z167" i="22"/>
  <c r="AJ166" i="22" a="1"/>
  <c r="AJ166" i="22" s="1"/>
  <c r="AD166" i="22"/>
  <c r="AC166" i="22"/>
  <c r="AB166" i="22"/>
  <c r="AA166" i="22"/>
  <c r="Z166" i="22"/>
  <c r="AF166" i="22" s="1" a="1"/>
  <c r="AF166" i="22" s="1"/>
  <c r="AJ165" i="22" a="1"/>
  <c r="AJ165" i="22" s="1"/>
  <c r="AD165" i="22"/>
  <c r="AC165" i="22"/>
  <c r="AB165" i="22"/>
  <c r="AA165" i="22"/>
  <c r="Z165" i="22"/>
  <c r="AF165" i="22" s="1" a="1"/>
  <c r="AF165" i="22" s="1"/>
  <c r="AJ164" i="22" a="1"/>
  <c r="AJ164" i="22" s="1"/>
  <c r="AD164" i="22"/>
  <c r="AC164" i="22"/>
  <c r="AB164" i="22"/>
  <c r="AA164" i="22"/>
  <c r="Z164" i="22"/>
  <c r="AF164" i="22" s="1" a="1"/>
  <c r="AF164" i="22" s="1"/>
  <c r="AJ163" i="22" a="1"/>
  <c r="AJ163" i="22" s="1"/>
  <c r="AD163" i="22"/>
  <c r="AC163" i="22"/>
  <c r="AB163" i="22"/>
  <c r="AA163" i="22"/>
  <c r="Z163" i="22"/>
  <c r="AF163" i="22" s="1" a="1"/>
  <c r="AF163" i="22" s="1"/>
  <c r="AJ162" i="22" a="1"/>
  <c r="AJ162" i="22" s="1"/>
  <c r="AD162" i="22"/>
  <c r="AC162" i="22"/>
  <c r="AB162" i="22"/>
  <c r="AA162" i="22"/>
  <c r="Z162" i="22"/>
  <c r="AF162" i="22" s="1" a="1"/>
  <c r="AF162" i="22" s="1"/>
  <c r="AD161" i="22"/>
  <c r="AJ161" i="22" s="1" a="1"/>
  <c r="AJ161" i="22" s="1"/>
  <c r="AC161" i="22"/>
  <c r="AB161" i="22"/>
  <c r="AA161" i="22"/>
  <c r="Z161" i="22"/>
  <c r="AF161" i="22" s="1" a="1"/>
  <c r="AF161" i="22" s="1"/>
  <c r="AJ160" i="22"/>
  <c r="AJ160" i="22" a="1"/>
  <c r="AD160" i="22"/>
  <c r="AC160" i="22"/>
  <c r="AB160" i="22"/>
  <c r="AA160" i="22"/>
  <c r="Z160" i="22"/>
  <c r="AF160" i="22" s="1" a="1"/>
  <c r="AF160" i="22" s="1"/>
  <c r="AD159" i="22"/>
  <c r="AJ159" i="22" s="1" a="1"/>
  <c r="AJ159" i="22" s="1"/>
  <c r="AC159" i="22"/>
  <c r="AB159" i="22"/>
  <c r="AA159" i="22"/>
  <c r="Z159" i="22"/>
  <c r="AF159" i="22" s="1" a="1"/>
  <c r="AF159" i="22" s="1"/>
  <c r="AF158" i="22" a="1"/>
  <c r="AF158" i="22" s="1"/>
  <c r="AD158" i="22"/>
  <c r="AJ158" i="22" s="1" a="1"/>
  <c r="AJ158" i="22" s="1"/>
  <c r="AC158" i="22"/>
  <c r="AB158" i="22"/>
  <c r="AA158" i="22"/>
  <c r="Z158" i="22"/>
  <c r="AJ157" i="22"/>
  <c r="AJ157" i="22" a="1"/>
  <c r="AD157" i="22"/>
  <c r="AC157" i="22"/>
  <c r="AB157" i="22"/>
  <c r="AA157" i="22"/>
  <c r="Z157" i="22"/>
  <c r="AF157" i="22" s="1" a="1"/>
  <c r="AF157" i="22" s="1"/>
  <c r="AJ156" i="22" a="1"/>
  <c r="AJ156" i="22" s="1"/>
  <c r="AD156" i="22"/>
  <c r="AC156" i="22"/>
  <c r="AB156" i="22"/>
  <c r="AA156" i="22"/>
  <c r="Z156" i="22"/>
  <c r="AF156" i="22" s="1" a="1"/>
  <c r="AF156" i="22" s="1"/>
  <c r="AJ155" i="22" a="1"/>
  <c r="AJ155" i="22" s="1"/>
  <c r="AF155" i="22" a="1"/>
  <c r="AF155" i="22" s="1"/>
  <c r="AD155" i="22"/>
  <c r="AC155" i="22"/>
  <c r="AB155" i="22"/>
  <c r="AA155" i="22"/>
  <c r="Z155" i="22"/>
  <c r="AJ154" i="22" a="1"/>
  <c r="AJ154" i="22" s="1"/>
  <c r="AD154" i="22"/>
  <c r="AC154" i="22"/>
  <c r="AB154" i="22"/>
  <c r="AA154" i="22"/>
  <c r="Z154" i="22"/>
  <c r="AF154" i="22" s="1" a="1"/>
  <c r="AF154" i="22" s="1"/>
  <c r="AD153" i="22"/>
  <c r="AJ153" i="22" s="1" a="1"/>
  <c r="AJ153" i="22" s="1"/>
  <c r="AC153" i="22"/>
  <c r="AB153" i="22"/>
  <c r="AA153" i="22"/>
  <c r="Z153" i="22"/>
  <c r="AF153" i="22" s="1" a="1"/>
  <c r="AF153" i="22" s="1"/>
  <c r="AJ152" i="22" a="1"/>
  <c r="AJ152" i="22" s="1"/>
  <c r="AD152" i="22"/>
  <c r="AC152" i="22"/>
  <c r="AB152" i="22"/>
  <c r="AA152" i="22"/>
  <c r="Z152" i="22"/>
  <c r="AF152" i="22" s="1" a="1"/>
  <c r="AF152" i="22" s="1"/>
  <c r="AJ151" i="22"/>
  <c r="AF151" i="22" a="1"/>
  <c r="AF151" i="22" s="1"/>
  <c r="AD151" i="22"/>
  <c r="AJ151" i="22" s="1" a="1"/>
  <c r="AC151" i="22"/>
  <c r="AB151" i="22"/>
  <c r="AA151" i="22"/>
  <c r="Z151" i="22"/>
  <c r="AJ150" i="22"/>
  <c r="AJ150" i="22" a="1"/>
  <c r="AF150" i="22" a="1"/>
  <c r="AF150" i="22" s="1"/>
  <c r="AD150" i="22"/>
  <c r="AC150" i="22"/>
  <c r="AB150" i="22"/>
  <c r="AA150" i="22"/>
  <c r="Z150" i="22"/>
  <c r="AJ149" i="22" a="1"/>
  <c r="AJ149" i="22" s="1"/>
  <c r="AF149" i="22" a="1"/>
  <c r="AF149" i="22" s="1"/>
  <c r="AD149" i="22"/>
  <c r="AC149" i="22"/>
  <c r="AB149" i="22"/>
  <c r="AA149" i="22"/>
  <c r="Z149" i="22"/>
  <c r="AD148" i="22"/>
  <c r="AJ148" i="22" s="1" a="1"/>
  <c r="AJ148" i="22" s="1"/>
  <c r="AC148" i="22"/>
  <c r="AB148" i="22"/>
  <c r="AA148" i="22"/>
  <c r="Z148" i="22"/>
  <c r="AF148" i="22" s="1" a="1"/>
  <c r="AF148" i="22" s="1"/>
  <c r="AJ147" i="22" a="1"/>
  <c r="AJ147" i="22" s="1"/>
  <c r="AD147" i="22"/>
  <c r="AC147" i="22"/>
  <c r="AB147" i="22"/>
  <c r="AA147" i="22"/>
  <c r="Z147" i="22"/>
  <c r="AF147" i="22" s="1" a="1"/>
  <c r="AF147" i="22" s="1"/>
  <c r="AD146" i="22"/>
  <c r="AJ146" i="22" s="1" a="1"/>
  <c r="AJ146" i="22" s="1"/>
  <c r="AC146" i="22"/>
  <c r="AB146" i="22"/>
  <c r="AA146" i="22"/>
  <c r="Z146" i="22"/>
  <c r="AF146" i="22" s="1" a="1"/>
  <c r="AF146" i="22" s="1"/>
  <c r="AF145" i="22" a="1"/>
  <c r="AF145" i="22" s="1"/>
  <c r="AD145" i="22"/>
  <c r="AJ145" i="22" s="1" a="1"/>
  <c r="AJ145" i="22" s="1"/>
  <c r="AC145" i="22"/>
  <c r="AB145" i="22"/>
  <c r="AA145" i="22"/>
  <c r="Z145" i="22"/>
  <c r="AJ144" i="22" a="1"/>
  <c r="AJ144" i="22" s="1"/>
  <c r="AD144" i="22"/>
  <c r="AC144" i="22"/>
  <c r="AB144" i="22"/>
  <c r="AA144" i="22"/>
  <c r="Z144" i="22"/>
  <c r="AF144" i="22" s="1" a="1"/>
  <c r="AF144" i="22" s="1"/>
  <c r="AJ143" i="22" a="1"/>
  <c r="AJ143" i="22" s="1"/>
  <c r="AD143" i="22"/>
  <c r="AC143" i="22"/>
  <c r="AB143" i="22"/>
  <c r="AA143" i="22"/>
  <c r="Z143" i="22"/>
  <c r="AF143" i="22" s="1" a="1"/>
  <c r="AF143" i="22" s="1"/>
  <c r="AJ142" i="22" a="1"/>
  <c r="AJ142" i="22" s="1"/>
  <c r="AD142" i="22"/>
  <c r="AC142" i="22"/>
  <c r="AB142" i="22"/>
  <c r="AA142" i="22"/>
  <c r="Z142" i="22"/>
  <c r="AF142" i="22" s="1" a="1"/>
  <c r="AF142" i="22" s="1"/>
  <c r="AD141" i="22"/>
  <c r="AJ141" i="22" s="1" a="1"/>
  <c r="AJ141" i="22" s="1"/>
  <c r="AC141" i="22"/>
  <c r="AB141" i="22"/>
  <c r="AA141" i="22"/>
  <c r="Z141" i="22"/>
  <c r="AF141" i="22" s="1" a="1"/>
  <c r="AF141" i="22" s="1"/>
  <c r="AF140" i="22" a="1"/>
  <c r="AF140" i="22" s="1"/>
  <c r="AD140" i="22"/>
  <c r="AJ140" i="22" s="1" a="1"/>
  <c r="AJ140" i="22" s="1"/>
  <c r="AC140" i="22"/>
  <c r="AB140" i="22"/>
  <c r="AA140" i="22"/>
  <c r="Z140" i="22"/>
  <c r="AD139" i="22"/>
  <c r="AJ139" i="22" s="1" a="1"/>
  <c r="AJ139" i="22" s="1"/>
  <c r="AC139" i="22"/>
  <c r="AB139" i="22"/>
  <c r="AA139" i="22"/>
  <c r="Z139" i="22"/>
  <c r="AF139" i="22" s="1" a="1"/>
  <c r="AF139" i="22" s="1"/>
  <c r="AJ138" i="22" a="1"/>
  <c r="AJ138" i="22" s="1"/>
  <c r="AD138" i="22"/>
  <c r="AC138" i="22"/>
  <c r="AB138" i="22"/>
  <c r="AA138" i="22"/>
  <c r="Z138" i="22"/>
  <c r="AF138" i="22" s="1" a="1"/>
  <c r="AF138" i="22" s="1"/>
  <c r="AD137" i="22"/>
  <c r="AJ137" i="22" s="1" a="1"/>
  <c r="AJ137" i="22" s="1"/>
  <c r="AC137" i="22"/>
  <c r="AB137" i="22"/>
  <c r="AA137" i="22"/>
  <c r="Z137" i="22"/>
  <c r="AF137" i="22" s="1" a="1"/>
  <c r="AF137" i="22" s="1"/>
  <c r="AJ136" i="22"/>
  <c r="AJ136" i="22" a="1"/>
  <c r="AF136" i="22" a="1"/>
  <c r="AF136" i="22" s="1"/>
  <c r="AD136" i="22"/>
  <c r="AC136" i="22"/>
  <c r="AB136" i="22"/>
  <c r="AA136" i="22"/>
  <c r="Z136" i="22"/>
  <c r="AD135" i="22"/>
  <c r="AJ135" i="22" s="1" a="1"/>
  <c r="AJ135" i="22" s="1"/>
  <c r="AC135" i="22"/>
  <c r="AB135" i="22"/>
  <c r="AA135" i="22"/>
  <c r="Z135" i="22"/>
  <c r="AF135" i="22" s="1" a="1"/>
  <c r="AF135" i="22" s="1"/>
  <c r="AJ134" i="22" a="1"/>
  <c r="AJ134" i="22" s="1"/>
  <c r="AF134" i="22" a="1"/>
  <c r="AF134" i="22" s="1"/>
  <c r="AD134" i="22"/>
  <c r="AC134" i="22"/>
  <c r="AB134" i="22"/>
  <c r="AA134" i="22"/>
  <c r="Z134" i="22"/>
  <c r="AJ133" i="22" a="1"/>
  <c r="AJ133" i="22" s="1"/>
  <c r="AD133" i="22"/>
  <c r="AC133" i="22"/>
  <c r="AB133" i="22"/>
  <c r="AA133" i="22"/>
  <c r="Z133" i="22"/>
  <c r="AF133" i="22" s="1" a="1"/>
  <c r="AF133" i="22" s="1"/>
  <c r="AJ132" i="22" a="1"/>
  <c r="AJ132" i="22" s="1"/>
  <c r="AF132" i="22" a="1"/>
  <c r="AF132" i="22" s="1"/>
  <c r="AD132" i="22"/>
  <c r="AC132" i="22"/>
  <c r="AB132" i="22"/>
  <c r="AA132" i="22"/>
  <c r="Z132" i="22"/>
  <c r="AJ131" i="22" a="1"/>
  <c r="AJ131" i="22" s="1"/>
  <c r="AD131" i="22"/>
  <c r="AC131" i="22"/>
  <c r="AB131" i="22"/>
  <c r="AA131" i="22"/>
  <c r="Z131" i="22"/>
  <c r="AF131" i="22" s="1" a="1"/>
  <c r="AF131" i="22" s="1"/>
  <c r="AD130" i="22"/>
  <c r="AJ130" i="22" s="1" a="1"/>
  <c r="AJ130" i="22" s="1"/>
  <c r="AC130" i="22"/>
  <c r="AB130" i="22"/>
  <c r="AA130" i="22"/>
  <c r="Z130" i="22"/>
  <c r="AF130" i="22" s="1" a="1"/>
  <c r="AF130" i="22" s="1"/>
  <c r="AD129" i="22"/>
  <c r="AJ129" i="22" s="1" a="1"/>
  <c r="AJ129" i="22" s="1"/>
  <c r="AC129" i="22"/>
  <c r="AB129" i="22"/>
  <c r="AA129" i="22"/>
  <c r="Z129" i="22"/>
  <c r="AF129" i="22" s="1" a="1"/>
  <c r="AF129" i="22" s="1"/>
  <c r="AJ128" i="22"/>
  <c r="AF128" i="22" a="1"/>
  <c r="AF128" i="22" s="1"/>
  <c r="AD128" i="22"/>
  <c r="AJ128" i="22" s="1" a="1"/>
  <c r="AC128" i="22"/>
  <c r="AB128" i="22"/>
  <c r="AA128" i="22"/>
  <c r="Z128" i="22"/>
  <c r="AJ127" i="22" a="1"/>
  <c r="AJ127" i="22" s="1"/>
  <c r="AF127" i="22" a="1"/>
  <c r="AF127" i="22" s="1"/>
  <c r="AD127" i="22"/>
  <c r="AC127" i="22"/>
  <c r="AB127" i="22"/>
  <c r="AA127" i="22"/>
  <c r="Z127" i="22"/>
  <c r="AD126" i="22"/>
  <c r="AJ126" i="22" s="1" a="1"/>
  <c r="AJ126" i="22" s="1"/>
  <c r="AC126" i="22"/>
  <c r="AB126" i="22"/>
  <c r="AA126" i="22"/>
  <c r="Z126" i="22"/>
  <c r="AF126" i="22" s="1" a="1"/>
  <c r="AF126" i="22" s="1"/>
  <c r="AJ125" i="22" a="1"/>
  <c r="AJ125" i="22" s="1"/>
  <c r="AF125" i="22" a="1"/>
  <c r="AF125" i="22" s="1"/>
  <c r="AD125" i="22"/>
  <c r="AC125" i="22"/>
  <c r="AB125" i="22"/>
  <c r="AA125" i="22"/>
  <c r="Z125" i="22"/>
  <c r="AD124" i="22"/>
  <c r="AJ124" i="22" s="1" a="1"/>
  <c r="AJ124" i="22" s="1"/>
  <c r="AC124" i="22"/>
  <c r="AB124" i="22"/>
  <c r="AA124" i="22"/>
  <c r="Z124" i="22"/>
  <c r="AF124" i="22" s="1" a="1"/>
  <c r="AF124" i="22" s="1"/>
  <c r="AJ123" i="22" a="1"/>
  <c r="AJ123" i="22" s="1"/>
  <c r="AF123" i="22" a="1"/>
  <c r="AF123" i="22" s="1"/>
  <c r="AD123" i="22"/>
  <c r="AC123" i="22"/>
  <c r="AB123" i="22"/>
  <c r="AA123" i="22"/>
  <c r="Z123" i="22"/>
  <c r="AD122" i="22"/>
  <c r="AJ122" i="22" s="1" a="1"/>
  <c r="AJ122" i="22" s="1"/>
  <c r="AC122" i="22"/>
  <c r="AB122" i="22"/>
  <c r="AA122" i="22"/>
  <c r="Z122" i="22"/>
  <c r="AF122" i="22" s="1" a="1"/>
  <c r="AF122" i="22" s="1"/>
  <c r="AJ121" i="22" a="1"/>
  <c r="AJ121" i="22" s="1"/>
  <c r="AF121" i="22" a="1"/>
  <c r="AF121" i="22" s="1"/>
  <c r="AD121" i="22"/>
  <c r="AC121" i="22"/>
  <c r="AB121" i="22"/>
  <c r="AA121" i="22"/>
  <c r="Z121" i="22"/>
  <c r="AJ120" i="22"/>
  <c r="AJ120" i="22" a="1"/>
  <c r="AF120" i="22" a="1"/>
  <c r="AF120" i="22" s="1"/>
  <c r="AD120" i="22"/>
  <c r="AC120" i="22"/>
  <c r="AB120" i="22"/>
  <c r="AA120" i="22"/>
  <c r="Z120" i="22"/>
  <c r="AJ119" i="22" a="1"/>
  <c r="AJ119" i="22" s="1"/>
  <c r="AD119" i="22"/>
  <c r="AC119" i="22"/>
  <c r="AB119" i="22"/>
  <c r="AA119" i="22"/>
  <c r="Z119" i="22"/>
  <c r="AF119" i="22" s="1" a="1"/>
  <c r="AF119" i="22" s="1"/>
  <c r="AF118" i="22" a="1"/>
  <c r="AF118" i="22" s="1"/>
  <c r="AD118" i="22"/>
  <c r="AJ118" i="22" s="1" a="1"/>
  <c r="AJ118" i="22" s="1"/>
  <c r="AC118" i="22"/>
  <c r="AB118" i="22"/>
  <c r="AA118" i="22"/>
  <c r="Z118" i="22"/>
  <c r="AJ117" i="22" a="1"/>
  <c r="AJ117" i="22" s="1"/>
  <c r="AD117" i="22"/>
  <c r="AC117" i="22"/>
  <c r="AB117" i="22"/>
  <c r="AA117" i="22"/>
  <c r="Z117" i="22"/>
  <c r="AF117" i="22" s="1" a="1"/>
  <c r="AF117" i="22" s="1"/>
  <c r="AJ116" i="22"/>
  <c r="AD116" i="22"/>
  <c r="AJ116" i="22" s="1" a="1"/>
  <c r="AC116" i="22"/>
  <c r="AB116" i="22"/>
  <c r="AA116" i="22"/>
  <c r="Z116" i="22"/>
  <c r="AF116" i="22" s="1" a="1"/>
  <c r="AF116" i="22" s="1"/>
  <c r="AJ115" i="22"/>
  <c r="AF115" i="22" a="1"/>
  <c r="AF115" i="22" s="1"/>
  <c r="AD115" i="22"/>
  <c r="AJ115" i="22" s="1" a="1"/>
  <c r="AC115" i="22"/>
  <c r="AB115" i="22"/>
  <c r="AA115" i="22"/>
  <c r="Z115" i="22"/>
  <c r="AD114" i="22"/>
  <c r="AJ114" i="22" s="1" a="1"/>
  <c r="AJ114" i="22" s="1"/>
  <c r="AC114" i="22"/>
  <c r="AB114" i="22"/>
  <c r="AA114" i="22"/>
  <c r="Z114" i="22"/>
  <c r="AF114" i="22" s="1" a="1"/>
  <c r="AF114" i="22" s="1"/>
  <c r="AD113" i="22"/>
  <c r="AJ113" i="22" s="1" a="1"/>
  <c r="AJ113" i="22" s="1"/>
  <c r="AC113" i="22"/>
  <c r="AB113" i="22"/>
  <c r="AA113" i="22"/>
  <c r="Z113" i="22"/>
  <c r="AF113" i="22" s="1" a="1"/>
  <c r="AF113" i="22" s="1"/>
  <c r="AF112" i="22" a="1"/>
  <c r="AF112" i="22" s="1"/>
  <c r="AD112" i="22"/>
  <c r="AJ112" i="22" s="1" a="1"/>
  <c r="AJ112" i="22" s="1"/>
  <c r="AC112" i="22"/>
  <c r="AB112" i="22"/>
  <c r="AA112" i="22"/>
  <c r="Z112" i="22"/>
  <c r="AF111" i="22" a="1"/>
  <c r="AF111" i="22" s="1"/>
  <c r="AD111" i="22"/>
  <c r="AJ111" i="22" s="1" a="1"/>
  <c r="AJ111" i="22" s="1"/>
  <c r="AC111" i="22"/>
  <c r="AB111" i="22"/>
  <c r="AA111" i="22"/>
  <c r="Z111" i="22"/>
  <c r="AJ110" i="22" a="1"/>
  <c r="AJ110" i="22" s="1"/>
  <c r="AF110" i="22" a="1"/>
  <c r="AF110" i="22" s="1"/>
  <c r="AD110" i="22"/>
  <c r="AC110" i="22"/>
  <c r="AB110" i="22"/>
  <c r="AA110" i="22"/>
  <c r="Z110" i="22"/>
  <c r="AJ109" i="22" a="1"/>
  <c r="AJ109" i="22" s="1"/>
  <c r="AD109" i="22"/>
  <c r="AC109" i="22"/>
  <c r="AB109" i="22"/>
  <c r="AA109" i="22"/>
  <c r="Z109" i="22"/>
  <c r="AF109" i="22" s="1" a="1"/>
  <c r="AF109" i="22" s="1"/>
  <c r="AJ108" i="22"/>
  <c r="AF108" i="22" a="1"/>
  <c r="AF108" i="22" s="1"/>
  <c r="AD108" i="22"/>
  <c r="AJ108" i="22" s="1" a="1"/>
  <c r="AC108" i="22"/>
  <c r="AB108" i="22"/>
  <c r="AA108" i="22"/>
  <c r="Z108" i="22"/>
  <c r="AJ107" i="22" a="1"/>
  <c r="AJ107" i="22" s="1"/>
  <c r="AD107" i="22"/>
  <c r="AC107" i="22"/>
  <c r="AB107" i="22"/>
  <c r="AA107" i="22"/>
  <c r="Z107" i="22"/>
  <c r="AF107" i="22" s="1" a="1"/>
  <c r="AF107" i="22" s="1"/>
  <c r="AF106" i="22" a="1"/>
  <c r="AF106" i="22" s="1"/>
  <c r="AD106" i="22"/>
  <c r="AJ106" i="22" s="1" a="1"/>
  <c r="AJ106" i="22" s="1"/>
  <c r="AC106" i="22"/>
  <c r="AB106" i="22"/>
  <c r="AA106" i="22"/>
  <c r="Z106" i="22"/>
  <c r="AJ105" i="22" a="1"/>
  <c r="AJ105" i="22" s="1"/>
  <c r="AD105" i="22"/>
  <c r="AC105" i="22"/>
  <c r="AB105" i="22"/>
  <c r="AA105" i="22"/>
  <c r="Z105" i="22"/>
  <c r="AF105" i="22" s="1" a="1"/>
  <c r="AF105" i="22" s="1"/>
  <c r="AF104" i="22" a="1"/>
  <c r="AF104" i="22" s="1"/>
  <c r="AD104" i="22"/>
  <c r="AJ104" i="22" s="1" a="1"/>
  <c r="AJ104" i="22" s="1"/>
  <c r="AC104" i="22"/>
  <c r="AB104" i="22"/>
  <c r="AA104" i="22"/>
  <c r="Z104" i="22"/>
  <c r="AF103" i="22" a="1"/>
  <c r="AF103" i="22" s="1"/>
  <c r="AD103" i="22"/>
  <c r="AJ103" i="22" s="1" a="1"/>
  <c r="AJ103" i="22" s="1"/>
  <c r="AC103" i="22"/>
  <c r="AB103" i="22"/>
  <c r="AA103" i="22"/>
  <c r="Z103" i="22"/>
  <c r="AJ102" i="22" a="1"/>
  <c r="AJ102" i="22" s="1"/>
  <c r="AD102" i="22"/>
  <c r="AC102" i="22"/>
  <c r="AB102" i="22"/>
  <c r="AA102" i="22"/>
  <c r="Z102" i="22"/>
  <c r="AF102" i="22" s="1" a="1"/>
  <c r="AF102" i="22" s="1"/>
  <c r="AF101" i="22" a="1"/>
  <c r="AF101" i="22" s="1"/>
  <c r="AD101" i="22"/>
  <c r="AJ101" i="22" s="1" a="1"/>
  <c r="AJ101" i="22" s="1"/>
  <c r="AC101" i="22"/>
  <c r="AB101" i="22"/>
  <c r="AA101" i="22"/>
  <c r="Z101" i="22"/>
  <c r="AJ100" i="22"/>
  <c r="AF100" i="22" a="1"/>
  <c r="AF100" i="22" s="1"/>
  <c r="AD100" i="22"/>
  <c r="AJ100" i="22" s="1" a="1"/>
  <c r="AC100" i="22"/>
  <c r="AB100" i="22"/>
  <c r="AA100" i="22"/>
  <c r="Z100" i="22"/>
  <c r="AJ99" i="22" a="1"/>
  <c r="AJ99" i="22" s="1"/>
  <c r="AD99" i="22"/>
  <c r="AC99" i="22"/>
  <c r="AB99" i="22"/>
  <c r="AA99" i="22"/>
  <c r="Z99" i="22"/>
  <c r="AF99" i="22" s="1" a="1"/>
  <c r="AF99" i="22" s="1"/>
  <c r="AJ98" i="22" a="1"/>
  <c r="AJ98" i="22" s="1"/>
  <c r="AF98" i="22" a="1"/>
  <c r="AF98" i="22" s="1"/>
  <c r="AD98" i="22"/>
  <c r="AC98" i="22"/>
  <c r="AB98" i="22"/>
  <c r="AA98" i="22"/>
  <c r="Z98" i="22"/>
  <c r="AF97" i="22" a="1"/>
  <c r="AF97" i="22" s="1"/>
  <c r="AD97" i="22"/>
  <c r="AJ97" i="22" s="1" a="1"/>
  <c r="AJ97" i="22" s="1"/>
  <c r="AC97" i="22"/>
  <c r="AB97" i="22"/>
  <c r="AA97" i="22"/>
  <c r="Z97" i="22"/>
  <c r="AF96" i="22" a="1"/>
  <c r="AF96" i="22" s="1"/>
  <c r="AD96" i="22"/>
  <c r="AJ96" i="22" s="1" a="1"/>
  <c r="AJ96" i="22" s="1"/>
  <c r="AC96" i="22"/>
  <c r="AB96" i="22"/>
  <c r="AA96" i="22"/>
  <c r="Z96" i="22"/>
  <c r="AD95" i="22"/>
  <c r="AJ95" i="22" s="1" a="1"/>
  <c r="AJ95" i="22" s="1"/>
  <c r="AC95" i="22"/>
  <c r="AB95" i="22"/>
  <c r="AA95" i="22"/>
  <c r="Z95" i="22"/>
  <c r="AF95" i="22" s="1" a="1"/>
  <c r="AF95" i="22" s="1"/>
  <c r="AJ94" i="22" a="1"/>
  <c r="AJ94" i="22" s="1"/>
  <c r="AF94" i="22" a="1"/>
  <c r="AF94" i="22" s="1"/>
  <c r="AD94" i="22"/>
  <c r="AC94" i="22"/>
  <c r="AB94" i="22"/>
  <c r="AA94" i="22"/>
  <c r="Z94" i="22"/>
  <c r="AJ93" i="22"/>
  <c r="AF93" i="22" a="1"/>
  <c r="AF93" i="22" s="1"/>
  <c r="AD93" i="22"/>
  <c r="AJ93" i="22" s="1" a="1"/>
  <c r="AC93" i="22"/>
  <c r="AB93" i="22"/>
  <c r="AA93" i="22"/>
  <c r="Z93" i="22"/>
  <c r="AD92" i="22"/>
  <c r="AJ92" i="22" s="1" a="1"/>
  <c r="AJ92" i="22" s="1"/>
  <c r="AC92" i="22"/>
  <c r="AB92" i="22"/>
  <c r="AA92" i="22"/>
  <c r="Z92" i="22"/>
  <c r="AF92" i="22" s="1" a="1"/>
  <c r="AF92" i="22" s="1"/>
  <c r="AJ91" i="22" a="1"/>
  <c r="AJ91" i="22" s="1"/>
  <c r="AD91" i="22"/>
  <c r="AC91" i="22"/>
  <c r="AB91" i="22"/>
  <c r="AA91" i="22"/>
  <c r="Z91" i="22"/>
  <c r="AF91" i="22" s="1" a="1"/>
  <c r="AF91" i="22" s="1"/>
  <c r="AD90" i="22"/>
  <c r="AJ90" i="22" s="1" a="1"/>
  <c r="AJ90" i="22" s="1"/>
  <c r="AC90" i="22"/>
  <c r="AB90" i="22"/>
  <c r="AA90" i="22"/>
  <c r="Z90" i="22"/>
  <c r="AF90" i="22" s="1" a="1"/>
  <c r="AF90" i="22" s="1"/>
  <c r="AJ89" i="22" a="1"/>
  <c r="AJ89" i="22" s="1"/>
  <c r="AD89" i="22"/>
  <c r="AC89" i="22"/>
  <c r="AB89" i="22"/>
  <c r="AA89" i="22"/>
  <c r="Z89" i="22"/>
  <c r="AF89" i="22" s="1" a="1"/>
  <c r="AF89" i="22" s="1"/>
  <c r="AJ88" i="22" a="1"/>
  <c r="AJ88" i="22" s="1"/>
  <c r="AF88" i="22" a="1"/>
  <c r="AF88" i="22" s="1"/>
  <c r="AD88" i="22"/>
  <c r="AC88" i="22"/>
  <c r="AB88" i="22"/>
  <c r="AA88" i="22"/>
  <c r="Z88" i="22"/>
  <c r="AD87" i="22"/>
  <c r="AJ87" i="22" s="1" a="1"/>
  <c r="AJ87" i="22" s="1"/>
  <c r="AC87" i="22"/>
  <c r="AB87" i="22"/>
  <c r="AA87" i="22"/>
  <c r="Z87" i="22"/>
  <c r="AF87" i="22" s="1" a="1"/>
  <c r="AF87" i="22" s="1"/>
  <c r="AJ86" i="22" a="1"/>
  <c r="AJ86" i="22" s="1"/>
  <c r="AD86" i="22"/>
  <c r="AC86" i="22"/>
  <c r="AB86" i="22"/>
  <c r="AA86" i="22"/>
  <c r="Z86" i="22"/>
  <c r="AF86" i="22" s="1" a="1"/>
  <c r="AF86" i="22" s="1"/>
  <c r="AD85" i="22"/>
  <c r="AJ85" i="22" s="1" a="1"/>
  <c r="AJ85" i="22" s="1"/>
  <c r="AC85" i="22"/>
  <c r="AB85" i="22"/>
  <c r="AA85" i="22"/>
  <c r="Z85" i="22"/>
  <c r="AF85" i="22" s="1" a="1"/>
  <c r="AF85" i="22" s="1"/>
  <c r="AJ84" i="22"/>
  <c r="AF84" i="22" a="1"/>
  <c r="AF84" i="22" s="1"/>
  <c r="AD84" i="22"/>
  <c r="AJ84" i="22" s="1" a="1"/>
  <c r="AC84" i="22"/>
  <c r="AB84" i="22"/>
  <c r="AA84" i="22"/>
  <c r="Z84" i="22"/>
  <c r="AD83" i="22"/>
  <c r="AJ83" i="22" s="1" a="1"/>
  <c r="AJ83" i="22" s="1"/>
  <c r="AC83" i="22"/>
  <c r="AB83" i="22"/>
  <c r="AA83" i="22"/>
  <c r="Z83" i="22"/>
  <c r="AF83" i="22" s="1" a="1"/>
  <c r="AF83" i="22" s="1"/>
  <c r="AJ82" i="22" a="1"/>
  <c r="AJ82" i="22" s="1"/>
  <c r="AD82" i="22"/>
  <c r="AC82" i="22"/>
  <c r="AB82" i="22"/>
  <c r="AA82" i="22"/>
  <c r="Z82" i="22"/>
  <c r="AF82" i="22" s="1" a="1"/>
  <c r="AF82" i="22" s="1"/>
  <c r="AD81" i="22"/>
  <c r="AJ81" i="22" s="1" a="1"/>
  <c r="AJ81" i="22" s="1"/>
  <c r="AC81" i="22"/>
  <c r="AB81" i="22"/>
  <c r="AA81" i="22"/>
  <c r="Z81" i="22"/>
  <c r="AF81" i="22" s="1" a="1"/>
  <c r="AF81" i="22" s="1"/>
  <c r="AJ80" i="22" a="1"/>
  <c r="AJ80" i="22" s="1"/>
  <c r="AD80" i="22"/>
  <c r="AC80" i="22"/>
  <c r="AB80" i="22"/>
  <c r="AA80" i="22"/>
  <c r="Z80" i="22"/>
  <c r="AF80" i="22" s="1" a="1"/>
  <c r="AF80" i="22" s="1"/>
  <c r="AF79" i="22" a="1"/>
  <c r="AF79" i="22" s="1"/>
  <c r="AD79" i="22"/>
  <c r="AJ79" i="22" s="1" a="1"/>
  <c r="AJ79" i="22" s="1"/>
  <c r="AC79" i="22"/>
  <c r="AB79" i="22"/>
  <c r="AA79" i="22"/>
  <c r="Z79" i="22"/>
  <c r="AJ78" i="22"/>
  <c r="AD78" i="22"/>
  <c r="AJ78" i="22" s="1" a="1"/>
  <c r="AC78" i="22"/>
  <c r="AB78" i="22"/>
  <c r="AA78" i="22"/>
  <c r="Z78" i="22"/>
  <c r="AF78" i="22" s="1" a="1"/>
  <c r="AF78" i="22" s="1"/>
  <c r="AD77" i="22"/>
  <c r="AC77" i="22"/>
  <c r="AB77" i="22"/>
  <c r="AA77" i="22"/>
  <c r="Z77" i="22"/>
  <c r="AF77" i="22" s="1" a="1"/>
  <c r="AF77" i="22" s="1"/>
  <c r="AD76" i="22"/>
  <c r="AC76" i="22"/>
  <c r="AB76" i="22"/>
  <c r="AA76" i="22"/>
  <c r="Z76" i="22"/>
  <c r="AF76" i="22" s="1" a="1"/>
  <c r="AF76" i="22" s="1"/>
  <c r="AF75" i="22" a="1"/>
  <c r="AF75" i="22" s="1"/>
  <c r="AD75" i="22"/>
  <c r="AC75" i="22"/>
  <c r="AB75" i="22"/>
  <c r="AA75" i="22"/>
  <c r="Z75" i="22"/>
  <c r="AD74" i="22"/>
  <c r="AC74" i="22"/>
  <c r="AB74" i="22"/>
  <c r="AA74" i="22"/>
  <c r="Z74" i="22"/>
  <c r="AF74" i="22" s="1" a="1"/>
  <c r="AF74" i="22" s="1"/>
  <c r="AD73" i="22"/>
  <c r="AC73" i="22"/>
  <c r="AB73" i="22"/>
  <c r="AA73" i="22"/>
  <c r="Z73" i="22"/>
  <c r="AF73" i="22" s="1" a="1"/>
  <c r="AF73" i="22" s="1"/>
  <c r="AF72" i="22" a="1"/>
  <c r="AF72" i="22" s="1"/>
  <c r="AD72" i="22"/>
  <c r="AC72" i="22"/>
  <c r="AB72" i="22"/>
  <c r="AA72" i="22"/>
  <c r="Z72" i="22"/>
  <c r="AF71" i="22"/>
  <c r="AD71" i="22"/>
  <c r="AC71" i="22"/>
  <c r="AB71" i="22"/>
  <c r="AA71" i="22"/>
  <c r="Z71" i="22"/>
  <c r="AF71" i="22" s="1" a="1"/>
  <c r="AD70" i="22"/>
  <c r="AC70" i="22"/>
  <c r="AB70" i="22"/>
  <c r="AA70" i="22"/>
  <c r="Z70" i="22"/>
  <c r="AF70" i="22" s="1" a="1"/>
  <c r="AF70" i="22" s="1"/>
  <c r="AF69" i="22" a="1"/>
  <c r="AF69" i="22" s="1"/>
  <c r="AD69" i="22"/>
  <c r="AC69" i="22"/>
  <c r="AB69" i="22"/>
  <c r="AA69" i="22"/>
  <c r="Z69" i="22"/>
  <c r="AD68" i="22"/>
  <c r="AC68" i="22"/>
  <c r="AB68" i="22"/>
  <c r="AA68" i="22"/>
  <c r="Z68" i="22"/>
  <c r="AF68" i="22" s="1" a="1"/>
  <c r="AF68" i="22" s="1"/>
  <c r="AD67" i="22"/>
  <c r="AC67" i="22"/>
  <c r="AB67" i="22"/>
  <c r="AA67" i="22"/>
  <c r="Z67" i="22"/>
  <c r="AD66" i="22"/>
  <c r="AC66" i="22"/>
  <c r="AB66" i="22"/>
  <c r="AA66" i="22"/>
  <c r="Z66" i="22"/>
  <c r="AD65" i="22"/>
  <c r="AC65" i="22"/>
  <c r="AB65" i="22"/>
  <c r="AA65" i="22"/>
  <c r="Z65" i="22"/>
  <c r="AD64" i="22"/>
  <c r="AC64" i="22"/>
  <c r="AB64" i="22"/>
  <c r="AA64" i="22"/>
  <c r="Z64" i="22"/>
  <c r="AD63" i="22"/>
  <c r="AC63" i="22"/>
  <c r="AB63" i="22"/>
  <c r="AA63" i="22"/>
  <c r="Z63" i="22"/>
  <c r="AD62" i="22"/>
  <c r="AC62" i="22"/>
  <c r="AB62" i="22"/>
  <c r="AA62" i="22"/>
  <c r="Z62" i="22"/>
  <c r="AD61" i="22"/>
  <c r="AC61" i="22"/>
  <c r="AB61" i="22"/>
  <c r="AA61" i="22"/>
  <c r="Z61" i="22"/>
  <c r="AD60" i="22"/>
  <c r="AC60" i="22"/>
  <c r="AB60" i="22"/>
  <c r="AA60" i="22"/>
  <c r="Z60" i="22"/>
  <c r="AD59" i="22"/>
  <c r="AC59" i="22"/>
  <c r="AB59" i="22"/>
  <c r="AA59" i="22"/>
  <c r="Z59" i="22"/>
  <c r="AD58" i="22"/>
  <c r="AC58" i="22"/>
  <c r="AB58" i="22"/>
  <c r="AA58" i="22"/>
  <c r="Z58" i="22"/>
  <c r="AD57" i="22"/>
  <c r="AC57" i="22"/>
  <c r="AB57" i="22"/>
  <c r="AA57" i="22"/>
  <c r="Z57" i="22"/>
  <c r="AD56" i="22"/>
  <c r="AC56" i="22"/>
  <c r="AB56" i="22"/>
  <c r="AA56" i="22"/>
  <c r="Z56" i="22"/>
  <c r="AD55" i="22"/>
  <c r="AC55" i="22"/>
  <c r="AB55" i="22"/>
  <c r="AA55" i="22"/>
  <c r="Z55" i="22"/>
  <c r="AD54" i="22"/>
  <c r="AC54" i="22"/>
  <c r="AB54" i="22"/>
  <c r="AA54" i="22"/>
  <c r="Z54" i="22"/>
  <c r="AD53" i="22"/>
  <c r="AC53" i="22"/>
  <c r="AB53" i="22"/>
  <c r="AA53" i="22"/>
  <c r="Z53" i="22"/>
  <c r="AD52" i="22"/>
  <c r="AC52" i="22"/>
  <c r="AB52" i="22"/>
  <c r="AA52" i="22"/>
  <c r="Z52" i="22"/>
  <c r="AD51" i="22"/>
  <c r="AC51" i="22"/>
  <c r="AB51" i="22"/>
  <c r="AA51" i="22"/>
  <c r="Z51" i="22"/>
  <c r="AD50" i="22"/>
  <c r="AC50" i="22"/>
  <c r="AB50" i="22"/>
  <c r="AA50" i="22"/>
  <c r="Z50" i="22"/>
  <c r="AD49" i="22"/>
  <c r="AC49" i="22"/>
  <c r="AB49" i="22"/>
  <c r="AA49" i="22"/>
  <c r="Z49" i="22"/>
  <c r="AD48" i="22"/>
  <c r="AC48" i="22"/>
  <c r="AB48" i="22"/>
  <c r="AA48" i="22"/>
  <c r="Z48" i="22"/>
  <c r="AD47" i="22"/>
  <c r="AC47" i="22"/>
  <c r="AB47" i="22"/>
  <c r="AA47" i="22"/>
  <c r="Z47" i="22"/>
  <c r="AD46" i="22"/>
  <c r="AC46" i="22"/>
  <c r="AB46" i="22"/>
  <c r="AA46" i="22"/>
  <c r="Z46" i="22"/>
  <c r="AD45" i="22"/>
  <c r="AC45" i="22"/>
  <c r="AB45" i="22"/>
  <c r="AA45" i="22"/>
  <c r="Z45" i="22"/>
  <c r="AD44" i="22"/>
  <c r="AC44" i="22"/>
  <c r="AB44" i="22"/>
  <c r="AA44" i="22"/>
  <c r="Z44" i="22"/>
  <c r="AD43" i="22"/>
  <c r="AC43" i="22"/>
  <c r="AB43" i="22"/>
  <c r="AA43" i="22"/>
  <c r="Z43" i="22"/>
  <c r="AD42" i="22"/>
  <c r="AC42" i="22"/>
  <c r="AB42" i="22"/>
  <c r="AA42" i="22"/>
  <c r="Z42" i="22"/>
  <c r="AD41" i="22"/>
  <c r="AC41" i="22"/>
  <c r="AB41" i="22"/>
  <c r="AA41" i="22"/>
  <c r="Z41" i="22"/>
  <c r="AD40" i="22"/>
  <c r="AC40" i="22"/>
  <c r="AB40" i="22"/>
  <c r="AA40" i="22"/>
  <c r="Z40" i="22"/>
  <c r="AD39" i="22"/>
  <c r="AC39" i="22"/>
  <c r="AB39" i="22"/>
  <c r="AA39" i="22"/>
  <c r="Z39" i="22"/>
  <c r="AD38" i="22"/>
  <c r="AC38" i="22"/>
  <c r="AB38" i="22"/>
  <c r="AA38" i="22"/>
  <c r="Z38" i="22"/>
  <c r="AD37" i="22"/>
  <c r="AC37" i="22"/>
  <c r="AB37" i="22"/>
  <c r="AA37" i="22"/>
  <c r="Z37" i="22"/>
  <c r="AD36" i="22"/>
  <c r="AC36" i="22"/>
  <c r="AB36" i="22"/>
  <c r="AA36" i="22"/>
  <c r="Z36" i="22"/>
  <c r="U36" i="22"/>
  <c r="AD35" i="22"/>
  <c r="AJ35" i="22" s="1" a="1"/>
  <c r="AJ35" i="22" s="1"/>
  <c r="AC35" i="22"/>
  <c r="AB35" i="22"/>
  <c r="AA35" i="22"/>
  <c r="Z35" i="22"/>
  <c r="U35" i="22"/>
  <c r="AD34" i="22"/>
  <c r="AC34" i="22"/>
  <c r="AB34" i="22"/>
  <c r="AA34" i="22"/>
  <c r="Z34" i="22"/>
  <c r="U34" i="22"/>
  <c r="AD33" i="22"/>
  <c r="AC33" i="22"/>
  <c r="AB33" i="22"/>
  <c r="AA33" i="22"/>
  <c r="Z33" i="22"/>
  <c r="U33" i="22"/>
  <c r="AD32" i="22"/>
  <c r="AC32" i="22"/>
  <c r="AB32" i="22"/>
  <c r="AA32" i="22"/>
  <c r="Z32" i="22"/>
  <c r="AD31" i="22"/>
  <c r="AC31" i="22"/>
  <c r="AB31" i="22"/>
  <c r="AA31" i="22"/>
  <c r="Z31" i="22"/>
  <c r="U31" i="22" a="1"/>
  <c r="AD30" i="22"/>
  <c r="AC30" i="22"/>
  <c r="AB30" i="22"/>
  <c r="AA30" i="22"/>
  <c r="Z30" i="22"/>
  <c r="AD29" i="22"/>
  <c r="AC29" i="22"/>
  <c r="AB29" i="22"/>
  <c r="AA29" i="22"/>
  <c r="Z29" i="22"/>
  <c r="AD28" i="22"/>
  <c r="AC28" i="22"/>
  <c r="AB28" i="22"/>
  <c r="AA28" i="22"/>
  <c r="Z28" i="22"/>
  <c r="AD27" i="22"/>
  <c r="AC27" i="22"/>
  <c r="AB27" i="22"/>
  <c r="AA27" i="22"/>
  <c r="Z27" i="22"/>
  <c r="I27" i="22" a="1"/>
  <c r="I27" i="22" s="1"/>
  <c r="J27" i="22" s="1" a="1"/>
  <c r="J27" i="22" s="1"/>
  <c r="AD26" i="22"/>
  <c r="AC26" i="22"/>
  <c r="AB26" i="22"/>
  <c r="AA26" i="22"/>
  <c r="Z26" i="22"/>
  <c r="AJ25" i="22" a="1"/>
  <c r="AJ25" i="22" s="1"/>
  <c r="AD25" i="22"/>
  <c r="AC25" i="22"/>
  <c r="AB25" i="22"/>
  <c r="AH42" i="22" s="1" a="1"/>
  <c r="AH42" i="22" s="1"/>
  <c r="AA25" i="22"/>
  <c r="AG19" i="22" s="1" a="1"/>
  <c r="AG19" i="22" s="1"/>
  <c r="Z25" i="22"/>
  <c r="AD24" i="22"/>
  <c r="AC24" i="22"/>
  <c r="AB24" i="22"/>
  <c r="AA24" i="22"/>
  <c r="Z24" i="22"/>
  <c r="AD23" i="22"/>
  <c r="AC23" i="22"/>
  <c r="AB23" i="22"/>
  <c r="AA23" i="22"/>
  <c r="Z23" i="22"/>
  <c r="AF6" i="22" s="1" a="1"/>
  <c r="AF6" i="22" s="1"/>
  <c r="AD22" i="22"/>
  <c r="AC22" i="22"/>
  <c r="AB22" i="22"/>
  <c r="AA22" i="22"/>
  <c r="Z22" i="22"/>
  <c r="U22" i="22" a="1"/>
  <c r="AD21" i="22"/>
  <c r="AC21" i="22"/>
  <c r="AB21" i="22"/>
  <c r="AA21" i="22"/>
  <c r="Z21" i="22"/>
  <c r="AD20" i="22"/>
  <c r="AC20" i="22"/>
  <c r="AB20" i="22"/>
  <c r="AA20" i="22"/>
  <c r="Z20" i="22"/>
  <c r="AD19" i="22"/>
  <c r="AC19" i="22"/>
  <c r="AB19" i="22"/>
  <c r="AA19" i="22"/>
  <c r="Z19" i="22"/>
  <c r="AD18" i="22"/>
  <c r="AC18" i="22"/>
  <c r="AB18" i="22"/>
  <c r="AA18" i="22"/>
  <c r="Z18" i="22"/>
  <c r="AD17" i="22"/>
  <c r="AC17" i="22"/>
  <c r="AB17" i="22"/>
  <c r="AA17" i="22"/>
  <c r="Z17" i="22"/>
  <c r="AD16" i="22"/>
  <c r="AC16" i="22"/>
  <c r="AB16" i="22"/>
  <c r="AA16" i="22"/>
  <c r="Z16" i="22"/>
  <c r="AD15" i="22"/>
  <c r="AC15" i="22"/>
  <c r="AB15" i="22"/>
  <c r="AA15" i="22"/>
  <c r="Z15" i="22"/>
  <c r="AD14" i="22"/>
  <c r="AC14" i="22"/>
  <c r="AB14" i="22"/>
  <c r="AA14" i="22"/>
  <c r="Z14" i="22"/>
  <c r="AD13" i="22"/>
  <c r="AC13" i="22"/>
  <c r="AB13" i="22"/>
  <c r="AA13" i="22"/>
  <c r="Z13" i="22"/>
  <c r="U13" i="22" a="1"/>
  <c r="AD12" i="22"/>
  <c r="AC12" i="22"/>
  <c r="AB12" i="22"/>
  <c r="AA12" i="22"/>
  <c r="Z12" i="22"/>
  <c r="AD11" i="22"/>
  <c r="AC11" i="22"/>
  <c r="AB11" i="22"/>
  <c r="AA11" i="22"/>
  <c r="Z11" i="22"/>
  <c r="AD10" i="22"/>
  <c r="AC10" i="22"/>
  <c r="AB10" i="22"/>
  <c r="AA10" i="22"/>
  <c r="Z10" i="22"/>
  <c r="AD9" i="22"/>
  <c r="AC9" i="22"/>
  <c r="AB9" i="22"/>
  <c r="AA9" i="22"/>
  <c r="Z9" i="22"/>
  <c r="AD8" i="22"/>
  <c r="AC8" i="22"/>
  <c r="AB8" i="22"/>
  <c r="AA8" i="22"/>
  <c r="Z8" i="22"/>
  <c r="AD7" i="22"/>
  <c r="AC7" i="22"/>
  <c r="AB7" i="22"/>
  <c r="AA7" i="22"/>
  <c r="Z7" i="22"/>
  <c r="AD6" i="22"/>
  <c r="AC6" i="22"/>
  <c r="AB6" i="22"/>
  <c r="AA6" i="22"/>
  <c r="Z6" i="22"/>
  <c r="AD5" i="22"/>
  <c r="AC5" i="22"/>
  <c r="AB5" i="22"/>
  <c r="AA5" i="22"/>
  <c r="Z5" i="22"/>
  <c r="AD4" i="22"/>
  <c r="AC4" i="22"/>
  <c r="AB4" i="22"/>
  <c r="AA4" i="22"/>
  <c r="Z4" i="22"/>
  <c r="U4" i="22" a="1"/>
  <c r="AJ170" i="21" a="1"/>
  <c r="AJ170" i="21" s="1"/>
  <c r="AF170" i="21" a="1"/>
  <c r="AF170" i="21" s="1"/>
  <c r="AD170" i="21"/>
  <c r="AC170" i="21"/>
  <c r="AB170" i="21"/>
  <c r="AA170" i="21"/>
  <c r="Z170" i="21"/>
  <c r="AD169" i="21"/>
  <c r="AJ169" i="21" s="1" a="1"/>
  <c r="AJ169" i="21" s="1"/>
  <c r="AC169" i="21"/>
  <c r="AB169" i="21"/>
  <c r="AA169" i="21"/>
  <c r="Z169" i="21"/>
  <c r="AF169" i="21" s="1" a="1"/>
  <c r="AF169" i="21" s="1"/>
  <c r="AJ168" i="21" a="1"/>
  <c r="AJ168" i="21" s="1"/>
  <c r="AF168" i="21" a="1"/>
  <c r="AF168" i="21" s="1"/>
  <c r="AD168" i="21"/>
  <c r="AC168" i="21"/>
  <c r="AB168" i="21"/>
  <c r="AA168" i="21"/>
  <c r="Z168" i="21"/>
  <c r="AF167" i="21" a="1"/>
  <c r="AF167" i="21" s="1"/>
  <c r="AD167" i="21"/>
  <c r="AJ167" i="21" s="1" a="1"/>
  <c r="AJ167" i="21" s="1"/>
  <c r="AC167" i="21"/>
  <c r="AB167" i="21"/>
  <c r="AA167" i="21"/>
  <c r="Z167" i="21"/>
  <c r="AJ166" i="21" a="1"/>
  <c r="AJ166" i="21" s="1"/>
  <c r="AD166" i="21"/>
  <c r="AC166" i="21"/>
  <c r="AB166" i="21"/>
  <c r="AA166" i="21"/>
  <c r="Z166" i="21"/>
  <c r="AF166" i="21" s="1" a="1"/>
  <c r="AF166" i="21" s="1"/>
  <c r="AJ165" i="21" a="1"/>
  <c r="AJ165" i="21" s="1"/>
  <c r="AF165" i="21" a="1"/>
  <c r="AF165" i="21" s="1"/>
  <c r="AD165" i="21"/>
  <c r="AC165" i="21"/>
  <c r="AB165" i="21"/>
  <c r="AA165" i="21"/>
  <c r="Z165" i="21"/>
  <c r="AF164" i="21" a="1"/>
  <c r="AF164" i="21" s="1"/>
  <c r="AD164" i="21"/>
  <c r="AJ164" i="21" s="1" a="1"/>
  <c r="AJ164" i="21" s="1"/>
  <c r="AC164" i="21"/>
  <c r="AB164" i="21"/>
  <c r="AA164" i="21"/>
  <c r="Z164" i="21"/>
  <c r="AJ163" i="21" a="1"/>
  <c r="AJ163" i="21" s="1"/>
  <c r="AF163" i="21" a="1"/>
  <c r="AF163" i="21" s="1"/>
  <c r="AD163" i="21"/>
  <c r="AC163" i="21"/>
  <c r="AB163" i="21"/>
  <c r="AA163" i="21"/>
  <c r="Z163" i="21"/>
  <c r="AF162" i="21" a="1"/>
  <c r="AF162" i="21" s="1"/>
  <c r="AD162" i="21"/>
  <c r="AJ162" i="21" s="1" a="1"/>
  <c r="AJ162" i="21" s="1"/>
  <c r="AC162" i="21"/>
  <c r="AB162" i="21"/>
  <c r="AA162" i="21"/>
  <c r="Z162" i="21"/>
  <c r="AJ161" i="21" a="1"/>
  <c r="AJ161" i="21" s="1"/>
  <c r="AF161" i="21" a="1"/>
  <c r="AF161" i="21" s="1"/>
  <c r="AD161" i="21"/>
  <c r="AC161" i="21"/>
  <c r="AB161" i="21"/>
  <c r="AA161" i="21"/>
  <c r="Z161" i="21"/>
  <c r="AD160" i="21"/>
  <c r="AJ160" i="21" s="1" a="1"/>
  <c r="AJ160" i="21" s="1"/>
  <c r="AC160" i="21"/>
  <c r="AB160" i="21"/>
  <c r="AA160" i="21"/>
  <c r="Z160" i="21"/>
  <c r="AF160" i="21" s="1" a="1"/>
  <c r="AF160" i="21" s="1"/>
  <c r="AD159" i="21"/>
  <c r="AJ159" i="21" s="1" a="1"/>
  <c r="AJ159" i="21" s="1"/>
  <c r="AC159" i="21"/>
  <c r="AB159" i="21"/>
  <c r="AA159" i="21"/>
  <c r="Z159" i="21"/>
  <c r="AF159" i="21" s="1" a="1"/>
  <c r="AF159" i="21" s="1"/>
  <c r="AD158" i="21"/>
  <c r="AJ158" i="21" s="1" a="1"/>
  <c r="AJ158" i="21" s="1"/>
  <c r="AC158" i="21"/>
  <c r="AB158" i="21"/>
  <c r="AA158" i="21"/>
  <c r="Z158" i="21"/>
  <c r="AF158" i="21" s="1" a="1"/>
  <c r="AF158" i="21" s="1"/>
  <c r="AJ157" i="21" a="1"/>
  <c r="AJ157" i="21" s="1"/>
  <c r="AF157" i="21" a="1"/>
  <c r="AF157" i="21" s="1"/>
  <c r="AD157" i="21"/>
  <c r="AC157" i="21"/>
  <c r="AB157" i="21"/>
  <c r="AA157" i="21"/>
  <c r="Z157" i="21"/>
  <c r="AD156" i="21"/>
  <c r="AJ156" i="21" s="1" a="1"/>
  <c r="AJ156" i="21" s="1"/>
  <c r="AC156" i="21"/>
  <c r="AB156" i="21"/>
  <c r="AA156" i="21"/>
  <c r="Z156" i="21"/>
  <c r="AF156" i="21" s="1" a="1"/>
  <c r="AF156" i="21" s="1"/>
  <c r="AJ155" i="21" a="1"/>
  <c r="AJ155" i="21" s="1"/>
  <c r="AF155" i="21" a="1"/>
  <c r="AF155" i="21" s="1"/>
  <c r="AD155" i="21"/>
  <c r="AC155" i="21"/>
  <c r="AB155" i="21"/>
  <c r="AA155" i="21"/>
  <c r="Z155" i="21"/>
  <c r="AF154" i="21" a="1"/>
  <c r="AF154" i="21" s="1"/>
  <c r="AD154" i="21"/>
  <c r="AJ154" i="21" s="1" a="1"/>
  <c r="AJ154" i="21" s="1"/>
  <c r="AC154" i="21"/>
  <c r="AB154" i="21"/>
  <c r="AA154" i="21"/>
  <c r="Z154" i="21"/>
  <c r="AJ153" i="21" a="1"/>
  <c r="AJ153" i="21" s="1"/>
  <c r="AF153" i="21" a="1"/>
  <c r="AF153" i="21" s="1"/>
  <c r="AD153" i="21"/>
  <c r="AC153" i="21"/>
  <c r="AB153" i="21"/>
  <c r="AA153" i="21"/>
  <c r="Z153" i="21"/>
  <c r="AJ152" i="21" a="1"/>
  <c r="AJ152" i="21" s="1"/>
  <c r="AD152" i="21"/>
  <c r="AC152" i="21"/>
  <c r="AB152" i="21"/>
  <c r="AA152" i="21"/>
  <c r="Z152" i="21"/>
  <c r="AF152" i="21" s="1" a="1"/>
  <c r="AF152" i="21" s="1"/>
  <c r="AJ151" i="21"/>
  <c r="AF151" i="21" a="1"/>
  <c r="AF151" i="21" s="1"/>
  <c r="AD151" i="21"/>
  <c r="AJ151" i="21" s="1" a="1"/>
  <c r="AC151" i="21"/>
  <c r="AB151" i="21"/>
  <c r="AA151" i="21"/>
  <c r="Z151" i="21"/>
  <c r="AD150" i="21"/>
  <c r="AJ150" i="21" s="1" a="1"/>
  <c r="AJ150" i="21" s="1"/>
  <c r="AC150" i="21"/>
  <c r="AB150" i="21"/>
  <c r="AA150" i="21"/>
  <c r="Z150" i="21"/>
  <c r="AF150" i="21" s="1" a="1"/>
  <c r="AF150" i="21" s="1"/>
  <c r="AD149" i="21"/>
  <c r="AJ149" i="21" s="1" a="1"/>
  <c r="AJ149" i="21" s="1"/>
  <c r="AC149" i="21"/>
  <c r="AB149" i="21"/>
  <c r="AA149" i="21"/>
  <c r="Z149" i="21"/>
  <c r="AF149" i="21" s="1" a="1"/>
  <c r="AF149" i="21" s="1"/>
  <c r="AD148" i="21"/>
  <c r="AJ148" i="21" s="1" a="1"/>
  <c r="AJ148" i="21" s="1"/>
  <c r="AC148" i="21"/>
  <c r="AB148" i="21"/>
  <c r="AA148" i="21"/>
  <c r="Z148" i="21"/>
  <c r="AF148" i="21" s="1" a="1"/>
  <c r="AF148" i="21" s="1"/>
  <c r="AJ147" i="21"/>
  <c r="AD147" i="21"/>
  <c r="AJ147" i="21" s="1" a="1"/>
  <c r="AC147" i="21"/>
  <c r="AB147" i="21"/>
  <c r="AA147" i="21"/>
  <c r="Z147" i="21"/>
  <c r="AF147" i="21" s="1" a="1"/>
  <c r="AF147" i="21" s="1"/>
  <c r="AJ146" i="21" a="1"/>
  <c r="AJ146" i="21" s="1"/>
  <c r="AD146" i="21"/>
  <c r="AC146" i="21"/>
  <c r="AB146" i="21"/>
  <c r="AA146" i="21"/>
  <c r="Z146" i="21"/>
  <c r="AF146" i="21" s="1" a="1"/>
  <c r="AF146" i="21" s="1"/>
  <c r="AJ145" i="21"/>
  <c r="AF145" i="21" a="1"/>
  <c r="AF145" i="21" s="1"/>
  <c r="AD145" i="21"/>
  <c r="AJ145" i="21" s="1" a="1"/>
  <c r="AC145" i="21"/>
  <c r="AB145" i="21"/>
  <c r="AA145" i="21"/>
  <c r="Z145" i="21"/>
  <c r="AD144" i="21"/>
  <c r="AJ144" i="21" s="1" a="1"/>
  <c r="AJ144" i="21" s="1"/>
  <c r="AC144" i="21"/>
  <c r="AB144" i="21"/>
  <c r="AA144" i="21"/>
  <c r="Z144" i="21"/>
  <c r="AF144" i="21" s="1" a="1"/>
  <c r="AF144" i="21" s="1"/>
  <c r="AJ143" i="21" a="1"/>
  <c r="AJ143" i="21" s="1"/>
  <c r="AD143" i="21"/>
  <c r="AC143" i="21"/>
  <c r="AB143" i="21"/>
  <c r="AA143" i="21"/>
  <c r="Z143" i="21"/>
  <c r="AF143" i="21" s="1" a="1"/>
  <c r="AF143" i="21" s="1"/>
  <c r="AD142" i="21"/>
  <c r="AJ142" i="21" s="1" a="1"/>
  <c r="AJ142" i="21" s="1"/>
  <c r="AC142" i="21"/>
  <c r="AB142" i="21"/>
  <c r="AA142" i="21"/>
  <c r="Z142" i="21"/>
  <c r="AF142" i="21" s="1" a="1"/>
  <c r="AF142" i="21" s="1"/>
  <c r="AJ141" i="21" a="1"/>
  <c r="AJ141" i="21" s="1"/>
  <c r="AD141" i="21"/>
  <c r="AC141" i="21"/>
  <c r="AB141" i="21"/>
  <c r="AA141" i="21"/>
  <c r="Z141" i="21"/>
  <c r="AF141" i="21" s="1" a="1"/>
  <c r="AF141" i="21" s="1"/>
  <c r="AF140" i="21" a="1"/>
  <c r="AF140" i="21" s="1"/>
  <c r="AD140" i="21"/>
  <c r="AJ140" i="21" s="1" a="1"/>
  <c r="AJ140" i="21" s="1"/>
  <c r="AC140" i="21"/>
  <c r="AB140" i="21"/>
  <c r="AA140" i="21"/>
  <c r="Z140" i="21"/>
  <c r="AD139" i="21"/>
  <c r="AJ139" i="21" s="1" a="1"/>
  <c r="AJ139" i="21" s="1"/>
  <c r="AC139" i="21"/>
  <c r="AB139" i="21"/>
  <c r="AA139" i="21"/>
  <c r="Z139" i="21"/>
  <c r="AF139" i="21" s="1" a="1"/>
  <c r="AF139" i="21" s="1"/>
  <c r="AJ138" i="21"/>
  <c r="AJ138" i="21" a="1"/>
  <c r="AD138" i="21"/>
  <c r="AC138" i="21"/>
  <c r="AB138" i="21"/>
  <c r="AA138" i="21"/>
  <c r="Z138" i="21"/>
  <c r="AF138" i="21" s="1" a="1"/>
  <c r="AF138" i="21" s="1"/>
  <c r="AD137" i="21"/>
  <c r="AJ137" i="21" s="1" a="1"/>
  <c r="AJ137" i="21" s="1"/>
  <c r="AC137" i="21"/>
  <c r="AB137" i="21"/>
  <c r="AA137" i="21"/>
  <c r="Z137" i="21"/>
  <c r="AF137" i="21" s="1" a="1"/>
  <c r="AF137" i="21" s="1"/>
  <c r="AD136" i="21"/>
  <c r="AJ136" i="21" s="1" a="1"/>
  <c r="AJ136" i="21" s="1"/>
  <c r="AC136" i="21"/>
  <c r="AB136" i="21"/>
  <c r="AA136" i="21"/>
  <c r="Z136" i="21"/>
  <c r="AF136" i="21" s="1" a="1"/>
  <c r="AF136" i="21" s="1"/>
  <c r="AJ135" i="21"/>
  <c r="AJ135" i="21" a="1"/>
  <c r="AD135" i="21"/>
  <c r="AC135" i="21"/>
  <c r="AB135" i="21"/>
  <c r="AA135" i="21"/>
  <c r="Z135" i="21"/>
  <c r="AF135" i="21" s="1" a="1"/>
  <c r="AF135" i="21" s="1"/>
  <c r="AD134" i="21"/>
  <c r="AJ134" i="21" s="1" a="1"/>
  <c r="AJ134" i="21" s="1"/>
  <c r="AC134" i="21"/>
  <c r="AB134" i="21"/>
  <c r="AA134" i="21"/>
  <c r="Z134" i="21"/>
  <c r="AF134" i="21" s="1" a="1"/>
  <c r="AF134" i="21" s="1"/>
  <c r="AD133" i="21"/>
  <c r="AJ133" i="21" s="1" a="1"/>
  <c r="AJ133" i="21" s="1"/>
  <c r="AC133" i="21"/>
  <c r="AB133" i="21"/>
  <c r="AA133" i="21"/>
  <c r="Z133" i="21"/>
  <c r="AF133" i="21" s="1" a="1"/>
  <c r="AF133" i="21" s="1"/>
  <c r="AF132" i="21" a="1"/>
  <c r="AF132" i="21" s="1"/>
  <c r="AD132" i="21"/>
  <c r="AJ132" i="21" s="1" a="1"/>
  <c r="AJ132" i="21" s="1"/>
  <c r="AC132" i="21"/>
  <c r="AB132" i="21"/>
  <c r="AA132" i="21"/>
  <c r="Z132" i="21"/>
  <c r="AF131" i="21" a="1"/>
  <c r="AF131" i="21" s="1"/>
  <c r="AD131" i="21"/>
  <c r="AJ131" i="21" s="1" a="1"/>
  <c r="AJ131" i="21" s="1"/>
  <c r="AC131" i="21"/>
  <c r="AB131" i="21"/>
  <c r="AA131" i="21"/>
  <c r="Z131" i="21"/>
  <c r="AJ130" i="21" a="1"/>
  <c r="AJ130" i="21" s="1"/>
  <c r="AF130" i="21" a="1"/>
  <c r="AF130" i="21" s="1"/>
  <c r="AD130" i="21"/>
  <c r="AC130" i="21"/>
  <c r="AB130" i="21"/>
  <c r="AA130" i="21"/>
  <c r="Z130" i="21"/>
  <c r="AF129" i="21" a="1"/>
  <c r="AF129" i="21" s="1"/>
  <c r="AD129" i="21"/>
  <c r="AJ129" i="21" s="1" a="1"/>
  <c r="AJ129" i="21" s="1"/>
  <c r="AC129" i="21"/>
  <c r="AB129" i="21"/>
  <c r="AA129" i="21"/>
  <c r="Z129" i="21"/>
  <c r="AJ128" i="21" a="1"/>
  <c r="AJ128" i="21" s="1"/>
  <c r="AD128" i="21"/>
  <c r="AC128" i="21"/>
  <c r="AB128" i="21"/>
  <c r="AA128" i="21"/>
  <c r="Z128" i="21"/>
  <c r="AF128" i="21" s="1" a="1"/>
  <c r="AF128" i="21" s="1"/>
  <c r="AJ127" i="21" a="1"/>
  <c r="AJ127" i="21" s="1"/>
  <c r="AD127" i="21"/>
  <c r="AC127" i="21"/>
  <c r="AB127" i="21"/>
  <c r="AA127" i="21"/>
  <c r="Z127" i="21"/>
  <c r="AF127" i="21" s="1" a="1"/>
  <c r="AF127" i="21" s="1"/>
  <c r="AJ126" i="21" a="1"/>
  <c r="AJ126" i="21" s="1"/>
  <c r="AF126" i="21" a="1"/>
  <c r="AF126" i="21" s="1"/>
  <c r="AD126" i="21"/>
  <c r="AC126" i="21"/>
  <c r="AB126" i="21"/>
  <c r="AA126" i="21"/>
  <c r="Z126" i="21"/>
  <c r="AJ125" i="21" a="1"/>
  <c r="AJ125" i="21" s="1"/>
  <c r="AD125" i="21"/>
  <c r="AC125" i="21"/>
  <c r="AB125" i="21"/>
  <c r="AA125" i="21"/>
  <c r="Z125" i="21"/>
  <c r="AF125" i="21" s="1" a="1"/>
  <c r="AF125" i="21" s="1"/>
  <c r="AJ124" i="21" a="1"/>
  <c r="AJ124" i="21" s="1"/>
  <c r="AF124" i="21" a="1"/>
  <c r="AF124" i="21" s="1"/>
  <c r="AD124" i="21"/>
  <c r="AC124" i="21"/>
  <c r="AB124" i="21"/>
  <c r="AA124" i="21"/>
  <c r="Z124" i="21"/>
  <c r="AD123" i="21"/>
  <c r="AJ123" i="21" s="1" a="1"/>
  <c r="AJ123" i="21" s="1"/>
  <c r="AC123" i="21"/>
  <c r="AB123" i="21"/>
  <c r="AA123" i="21"/>
  <c r="Z123" i="21"/>
  <c r="AF123" i="21" s="1" a="1"/>
  <c r="AF123" i="21" s="1"/>
  <c r="AD122" i="21"/>
  <c r="AJ122" i="21" s="1" a="1"/>
  <c r="AJ122" i="21" s="1"/>
  <c r="AC122" i="21"/>
  <c r="AB122" i="21"/>
  <c r="AA122" i="21"/>
  <c r="Z122" i="21"/>
  <c r="AF122" i="21" s="1" a="1"/>
  <c r="AF122" i="21" s="1"/>
  <c r="AJ121" i="21" a="1"/>
  <c r="AJ121" i="21" s="1"/>
  <c r="AD121" i="21"/>
  <c r="AC121" i="21"/>
  <c r="AB121" i="21"/>
  <c r="AA121" i="21"/>
  <c r="Z121" i="21"/>
  <c r="AF121" i="21" s="1" a="1"/>
  <c r="AF121" i="21" s="1"/>
  <c r="AJ120" i="21" a="1"/>
  <c r="AJ120" i="21" s="1"/>
  <c r="AF120" i="21" a="1"/>
  <c r="AF120" i="21" s="1"/>
  <c r="AD120" i="21"/>
  <c r="AC120" i="21"/>
  <c r="AB120" i="21"/>
  <c r="AA120" i="21"/>
  <c r="Z120" i="21"/>
  <c r="AJ119" i="21"/>
  <c r="AJ119" i="21" a="1"/>
  <c r="AF119" i="21" a="1"/>
  <c r="AF119" i="21" s="1"/>
  <c r="AD119" i="21"/>
  <c r="AC119" i="21"/>
  <c r="AB119" i="21"/>
  <c r="AA119" i="21"/>
  <c r="Z119" i="21"/>
  <c r="AJ118" i="21" a="1"/>
  <c r="AJ118" i="21" s="1"/>
  <c r="AD118" i="21"/>
  <c r="AC118" i="21"/>
  <c r="AB118" i="21"/>
  <c r="AA118" i="21"/>
  <c r="Z118" i="21"/>
  <c r="AF118" i="21" s="1" a="1"/>
  <c r="AF118" i="21" s="1"/>
  <c r="AJ117" i="21" a="1"/>
  <c r="AJ117" i="21" s="1"/>
  <c r="AF117" i="21" a="1"/>
  <c r="AF117" i="21" s="1"/>
  <c r="AD117" i="21"/>
  <c r="AC117" i="21"/>
  <c r="AB117" i="21"/>
  <c r="AA117" i="21"/>
  <c r="Z117" i="21"/>
  <c r="AD116" i="21"/>
  <c r="AJ116" i="21" s="1" a="1"/>
  <c r="AJ116" i="21" s="1"/>
  <c r="AC116" i="21"/>
  <c r="AB116" i="21"/>
  <c r="AA116" i="21"/>
  <c r="Z116" i="21"/>
  <c r="AF116" i="21" s="1" a="1"/>
  <c r="AF116" i="21" s="1"/>
  <c r="AF115" i="21" a="1"/>
  <c r="AF115" i="21" s="1"/>
  <c r="AD115" i="21"/>
  <c r="AJ115" i="21" s="1" a="1"/>
  <c r="AJ115" i="21" s="1"/>
  <c r="AC115" i="21"/>
  <c r="AB115" i="21"/>
  <c r="AA115" i="21"/>
  <c r="Z115" i="21"/>
  <c r="AD114" i="21"/>
  <c r="AJ114" i="21" s="1" a="1"/>
  <c r="AJ114" i="21" s="1"/>
  <c r="AC114" i="21"/>
  <c r="AB114" i="21"/>
  <c r="AA114" i="21"/>
  <c r="Z114" i="21"/>
  <c r="AF114" i="21" s="1" a="1"/>
  <c r="AF114" i="21" s="1"/>
  <c r="AJ113" i="21" a="1"/>
  <c r="AJ113" i="21" s="1"/>
  <c r="AD113" i="21"/>
  <c r="AC113" i="21"/>
  <c r="AB113" i="21"/>
  <c r="AA113" i="21"/>
  <c r="Z113" i="21"/>
  <c r="AF113" i="21" s="1" a="1"/>
  <c r="AF113" i="21" s="1"/>
  <c r="AF112" i="21" a="1"/>
  <c r="AF112" i="21" s="1"/>
  <c r="AD112" i="21"/>
  <c r="AJ112" i="21" s="1" a="1"/>
  <c r="AJ112" i="21" s="1"/>
  <c r="AC112" i="21"/>
  <c r="AB112" i="21"/>
  <c r="AA112" i="21"/>
  <c r="Z112" i="21"/>
  <c r="AJ111" i="21" a="1"/>
  <c r="AJ111" i="21" s="1"/>
  <c r="AF111" i="21" a="1"/>
  <c r="AF111" i="21" s="1"/>
  <c r="AD111" i="21"/>
  <c r="AC111" i="21"/>
  <c r="AB111" i="21"/>
  <c r="AA111" i="21"/>
  <c r="Z111" i="21"/>
  <c r="AF110" i="21" a="1"/>
  <c r="AF110" i="21" s="1"/>
  <c r="AD110" i="21"/>
  <c r="AJ110" i="21" s="1" a="1"/>
  <c r="AJ110" i="21" s="1"/>
  <c r="AC110" i="21"/>
  <c r="AB110" i="21"/>
  <c r="AA110" i="21"/>
  <c r="Z110" i="21"/>
  <c r="AJ109" i="21"/>
  <c r="AF109" i="21" a="1"/>
  <c r="AF109" i="21" s="1"/>
  <c r="AD109" i="21"/>
  <c r="AJ109" i="21" s="1" a="1"/>
  <c r="AC109" i="21"/>
  <c r="AB109" i="21"/>
  <c r="AA109" i="21"/>
  <c r="Z109" i="21"/>
  <c r="AF108" i="21" a="1"/>
  <c r="AF108" i="21" s="1"/>
  <c r="AD108" i="21"/>
  <c r="AJ108" i="21" s="1" a="1"/>
  <c r="AJ108" i="21" s="1"/>
  <c r="AC108" i="21"/>
  <c r="AB108" i="21"/>
  <c r="AA108" i="21"/>
  <c r="Z108" i="21"/>
  <c r="AJ107" i="21" a="1"/>
  <c r="AJ107" i="21" s="1"/>
  <c r="AD107" i="21"/>
  <c r="AC107" i="21"/>
  <c r="AB107" i="21"/>
  <c r="AA107" i="21"/>
  <c r="Z107" i="21"/>
  <c r="AF107" i="21" s="1" a="1"/>
  <c r="AF107" i="21" s="1"/>
  <c r="AD106" i="21"/>
  <c r="AJ106" i="21" s="1" a="1"/>
  <c r="AJ106" i="21" s="1"/>
  <c r="AC106" i="21"/>
  <c r="AB106" i="21"/>
  <c r="AA106" i="21"/>
  <c r="Z106" i="21"/>
  <c r="AF106" i="21" s="1" a="1"/>
  <c r="AF106" i="21" s="1"/>
  <c r="AJ105" i="21"/>
  <c r="AF105" i="21" a="1"/>
  <c r="AF105" i="21" s="1"/>
  <c r="AD105" i="21"/>
  <c r="AJ105" i="21" s="1" a="1"/>
  <c r="AC105" i="21"/>
  <c r="AB105" i="21"/>
  <c r="AA105" i="21"/>
  <c r="Z105" i="21"/>
  <c r="AJ104" i="21" a="1"/>
  <c r="AJ104" i="21" s="1"/>
  <c r="AD104" i="21"/>
  <c r="AC104" i="21"/>
  <c r="AB104" i="21"/>
  <c r="AA104" i="21"/>
  <c r="Z104" i="21"/>
  <c r="AF104" i="21" s="1" a="1"/>
  <c r="AF104" i="21" s="1"/>
  <c r="AJ103" i="21" a="1"/>
  <c r="AJ103" i="21" s="1"/>
  <c r="AD103" i="21"/>
  <c r="AC103" i="21"/>
  <c r="AB103" i="21"/>
  <c r="AA103" i="21"/>
  <c r="Z103" i="21"/>
  <c r="AF103" i="21" s="1" a="1"/>
  <c r="AF103" i="21" s="1"/>
  <c r="AJ102" i="21" a="1"/>
  <c r="AJ102" i="21" s="1"/>
  <c r="AF102" i="21" a="1"/>
  <c r="AF102" i="21" s="1"/>
  <c r="AD102" i="21"/>
  <c r="AC102" i="21"/>
  <c r="AB102" i="21"/>
  <c r="AA102" i="21"/>
  <c r="Z102" i="21"/>
  <c r="AJ101" i="21"/>
  <c r="AJ101" i="21" a="1"/>
  <c r="AF101" i="21" a="1"/>
  <c r="AF101" i="21" s="1"/>
  <c r="AD101" i="21"/>
  <c r="AC101" i="21"/>
  <c r="AB101" i="21"/>
  <c r="AA101" i="21"/>
  <c r="Z101" i="21"/>
  <c r="AJ100" i="21" a="1"/>
  <c r="AJ100" i="21" s="1"/>
  <c r="AF100" i="21" a="1"/>
  <c r="AF100" i="21" s="1"/>
  <c r="AD100" i="21"/>
  <c r="AC100" i="21"/>
  <c r="AB100" i="21"/>
  <c r="AA100" i="21"/>
  <c r="Z100" i="21"/>
  <c r="AJ99" i="21" a="1"/>
  <c r="AJ99" i="21" s="1"/>
  <c r="AF99" i="21" a="1"/>
  <c r="AF99" i="21" s="1"/>
  <c r="AD99" i="21"/>
  <c r="AC99" i="21"/>
  <c r="AB99" i="21"/>
  <c r="AA99" i="21"/>
  <c r="Z99" i="21"/>
  <c r="AJ98" i="21" a="1"/>
  <c r="AJ98" i="21" s="1"/>
  <c r="AF98" i="21" a="1"/>
  <c r="AF98" i="21" s="1"/>
  <c r="AD98" i="21"/>
  <c r="AC98" i="21"/>
  <c r="AB98" i="21"/>
  <c r="AA98" i="21"/>
  <c r="Z98" i="21"/>
  <c r="AJ97" i="21" a="1"/>
  <c r="AJ97" i="21" s="1"/>
  <c r="AF97" i="21" a="1"/>
  <c r="AF97" i="21" s="1"/>
  <c r="AD97" i="21"/>
  <c r="AC97" i="21"/>
  <c r="AB97" i="21"/>
  <c r="AA97" i="21"/>
  <c r="Z97" i="21"/>
  <c r="AJ96" i="21" a="1"/>
  <c r="AJ96" i="21" s="1"/>
  <c r="AF96" i="21" a="1"/>
  <c r="AF96" i="21" s="1"/>
  <c r="AD96" i="21"/>
  <c r="AC96" i="21"/>
  <c r="AB96" i="21"/>
  <c r="AA96" i="21"/>
  <c r="Z96" i="21"/>
  <c r="AJ95" i="21" a="1"/>
  <c r="AJ95" i="21" s="1"/>
  <c r="AD95" i="21"/>
  <c r="AC95" i="21"/>
  <c r="AB95" i="21"/>
  <c r="AA95" i="21"/>
  <c r="Z95" i="21"/>
  <c r="AF95" i="21" s="1" a="1"/>
  <c r="AF95" i="21" s="1"/>
  <c r="AJ94" i="21" a="1"/>
  <c r="AJ94" i="21" s="1"/>
  <c r="AD94" i="21"/>
  <c r="AC94" i="21"/>
  <c r="AB94" i="21"/>
  <c r="AA94" i="21"/>
  <c r="Z94" i="21"/>
  <c r="AF94" i="21" s="1" a="1"/>
  <c r="AF94" i="21" s="1"/>
  <c r="AF93" i="21" a="1"/>
  <c r="AF93" i="21" s="1"/>
  <c r="AD93" i="21"/>
  <c r="AJ93" i="21" s="1" a="1"/>
  <c r="AJ93" i="21" s="1"/>
  <c r="AC93" i="21"/>
  <c r="AB93" i="21"/>
  <c r="AA93" i="21"/>
  <c r="Z93" i="21"/>
  <c r="AF92" i="21" a="1"/>
  <c r="AF92" i="21" s="1"/>
  <c r="AD92" i="21"/>
  <c r="AJ92" i="21" s="1" a="1"/>
  <c r="AJ92" i="21" s="1"/>
  <c r="AC92" i="21"/>
  <c r="AB92" i="21"/>
  <c r="AA92" i="21"/>
  <c r="Z92" i="21"/>
  <c r="AD91" i="21"/>
  <c r="AJ91" i="21" s="1" a="1"/>
  <c r="AJ91" i="21" s="1"/>
  <c r="AC91" i="21"/>
  <c r="AB91" i="21"/>
  <c r="AA91" i="21"/>
  <c r="Z91" i="21"/>
  <c r="AF91" i="21" s="1" a="1"/>
  <c r="AF91" i="21" s="1"/>
  <c r="AJ90" i="21" a="1"/>
  <c r="AJ90" i="21" s="1"/>
  <c r="AD90" i="21"/>
  <c r="AC90" i="21"/>
  <c r="AB90" i="21"/>
  <c r="AA90" i="21"/>
  <c r="Z90" i="21"/>
  <c r="AF90" i="21" s="1" a="1"/>
  <c r="AF90" i="21" s="1"/>
  <c r="AF89" i="21" a="1"/>
  <c r="AF89" i="21" s="1"/>
  <c r="AD89" i="21"/>
  <c r="AJ89" i="21" s="1" a="1"/>
  <c r="AJ89" i="21" s="1"/>
  <c r="AC89" i="21"/>
  <c r="AB89" i="21"/>
  <c r="AA89" i="21"/>
  <c r="Z89" i="21"/>
  <c r="AJ88" i="21" a="1"/>
  <c r="AJ88" i="21" s="1"/>
  <c r="AD88" i="21"/>
  <c r="AC88" i="21"/>
  <c r="AB88" i="21"/>
  <c r="AA88" i="21"/>
  <c r="Z88" i="21"/>
  <c r="AF88" i="21" s="1" a="1"/>
  <c r="AF88" i="21" s="1"/>
  <c r="AF87" i="21" a="1"/>
  <c r="AF87" i="21" s="1"/>
  <c r="AD87" i="21"/>
  <c r="AJ87" i="21" s="1" a="1"/>
  <c r="AJ87" i="21" s="1"/>
  <c r="AC87" i="21"/>
  <c r="AB87" i="21"/>
  <c r="AA87" i="21"/>
  <c r="Z87" i="21"/>
  <c r="AF86" i="21" a="1"/>
  <c r="AF86" i="21" s="1"/>
  <c r="AD86" i="21"/>
  <c r="AJ86" i="21" s="1" a="1"/>
  <c r="AJ86" i="21" s="1"/>
  <c r="AC86" i="21"/>
  <c r="AB86" i="21"/>
  <c r="AA86" i="21"/>
  <c r="Z86" i="21"/>
  <c r="AJ85" i="21" a="1"/>
  <c r="AJ85" i="21" s="1"/>
  <c r="AD85" i="21"/>
  <c r="AC85" i="21"/>
  <c r="AB85" i="21"/>
  <c r="AA85" i="21"/>
  <c r="Z85" i="21"/>
  <c r="AF85" i="21" s="1" a="1"/>
  <c r="AF85" i="21" s="1"/>
  <c r="AF84" i="21" a="1"/>
  <c r="AF84" i="21" s="1"/>
  <c r="AD84" i="21"/>
  <c r="AJ84" i="21" s="1" a="1"/>
  <c r="AJ84" i="21" s="1"/>
  <c r="AC84" i="21"/>
  <c r="AB84" i="21"/>
  <c r="AA84" i="21"/>
  <c r="Z84" i="21"/>
  <c r="AF83" i="21" a="1"/>
  <c r="AF83" i="21" s="1"/>
  <c r="AD83" i="21"/>
  <c r="AJ83" i="21" s="1" a="1"/>
  <c r="AJ83" i="21" s="1"/>
  <c r="AC83" i="21"/>
  <c r="AB83" i="21"/>
  <c r="AA83" i="21"/>
  <c r="Z83" i="21"/>
  <c r="AJ82" i="21" a="1"/>
  <c r="AJ82" i="21" s="1"/>
  <c r="AF82" i="21" a="1"/>
  <c r="AF82" i="21" s="1"/>
  <c r="AD82" i="21"/>
  <c r="AC82" i="21"/>
  <c r="AB82" i="21"/>
  <c r="AA82" i="21"/>
  <c r="Z82" i="21"/>
  <c r="AJ81" i="21" a="1"/>
  <c r="AJ81" i="21" s="1"/>
  <c r="AF81" i="21" a="1"/>
  <c r="AF81" i="21" s="1"/>
  <c r="AD81" i="21"/>
  <c r="AC81" i="21"/>
  <c r="AB81" i="21"/>
  <c r="AA81" i="21"/>
  <c r="Z81" i="21"/>
  <c r="AJ80" i="21"/>
  <c r="AJ80" i="21" a="1"/>
  <c r="AD80" i="21"/>
  <c r="AC80" i="21"/>
  <c r="AB80" i="21"/>
  <c r="AA80" i="21"/>
  <c r="Z80" i="21"/>
  <c r="AF80" i="21" s="1" a="1"/>
  <c r="AF80" i="21" s="1"/>
  <c r="AJ79" i="21" a="1"/>
  <c r="AJ79" i="21" s="1"/>
  <c r="AD79" i="21"/>
  <c r="AC79" i="21"/>
  <c r="AB79" i="21"/>
  <c r="AA79" i="21"/>
  <c r="Z79" i="21"/>
  <c r="AF79" i="21" s="1" a="1"/>
  <c r="AF79" i="21" s="1"/>
  <c r="AF78" i="21" a="1"/>
  <c r="AF78" i="21" s="1"/>
  <c r="AD78" i="21"/>
  <c r="AJ78" i="21" s="1" a="1"/>
  <c r="AJ78" i="21" s="1"/>
  <c r="AC78" i="21"/>
  <c r="AB78" i="21"/>
  <c r="AA78" i="21"/>
  <c r="Z78" i="21"/>
  <c r="AF77" i="21" a="1"/>
  <c r="AF77" i="21" s="1"/>
  <c r="AD77" i="21"/>
  <c r="AC77" i="21"/>
  <c r="AB77" i="21"/>
  <c r="AA77" i="21"/>
  <c r="Z77" i="21"/>
  <c r="AD76" i="21"/>
  <c r="AC76" i="21"/>
  <c r="AB76" i="21"/>
  <c r="AA76" i="21"/>
  <c r="Z76" i="21"/>
  <c r="AF76" i="21" s="1" a="1"/>
  <c r="AF76" i="21" s="1"/>
  <c r="AD75" i="21"/>
  <c r="AC75" i="21"/>
  <c r="AB75" i="21"/>
  <c r="AA75" i="21"/>
  <c r="Z75" i="21"/>
  <c r="AF75" i="21" s="1" a="1"/>
  <c r="AF75" i="21" s="1"/>
  <c r="AD74" i="21"/>
  <c r="AC74" i="21"/>
  <c r="AB74" i="21"/>
  <c r="AA74" i="21"/>
  <c r="Z74" i="21"/>
  <c r="AF74" i="21" s="1" a="1"/>
  <c r="AF74" i="21" s="1"/>
  <c r="AD73" i="21"/>
  <c r="AC73" i="21"/>
  <c r="AB73" i="21"/>
  <c r="AA73" i="21"/>
  <c r="Z73" i="21"/>
  <c r="AF73" i="21" s="1" a="1"/>
  <c r="AF73" i="21" s="1"/>
  <c r="AD72" i="21"/>
  <c r="AC72" i="21"/>
  <c r="AB72" i="21"/>
  <c r="AA72" i="21"/>
  <c r="Z72" i="21"/>
  <c r="AF72" i="21" s="1" a="1"/>
  <c r="AF72" i="21" s="1"/>
  <c r="AD71" i="21"/>
  <c r="AC71" i="21"/>
  <c r="AB71" i="21"/>
  <c r="AH71" i="21" s="1" a="1"/>
  <c r="AH71" i="21" s="1"/>
  <c r="AA71" i="21"/>
  <c r="Z71" i="21"/>
  <c r="AF71" i="21" s="1" a="1"/>
  <c r="AF71" i="21" s="1"/>
  <c r="AF70" i="21" a="1"/>
  <c r="AF70" i="21" s="1"/>
  <c r="AD70" i="21"/>
  <c r="AC70" i="21"/>
  <c r="AB70" i="21"/>
  <c r="AA70" i="21"/>
  <c r="Z70" i="21"/>
  <c r="AF69" i="21" a="1"/>
  <c r="AF69" i="21" s="1"/>
  <c r="AD69" i="21"/>
  <c r="AC69" i="21"/>
  <c r="AB69" i="21"/>
  <c r="AA69" i="21"/>
  <c r="Z69" i="21"/>
  <c r="AF68" i="21" a="1"/>
  <c r="AF68" i="21" s="1"/>
  <c r="AD68" i="21"/>
  <c r="AC68" i="21"/>
  <c r="AB68" i="21"/>
  <c r="AA68" i="21"/>
  <c r="Z68" i="21"/>
  <c r="AD67" i="21"/>
  <c r="AC67" i="21"/>
  <c r="AB67" i="21"/>
  <c r="AA67" i="21"/>
  <c r="Z67" i="21"/>
  <c r="AD66" i="21"/>
  <c r="AC66" i="21"/>
  <c r="AB66" i="21"/>
  <c r="AA66" i="21"/>
  <c r="Z66" i="21"/>
  <c r="AD65" i="21"/>
  <c r="AC65" i="21"/>
  <c r="AB65" i="21"/>
  <c r="AA65" i="21"/>
  <c r="Z65" i="21"/>
  <c r="AD64" i="21"/>
  <c r="AC64" i="21"/>
  <c r="AB64" i="21"/>
  <c r="AA64" i="21"/>
  <c r="Z64" i="21"/>
  <c r="AD63" i="21"/>
  <c r="AC63" i="21"/>
  <c r="AB63" i="21"/>
  <c r="AA63" i="21"/>
  <c r="Z63" i="21"/>
  <c r="AD62" i="21"/>
  <c r="AC62" i="21"/>
  <c r="AB62" i="21"/>
  <c r="AA62" i="21"/>
  <c r="Z62" i="21"/>
  <c r="AD61" i="21"/>
  <c r="AC61" i="21"/>
  <c r="AB61" i="21"/>
  <c r="AA61" i="21"/>
  <c r="Z61" i="21"/>
  <c r="AD60" i="21"/>
  <c r="AC60" i="21"/>
  <c r="AB60" i="21"/>
  <c r="AA60" i="21"/>
  <c r="Z60" i="21"/>
  <c r="AD59" i="21"/>
  <c r="AC59" i="21"/>
  <c r="AB59" i="21"/>
  <c r="AA59" i="21"/>
  <c r="Z59" i="21"/>
  <c r="AD58" i="21"/>
  <c r="AC58" i="21"/>
  <c r="AB58" i="21"/>
  <c r="AA58" i="21"/>
  <c r="Z58" i="21"/>
  <c r="AD57" i="21"/>
  <c r="AC57" i="21"/>
  <c r="AB57" i="21"/>
  <c r="AA57" i="21"/>
  <c r="Z57" i="21"/>
  <c r="AD56" i="21"/>
  <c r="AC56" i="21"/>
  <c r="AB56" i="21"/>
  <c r="AA56" i="21"/>
  <c r="Z56" i="21"/>
  <c r="AD55" i="21"/>
  <c r="AC55" i="21"/>
  <c r="AB55" i="21"/>
  <c r="AA55" i="21"/>
  <c r="Z55" i="21"/>
  <c r="AD54" i="21"/>
  <c r="AC54" i="21"/>
  <c r="AB54" i="21"/>
  <c r="AA54" i="21"/>
  <c r="Z54" i="21"/>
  <c r="AD53" i="21"/>
  <c r="AC53" i="21"/>
  <c r="AB53" i="21"/>
  <c r="AA53" i="21"/>
  <c r="Z53" i="21"/>
  <c r="AD52" i="21"/>
  <c r="AC52" i="21"/>
  <c r="AB52" i="21"/>
  <c r="AA52" i="21"/>
  <c r="Z52" i="21"/>
  <c r="AD51" i="21"/>
  <c r="AC51" i="21"/>
  <c r="AB51" i="21"/>
  <c r="AA51" i="21"/>
  <c r="Z51" i="21"/>
  <c r="AD50" i="21"/>
  <c r="AC50" i="21"/>
  <c r="AB50" i="21"/>
  <c r="AA50" i="21"/>
  <c r="Z50" i="21"/>
  <c r="AD49" i="21"/>
  <c r="AC49" i="21"/>
  <c r="AB49" i="21"/>
  <c r="AA49" i="21"/>
  <c r="Z49" i="21"/>
  <c r="AD48" i="21"/>
  <c r="AC48" i="21"/>
  <c r="AB48" i="21"/>
  <c r="AA48" i="21"/>
  <c r="Z48" i="21"/>
  <c r="AD47" i="21"/>
  <c r="AC47" i="21"/>
  <c r="AB47" i="21"/>
  <c r="AA47" i="21"/>
  <c r="Z47" i="21"/>
  <c r="AD46" i="21"/>
  <c r="AC46" i="21"/>
  <c r="AB46" i="21"/>
  <c r="AA46" i="21"/>
  <c r="Z46" i="21"/>
  <c r="AD45" i="21"/>
  <c r="AC45" i="21"/>
  <c r="AB45" i="21"/>
  <c r="AA45" i="21"/>
  <c r="Z45" i="21"/>
  <c r="AD44" i="21"/>
  <c r="AC44" i="21"/>
  <c r="AB44" i="21"/>
  <c r="AA44" i="21"/>
  <c r="Z44" i="21"/>
  <c r="AD43" i="21"/>
  <c r="AC43" i="21"/>
  <c r="AB43" i="21"/>
  <c r="AA43" i="21"/>
  <c r="AG47" i="21" s="1" a="1"/>
  <c r="AG47" i="21" s="1"/>
  <c r="Z43" i="21"/>
  <c r="AD42" i="21"/>
  <c r="AC42" i="21"/>
  <c r="AB42" i="21"/>
  <c r="AA42" i="21"/>
  <c r="Z42" i="21"/>
  <c r="AD41" i="21"/>
  <c r="AC41" i="21"/>
  <c r="AB41" i="21"/>
  <c r="AA41" i="21"/>
  <c r="Z41" i="21"/>
  <c r="AD40" i="21"/>
  <c r="AC40" i="21"/>
  <c r="AB40" i="21"/>
  <c r="AA40" i="21"/>
  <c r="Z40" i="21"/>
  <c r="AD39" i="21"/>
  <c r="AC39" i="21"/>
  <c r="AB39" i="21"/>
  <c r="AA39" i="21"/>
  <c r="Z39" i="21"/>
  <c r="AD38" i="21"/>
  <c r="AC38" i="21"/>
  <c r="AB38" i="21"/>
  <c r="AA38" i="21"/>
  <c r="Z38" i="21"/>
  <c r="AD37" i="21"/>
  <c r="AC37" i="21"/>
  <c r="AB37" i="21"/>
  <c r="AA37" i="21"/>
  <c r="Z37" i="21"/>
  <c r="AD36" i="21"/>
  <c r="AJ36" i="21" s="1" a="1"/>
  <c r="AJ36" i="21" s="1"/>
  <c r="AC36" i="21"/>
  <c r="AB36" i="21"/>
  <c r="AA36" i="21"/>
  <c r="Z36" i="21"/>
  <c r="U36" i="21"/>
  <c r="AD35" i="21"/>
  <c r="AC35" i="21"/>
  <c r="AB35" i="21"/>
  <c r="AA35" i="21"/>
  <c r="Z35" i="21"/>
  <c r="U35" i="21"/>
  <c r="AD34" i="21"/>
  <c r="AC34" i="21"/>
  <c r="AB34" i="21"/>
  <c r="AA34" i="21"/>
  <c r="Z34" i="21"/>
  <c r="U34" i="21"/>
  <c r="AD33" i="21"/>
  <c r="AC33" i="21"/>
  <c r="AB33" i="21"/>
  <c r="AA33" i="21"/>
  <c r="Z33" i="21"/>
  <c r="U33" i="21"/>
  <c r="AD32" i="21"/>
  <c r="AC32" i="21"/>
  <c r="AB32" i="21"/>
  <c r="AA32" i="21"/>
  <c r="Z32" i="21"/>
  <c r="AD31" i="21"/>
  <c r="AC31" i="21"/>
  <c r="AB31" i="21"/>
  <c r="AA31" i="21"/>
  <c r="Z31" i="21"/>
  <c r="U31" i="21" a="1"/>
  <c r="AD30" i="21"/>
  <c r="AC30" i="21"/>
  <c r="AB30" i="21"/>
  <c r="AA30" i="21"/>
  <c r="Z30" i="21"/>
  <c r="AD29" i="21"/>
  <c r="AC29" i="21"/>
  <c r="AB29" i="21"/>
  <c r="AA29" i="21"/>
  <c r="Z29" i="21"/>
  <c r="AD28" i="21"/>
  <c r="AC28" i="21"/>
  <c r="AB28" i="21"/>
  <c r="AA28" i="21"/>
  <c r="Z28" i="21"/>
  <c r="I28" i="21" a="1"/>
  <c r="I28" i="21" s="1"/>
  <c r="J28" i="21" s="1" a="1"/>
  <c r="J28" i="21" s="1"/>
  <c r="AD27" i="21"/>
  <c r="AC27" i="21"/>
  <c r="AB27" i="21"/>
  <c r="AA27" i="21"/>
  <c r="Z27" i="21"/>
  <c r="AF27" i="21" s="1" a="1"/>
  <c r="AF27" i="21" s="1"/>
  <c r="AD26" i="21"/>
  <c r="AC26" i="21"/>
  <c r="AB26" i="21"/>
  <c r="AA26" i="21"/>
  <c r="Z26" i="21"/>
  <c r="AD25" i="21"/>
  <c r="AC25" i="21"/>
  <c r="AB25" i="21"/>
  <c r="AH67" i="21" s="1" a="1"/>
  <c r="AH67" i="21" s="1"/>
  <c r="AA25" i="21"/>
  <c r="Z25" i="21"/>
  <c r="AD24" i="21"/>
  <c r="AC24" i="21"/>
  <c r="AB24" i="21"/>
  <c r="AA24" i="21"/>
  <c r="Z24" i="21"/>
  <c r="AD23" i="21"/>
  <c r="AC23" i="21"/>
  <c r="AB23" i="21"/>
  <c r="AA23" i="21"/>
  <c r="Z23" i="21"/>
  <c r="AD22" i="21"/>
  <c r="AC22" i="21"/>
  <c r="AB22" i="21"/>
  <c r="AA22" i="21"/>
  <c r="Z22" i="21"/>
  <c r="U22" i="21" a="1"/>
  <c r="AD21" i="21"/>
  <c r="AC21" i="21"/>
  <c r="AB21" i="21"/>
  <c r="AA21" i="21"/>
  <c r="Z21" i="21"/>
  <c r="AD20" i="21"/>
  <c r="AC20" i="21"/>
  <c r="AB20" i="21"/>
  <c r="AA20" i="21"/>
  <c r="Z20" i="21"/>
  <c r="AD19" i="21"/>
  <c r="AC19" i="21"/>
  <c r="AB19" i="21"/>
  <c r="AA19" i="21"/>
  <c r="Z19" i="21"/>
  <c r="AD18" i="21"/>
  <c r="AC18" i="21"/>
  <c r="AB18" i="21"/>
  <c r="AA18" i="21"/>
  <c r="Z18" i="21"/>
  <c r="AD17" i="21"/>
  <c r="AC17" i="21"/>
  <c r="AB17" i="21"/>
  <c r="AA17" i="21"/>
  <c r="Z17" i="21"/>
  <c r="AD16" i="21"/>
  <c r="AC16" i="21"/>
  <c r="AB16" i="21"/>
  <c r="AA16" i="21"/>
  <c r="Z16" i="21"/>
  <c r="AD15" i="21"/>
  <c r="AC15" i="21"/>
  <c r="AB15" i="21"/>
  <c r="AA15" i="21"/>
  <c r="Z15" i="21"/>
  <c r="AD14" i="21"/>
  <c r="AC14" i="21"/>
  <c r="AB14" i="21"/>
  <c r="AA14" i="21"/>
  <c r="Z14" i="21"/>
  <c r="AJ13" i="21" a="1"/>
  <c r="AJ13" i="21" s="1"/>
  <c r="AD13" i="21"/>
  <c r="AC13" i="21"/>
  <c r="AB13" i="21"/>
  <c r="AA13" i="21"/>
  <c r="Z13" i="21"/>
  <c r="U13" i="21" a="1"/>
  <c r="AD12" i="21"/>
  <c r="AC12" i="21"/>
  <c r="AB12" i="21"/>
  <c r="AA12" i="21"/>
  <c r="Z12" i="21"/>
  <c r="AD11" i="21"/>
  <c r="AC11" i="21"/>
  <c r="AB11" i="21"/>
  <c r="AA11" i="21"/>
  <c r="Z11" i="21"/>
  <c r="AD10" i="21"/>
  <c r="AC10" i="21"/>
  <c r="AB10" i="21"/>
  <c r="AA10" i="21"/>
  <c r="Z10" i="21"/>
  <c r="AD9" i="21"/>
  <c r="AC9" i="21"/>
  <c r="AB9" i="21"/>
  <c r="AA9" i="21"/>
  <c r="Z9" i="21"/>
  <c r="AD8" i="21"/>
  <c r="AC8" i="21"/>
  <c r="AB8" i="21"/>
  <c r="AA8" i="21"/>
  <c r="Z8" i="21"/>
  <c r="AD7" i="21"/>
  <c r="AC7" i="21"/>
  <c r="AB7" i="21"/>
  <c r="AA7" i="21"/>
  <c r="Z7" i="21"/>
  <c r="AD6" i="21"/>
  <c r="AC6" i="21"/>
  <c r="AB6" i="21"/>
  <c r="AA6" i="21"/>
  <c r="Z6" i="21"/>
  <c r="AD5" i="21"/>
  <c r="AC5" i="21"/>
  <c r="AB5" i="21"/>
  <c r="AA5" i="21"/>
  <c r="Z5" i="21"/>
  <c r="AD4" i="21"/>
  <c r="AC4" i="21"/>
  <c r="AB4" i="21"/>
  <c r="AA4" i="21"/>
  <c r="Z4" i="21"/>
  <c r="U4" i="21" a="1"/>
  <c r="AJ170" i="20" a="1"/>
  <c r="AJ170" i="20" s="1"/>
  <c r="AF170" i="20" a="1"/>
  <c r="AF170" i="20" s="1"/>
  <c r="AD170" i="20"/>
  <c r="AC170" i="20"/>
  <c r="AB170" i="20"/>
  <c r="AA170" i="20"/>
  <c r="Z170" i="20"/>
  <c r="AD169" i="20"/>
  <c r="AJ169" i="20" s="1" a="1"/>
  <c r="AJ169" i="20" s="1"/>
  <c r="AC169" i="20"/>
  <c r="AB169" i="20"/>
  <c r="AA169" i="20"/>
  <c r="Z169" i="20"/>
  <c r="AF169" i="20" s="1" a="1"/>
  <c r="AF169" i="20" s="1"/>
  <c r="AF168" i="20" a="1"/>
  <c r="AF168" i="20" s="1"/>
  <c r="AD168" i="20"/>
  <c r="AJ168" i="20" s="1" a="1"/>
  <c r="AJ168" i="20" s="1"/>
  <c r="AC168" i="20"/>
  <c r="AB168" i="20"/>
  <c r="AA168" i="20"/>
  <c r="Z168" i="20"/>
  <c r="AD167" i="20"/>
  <c r="AJ167" i="20" s="1" a="1"/>
  <c r="AJ167" i="20" s="1"/>
  <c r="AC167" i="20"/>
  <c r="AB167" i="20"/>
  <c r="AA167" i="20"/>
  <c r="Z167" i="20"/>
  <c r="AF167" i="20" s="1" a="1"/>
  <c r="AF167" i="20" s="1"/>
  <c r="AJ166" i="20"/>
  <c r="AF166" i="20" a="1"/>
  <c r="AF166" i="20" s="1"/>
  <c r="AD166" i="20"/>
  <c r="AJ166" i="20" s="1" a="1"/>
  <c r="AC166" i="20"/>
  <c r="AB166" i="20"/>
  <c r="AA166" i="20"/>
  <c r="Z166" i="20"/>
  <c r="AJ165" i="20"/>
  <c r="AD165" i="20"/>
  <c r="AJ165" i="20" s="1" a="1"/>
  <c r="AC165" i="20"/>
  <c r="AB165" i="20"/>
  <c r="AA165" i="20"/>
  <c r="Z165" i="20"/>
  <c r="AF165" i="20" s="1" a="1"/>
  <c r="AF165" i="20" s="1"/>
  <c r="AJ164" i="20" a="1"/>
  <c r="AJ164" i="20" s="1"/>
  <c r="AD164" i="20"/>
  <c r="AC164" i="20"/>
  <c r="AB164" i="20"/>
  <c r="AA164" i="20"/>
  <c r="Z164" i="20"/>
  <c r="AF164" i="20" s="1" a="1"/>
  <c r="AF164" i="20" s="1"/>
  <c r="AF163" i="20" a="1"/>
  <c r="AF163" i="20" s="1"/>
  <c r="AD163" i="20"/>
  <c r="AJ163" i="20" s="1" a="1"/>
  <c r="AJ163" i="20" s="1"/>
  <c r="AC163" i="20"/>
  <c r="AB163" i="20"/>
  <c r="AA163" i="20"/>
  <c r="Z163" i="20"/>
  <c r="AF162" i="20" a="1"/>
  <c r="AF162" i="20" s="1"/>
  <c r="AD162" i="20"/>
  <c r="AJ162" i="20" s="1" a="1"/>
  <c r="AJ162" i="20" s="1"/>
  <c r="AC162" i="20"/>
  <c r="AB162" i="20"/>
  <c r="AA162" i="20"/>
  <c r="Z162" i="20"/>
  <c r="AJ161" i="20" a="1"/>
  <c r="AJ161" i="20" s="1"/>
  <c r="AD161" i="20"/>
  <c r="AC161" i="20"/>
  <c r="AB161" i="20"/>
  <c r="AA161" i="20"/>
  <c r="Z161" i="20"/>
  <c r="AF161" i="20" s="1" a="1"/>
  <c r="AF161" i="20" s="1"/>
  <c r="AJ160" i="20"/>
  <c r="AF160" i="20" a="1"/>
  <c r="AF160" i="20" s="1"/>
  <c r="AD160" i="20"/>
  <c r="AJ160" i="20" s="1" a="1"/>
  <c r="AC160" i="20"/>
  <c r="AB160" i="20"/>
  <c r="AA160" i="20"/>
  <c r="Z160" i="20"/>
  <c r="AJ159" i="20"/>
  <c r="AF159" i="20" a="1"/>
  <c r="AF159" i="20" s="1"/>
  <c r="AD159" i="20"/>
  <c r="AJ159" i="20" s="1" a="1"/>
  <c r="AC159" i="20"/>
  <c r="AB159" i="20"/>
  <c r="AA159" i="20"/>
  <c r="Z159" i="20"/>
  <c r="AJ158" i="20" a="1"/>
  <c r="AJ158" i="20" s="1"/>
  <c r="AD158" i="20"/>
  <c r="AC158" i="20"/>
  <c r="AB158" i="20"/>
  <c r="AA158" i="20"/>
  <c r="Z158" i="20"/>
  <c r="AF158" i="20" s="1" a="1"/>
  <c r="AF158" i="20" s="1"/>
  <c r="AJ157" i="20" a="1"/>
  <c r="AJ157" i="20" s="1"/>
  <c r="AD157" i="20"/>
  <c r="AC157" i="20"/>
  <c r="AB157" i="20"/>
  <c r="AA157" i="20"/>
  <c r="Z157" i="20"/>
  <c r="AF157" i="20" s="1" a="1"/>
  <c r="AF157" i="20" s="1"/>
  <c r="AJ156" i="20"/>
  <c r="AD156" i="20"/>
  <c r="AJ156" i="20" s="1" a="1"/>
  <c r="AC156" i="20"/>
  <c r="AB156" i="20"/>
  <c r="AA156" i="20"/>
  <c r="Z156" i="20"/>
  <c r="AF156" i="20" s="1" a="1"/>
  <c r="AF156" i="20" s="1"/>
  <c r="AD155" i="20"/>
  <c r="AJ155" i="20" s="1" a="1"/>
  <c r="AJ155" i="20" s="1"/>
  <c r="AC155" i="20"/>
  <c r="AB155" i="20"/>
  <c r="AA155" i="20"/>
  <c r="Z155" i="20"/>
  <c r="AF155" i="20" s="1" a="1"/>
  <c r="AF155" i="20" s="1"/>
  <c r="AJ154" i="20" a="1"/>
  <c r="AJ154" i="20" s="1"/>
  <c r="AD154" i="20"/>
  <c r="AC154" i="20"/>
  <c r="AB154" i="20"/>
  <c r="AA154" i="20"/>
  <c r="Z154" i="20"/>
  <c r="AF154" i="20" s="1" a="1"/>
  <c r="AF154" i="20" s="1"/>
  <c r="AF153" i="20" a="1"/>
  <c r="AF153" i="20" s="1"/>
  <c r="AD153" i="20"/>
  <c r="AJ153" i="20" s="1" a="1"/>
  <c r="AJ153" i="20" s="1"/>
  <c r="AC153" i="20"/>
  <c r="AB153" i="20"/>
  <c r="AA153" i="20"/>
  <c r="Z153" i="20"/>
  <c r="AD152" i="20"/>
  <c r="AJ152" i="20" s="1" a="1"/>
  <c r="AJ152" i="20" s="1"/>
  <c r="AC152" i="20"/>
  <c r="AB152" i="20"/>
  <c r="AA152" i="20"/>
  <c r="Z152" i="20"/>
  <c r="AF152" i="20" s="1" a="1"/>
  <c r="AF152" i="20" s="1"/>
  <c r="AD151" i="20"/>
  <c r="AJ151" i="20" s="1" a="1"/>
  <c r="AJ151" i="20" s="1"/>
  <c r="AC151" i="20"/>
  <c r="AB151" i="20"/>
  <c r="AA151" i="20"/>
  <c r="Z151" i="20"/>
  <c r="AF151" i="20" s="1" a="1"/>
  <c r="AF151" i="20" s="1"/>
  <c r="AJ150" i="20" a="1"/>
  <c r="AJ150" i="20" s="1"/>
  <c r="AF150" i="20" a="1"/>
  <c r="AF150" i="20" s="1"/>
  <c r="AD150" i="20"/>
  <c r="AC150" i="20"/>
  <c r="AB150" i="20"/>
  <c r="AA150" i="20"/>
  <c r="Z150" i="20"/>
  <c r="AJ149" i="20"/>
  <c r="AF149" i="20" a="1"/>
  <c r="AF149" i="20" s="1"/>
  <c r="AD149" i="20"/>
  <c r="AJ149" i="20" s="1" a="1"/>
  <c r="AC149" i="20"/>
  <c r="AB149" i="20"/>
  <c r="AA149" i="20"/>
  <c r="Z149" i="20"/>
  <c r="AF148" i="20" a="1"/>
  <c r="AF148" i="20" s="1"/>
  <c r="AD148" i="20"/>
  <c r="AJ148" i="20" s="1" a="1"/>
  <c r="AJ148" i="20" s="1"/>
  <c r="AC148" i="20"/>
  <c r="AB148" i="20"/>
  <c r="AA148" i="20"/>
  <c r="Z148" i="20"/>
  <c r="AF147" i="20" a="1"/>
  <c r="AF147" i="20" s="1"/>
  <c r="AD147" i="20"/>
  <c r="AJ147" i="20" s="1" a="1"/>
  <c r="AJ147" i="20" s="1"/>
  <c r="AC147" i="20"/>
  <c r="AB147" i="20"/>
  <c r="AA147" i="20"/>
  <c r="Z147" i="20"/>
  <c r="AD146" i="20"/>
  <c r="AJ146" i="20" s="1" a="1"/>
  <c r="AJ146" i="20" s="1"/>
  <c r="AC146" i="20"/>
  <c r="AB146" i="20"/>
  <c r="AA146" i="20"/>
  <c r="Z146" i="20"/>
  <c r="AF146" i="20" s="1" a="1"/>
  <c r="AF146" i="20" s="1"/>
  <c r="AJ145" i="20"/>
  <c r="AJ145" i="20" a="1"/>
  <c r="AD145" i="20"/>
  <c r="AC145" i="20"/>
  <c r="AB145" i="20"/>
  <c r="AA145" i="20"/>
  <c r="Z145" i="20"/>
  <c r="AF145" i="20" s="1" a="1"/>
  <c r="AF145" i="20" s="1"/>
  <c r="AF144" i="20" a="1"/>
  <c r="AF144" i="20" s="1"/>
  <c r="AD144" i="20"/>
  <c r="AJ144" i="20" s="1" a="1"/>
  <c r="AJ144" i="20" s="1"/>
  <c r="AC144" i="20"/>
  <c r="AB144" i="20"/>
  <c r="AA144" i="20"/>
  <c r="Z144" i="20"/>
  <c r="AJ143" i="20"/>
  <c r="AJ143" i="20" a="1"/>
  <c r="AD143" i="20"/>
  <c r="AC143" i="20"/>
  <c r="AB143" i="20"/>
  <c r="AA143" i="20"/>
  <c r="Z143" i="20"/>
  <c r="AF143" i="20" s="1" a="1"/>
  <c r="AF143" i="20" s="1"/>
  <c r="AF142" i="20" a="1"/>
  <c r="AF142" i="20" s="1"/>
  <c r="AD142" i="20"/>
  <c r="AJ142" i="20" s="1" a="1"/>
  <c r="AJ142" i="20" s="1"/>
  <c r="AC142" i="20"/>
  <c r="AB142" i="20"/>
  <c r="AA142" i="20"/>
  <c r="Z142" i="20"/>
  <c r="AJ141" i="20" a="1"/>
  <c r="AJ141" i="20" s="1"/>
  <c r="AD141" i="20"/>
  <c r="AC141" i="20"/>
  <c r="AB141" i="20"/>
  <c r="AA141" i="20"/>
  <c r="Z141" i="20"/>
  <c r="AF141" i="20" s="1" a="1"/>
  <c r="AF141" i="20" s="1"/>
  <c r="AJ140" i="20" a="1"/>
  <c r="AJ140" i="20" s="1"/>
  <c r="AF140" i="20" a="1"/>
  <c r="AF140" i="20" s="1"/>
  <c r="AD140" i="20"/>
  <c r="AC140" i="20"/>
  <c r="AB140" i="20"/>
  <c r="AA140" i="20"/>
  <c r="Z140" i="20"/>
  <c r="AD139" i="20"/>
  <c r="AJ139" i="20" s="1" a="1"/>
  <c r="AJ139" i="20" s="1"/>
  <c r="AC139" i="20"/>
  <c r="AB139" i="20"/>
  <c r="AA139" i="20"/>
  <c r="Z139" i="20"/>
  <c r="AF139" i="20" s="1" a="1"/>
  <c r="AF139" i="20" s="1"/>
  <c r="AF138" i="20" a="1"/>
  <c r="AF138" i="20" s="1"/>
  <c r="AD138" i="20"/>
  <c r="AJ138" i="20" s="1" a="1"/>
  <c r="AJ138" i="20" s="1"/>
  <c r="AC138" i="20"/>
  <c r="AB138" i="20"/>
  <c r="AA138" i="20"/>
  <c r="Z138" i="20"/>
  <c r="AD137" i="20"/>
  <c r="AJ137" i="20" s="1" a="1"/>
  <c r="AJ137" i="20" s="1"/>
  <c r="AC137" i="20"/>
  <c r="AB137" i="20"/>
  <c r="AA137" i="20"/>
  <c r="Z137" i="20"/>
  <c r="AF137" i="20" s="1" a="1"/>
  <c r="AF137" i="20" s="1"/>
  <c r="AJ136" i="20" a="1"/>
  <c r="AJ136" i="20" s="1"/>
  <c r="AD136" i="20"/>
  <c r="AC136" i="20"/>
  <c r="AB136" i="20"/>
  <c r="AA136" i="20"/>
  <c r="Z136" i="20"/>
  <c r="AF136" i="20" s="1" a="1"/>
  <c r="AF136" i="20" s="1"/>
  <c r="AD135" i="20"/>
  <c r="AJ135" i="20" s="1" a="1"/>
  <c r="AJ135" i="20" s="1"/>
  <c r="AC135" i="20"/>
  <c r="AB135" i="20"/>
  <c r="AA135" i="20"/>
  <c r="Z135" i="20"/>
  <c r="AF135" i="20" s="1" a="1"/>
  <c r="AF135" i="20" s="1"/>
  <c r="AJ134" i="20" a="1"/>
  <c r="AJ134" i="20" s="1"/>
  <c r="AD134" i="20"/>
  <c r="AC134" i="20"/>
  <c r="AB134" i="20"/>
  <c r="AA134" i="20"/>
  <c r="Z134" i="20"/>
  <c r="AF134" i="20" s="1" a="1"/>
  <c r="AF134" i="20" s="1"/>
  <c r="AD133" i="20"/>
  <c r="AJ133" i="20" s="1" a="1"/>
  <c r="AJ133" i="20" s="1"/>
  <c r="AC133" i="20"/>
  <c r="AB133" i="20"/>
  <c r="AA133" i="20"/>
  <c r="Z133" i="20"/>
  <c r="AF133" i="20" s="1" a="1"/>
  <c r="AF133" i="20" s="1"/>
  <c r="AJ132" i="20" a="1"/>
  <c r="AJ132" i="20" s="1"/>
  <c r="AD132" i="20"/>
  <c r="AC132" i="20"/>
  <c r="AB132" i="20"/>
  <c r="AA132" i="20"/>
  <c r="Z132" i="20"/>
  <c r="AF132" i="20" s="1" a="1"/>
  <c r="AF132" i="20" s="1"/>
  <c r="AJ131" i="20" a="1"/>
  <c r="AJ131" i="20" s="1"/>
  <c r="AF131" i="20" a="1"/>
  <c r="AF131" i="20" s="1"/>
  <c r="AD131" i="20"/>
  <c r="AC131" i="20"/>
  <c r="AB131" i="20"/>
  <c r="AA131" i="20"/>
  <c r="Z131" i="20"/>
  <c r="AF130" i="20" a="1"/>
  <c r="AF130" i="20" s="1"/>
  <c r="AD130" i="20"/>
  <c r="AJ130" i="20" s="1" a="1"/>
  <c r="AJ130" i="20" s="1"/>
  <c r="AC130" i="20"/>
  <c r="AB130" i="20"/>
  <c r="AA130" i="20"/>
  <c r="Z130" i="20"/>
  <c r="AJ129" i="20" a="1"/>
  <c r="AJ129" i="20" s="1"/>
  <c r="AD129" i="20"/>
  <c r="AC129" i="20"/>
  <c r="AB129" i="20"/>
  <c r="AA129" i="20"/>
  <c r="Z129" i="20"/>
  <c r="AF129" i="20" s="1" a="1"/>
  <c r="AF129" i="20" s="1"/>
  <c r="AJ128" i="20"/>
  <c r="AJ128" i="20" a="1"/>
  <c r="AD128" i="20"/>
  <c r="AC128" i="20"/>
  <c r="AB128" i="20"/>
  <c r="AA128" i="20"/>
  <c r="Z128" i="20"/>
  <c r="AF128" i="20" s="1" a="1"/>
  <c r="AF128" i="20" s="1"/>
  <c r="AF127" i="20" a="1"/>
  <c r="AF127" i="20" s="1"/>
  <c r="AD127" i="20"/>
  <c r="AJ127" i="20" s="1" a="1"/>
  <c r="AJ127" i="20" s="1"/>
  <c r="AC127" i="20"/>
  <c r="AB127" i="20"/>
  <c r="AA127" i="20"/>
  <c r="Z127" i="20"/>
  <c r="AJ126" i="20" a="1"/>
  <c r="AJ126" i="20" s="1"/>
  <c r="AD126" i="20"/>
  <c r="AC126" i="20"/>
  <c r="AB126" i="20"/>
  <c r="AA126" i="20"/>
  <c r="Z126" i="20"/>
  <c r="AF126" i="20" s="1" a="1"/>
  <c r="AF126" i="20" s="1"/>
  <c r="AJ125" i="20" a="1"/>
  <c r="AJ125" i="20" s="1"/>
  <c r="AF125" i="20" a="1"/>
  <c r="AF125" i="20" s="1"/>
  <c r="AD125" i="20"/>
  <c r="AC125" i="20"/>
  <c r="AB125" i="20"/>
  <c r="AA125" i="20"/>
  <c r="Z125" i="20"/>
  <c r="AF124" i="20" a="1"/>
  <c r="AF124" i="20" s="1"/>
  <c r="AD124" i="20"/>
  <c r="AJ124" i="20" s="1" a="1"/>
  <c r="AJ124" i="20" s="1"/>
  <c r="AC124" i="20"/>
  <c r="AB124" i="20"/>
  <c r="AA124" i="20"/>
  <c r="Z124" i="20"/>
  <c r="AJ123" i="20" a="1"/>
  <c r="AJ123" i="20" s="1"/>
  <c r="AF123" i="20" a="1"/>
  <c r="AF123" i="20" s="1"/>
  <c r="AD123" i="20"/>
  <c r="AC123" i="20"/>
  <c r="AB123" i="20"/>
  <c r="AA123" i="20"/>
  <c r="Z123" i="20"/>
  <c r="AF122" i="20" a="1"/>
  <c r="AF122" i="20" s="1"/>
  <c r="AD122" i="20"/>
  <c r="AJ122" i="20" s="1" a="1"/>
  <c r="AJ122" i="20" s="1"/>
  <c r="AC122" i="20"/>
  <c r="AB122" i="20"/>
  <c r="AA122" i="20"/>
  <c r="Z122" i="20"/>
  <c r="AJ121" i="20" a="1"/>
  <c r="AJ121" i="20" s="1"/>
  <c r="AD121" i="20"/>
  <c r="AC121" i="20"/>
  <c r="AB121" i="20"/>
  <c r="AA121" i="20"/>
  <c r="Z121" i="20"/>
  <c r="AF121" i="20" s="1" a="1"/>
  <c r="AF121" i="20" s="1"/>
  <c r="AF120" i="20" a="1"/>
  <c r="AF120" i="20" s="1"/>
  <c r="AD120" i="20"/>
  <c r="AJ120" i="20" s="1" a="1"/>
  <c r="AJ120" i="20" s="1"/>
  <c r="AC120" i="20"/>
  <c r="AB120" i="20"/>
  <c r="AA120" i="20"/>
  <c r="Z120" i="20"/>
  <c r="AF119" i="20" a="1"/>
  <c r="AF119" i="20" s="1"/>
  <c r="AD119" i="20"/>
  <c r="AJ119" i="20" s="1" a="1"/>
  <c r="AJ119" i="20" s="1"/>
  <c r="AC119" i="20"/>
  <c r="AB119" i="20"/>
  <c r="AA119" i="20"/>
  <c r="Z119" i="20"/>
  <c r="AD118" i="20"/>
  <c r="AJ118" i="20" s="1" a="1"/>
  <c r="AJ118" i="20" s="1"/>
  <c r="AC118" i="20"/>
  <c r="AB118" i="20"/>
  <c r="AA118" i="20"/>
  <c r="Z118" i="20"/>
  <c r="AF118" i="20" s="1" a="1"/>
  <c r="AF118" i="20" s="1"/>
  <c r="AF117" i="20" a="1"/>
  <c r="AF117" i="20" s="1"/>
  <c r="AD117" i="20"/>
  <c r="AJ117" i="20" s="1" a="1"/>
  <c r="AJ117" i="20" s="1"/>
  <c r="AC117" i="20"/>
  <c r="AB117" i="20"/>
  <c r="AA117" i="20"/>
  <c r="Z117" i="20"/>
  <c r="AF116" i="20" a="1"/>
  <c r="AF116" i="20" s="1"/>
  <c r="AD116" i="20"/>
  <c r="AJ116" i="20" s="1" a="1"/>
  <c r="AJ116" i="20" s="1"/>
  <c r="AC116" i="20"/>
  <c r="AB116" i="20"/>
  <c r="AA116" i="20"/>
  <c r="Z116" i="20"/>
  <c r="AJ115" i="20" a="1"/>
  <c r="AJ115" i="20" s="1"/>
  <c r="AD115" i="20"/>
  <c r="AC115" i="20"/>
  <c r="AB115" i="20"/>
  <c r="AA115" i="20"/>
  <c r="Z115" i="20"/>
  <c r="AF115" i="20" s="1" a="1"/>
  <c r="AF115" i="20" s="1"/>
  <c r="AJ114" i="20"/>
  <c r="AJ114" i="20" a="1"/>
  <c r="AF114" i="20" a="1"/>
  <c r="AF114" i="20" s="1"/>
  <c r="AD114" i="20"/>
  <c r="AC114" i="20"/>
  <c r="AB114" i="20"/>
  <c r="AA114" i="20"/>
  <c r="Z114" i="20"/>
  <c r="AF113" i="20" a="1"/>
  <c r="AF113" i="20" s="1"/>
  <c r="AD113" i="20"/>
  <c r="AJ113" i="20" s="1" a="1"/>
  <c r="AJ113" i="20" s="1"/>
  <c r="AC113" i="20"/>
  <c r="AB113" i="20"/>
  <c r="AA113" i="20"/>
  <c r="Z113" i="20"/>
  <c r="AJ112" i="20" a="1"/>
  <c r="AJ112" i="20" s="1"/>
  <c r="AD112" i="20"/>
  <c r="AC112" i="20"/>
  <c r="AB112" i="20"/>
  <c r="AA112" i="20"/>
  <c r="Z112" i="20"/>
  <c r="AF112" i="20" s="1" a="1"/>
  <c r="AF112" i="20" s="1"/>
  <c r="AD111" i="20"/>
  <c r="AJ111" i="20" s="1" a="1"/>
  <c r="AJ111" i="20" s="1"/>
  <c r="AC111" i="20"/>
  <c r="AB111" i="20"/>
  <c r="AA111" i="20"/>
  <c r="Z111" i="20"/>
  <c r="AF111" i="20" s="1" a="1"/>
  <c r="AF111" i="20" s="1"/>
  <c r="AJ110" i="20"/>
  <c r="AJ110" i="20" a="1"/>
  <c r="AF110" i="20" a="1"/>
  <c r="AF110" i="20" s="1"/>
  <c r="AD110" i="20"/>
  <c r="AC110" i="20"/>
  <c r="AB110" i="20"/>
  <c r="AA110" i="20"/>
  <c r="Z110" i="20"/>
  <c r="AD109" i="20"/>
  <c r="AJ109" i="20" s="1" a="1"/>
  <c r="AJ109" i="20" s="1"/>
  <c r="AC109" i="20"/>
  <c r="AB109" i="20"/>
  <c r="AA109" i="20"/>
  <c r="Z109" i="20"/>
  <c r="AF109" i="20" s="1" a="1"/>
  <c r="AF109" i="20" s="1"/>
  <c r="AJ108" i="20" a="1"/>
  <c r="AJ108" i="20" s="1"/>
  <c r="AD108" i="20"/>
  <c r="AC108" i="20"/>
  <c r="AB108" i="20"/>
  <c r="AA108" i="20"/>
  <c r="Z108" i="20"/>
  <c r="AF108" i="20" s="1" a="1"/>
  <c r="AF108" i="20" s="1"/>
  <c r="AD107" i="20"/>
  <c r="AJ107" i="20" s="1" a="1"/>
  <c r="AJ107" i="20" s="1"/>
  <c r="AC107" i="20"/>
  <c r="AB107" i="20"/>
  <c r="AA107" i="20"/>
  <c r="Z107" i="20"/>
  <c r="AF107" i="20" s="1" a="1"/>
  <c r="AF107" i="20" s="1"/>
  <c r="AJ106" i="20" a="1"/>
  <c r="AJ106" i="20" s="1"/>
  <c r="AD106" i="20"/>
  <c r="AC106" i="20"/>
  <c r="AB106" i="20"/>
  <c r="AA106" i="20"/>
  <c r="Z106" i="20"/>
  <c r="AF106" i="20" s="1" a="1"/>
  <c r="AF106" i="20" s="1"/>
  <c r="AJ105" i="20"/>
  <c r="AF105" i="20" a="1"/>
  <c r="AF105" i="20" s="1"/>
  <c r="AD105" i="20"/>
  <c r="AJ105" i="20" s="1" a="1"/>
  <c r="AC105" i="20"/>
  <c r="AB105" i="20"/>
  <c r="AA105" i="20"/>
  <c r="Z105" i="20"/>
  <c r="AD104" i="20"/>
  <c r="AJ104" i="20" s="1" a="1"/>
  <c r="AJ104" i="20" s="1"/>
  <c r="AC104" i="20"/>
  <c r="AB104" i="20"/>
  <c r="AA104" i="20"/>
  <c r="Z104" i="20"/>
  <c r="AF104" i="20" s="1" a="1"/>
  <c r="AF104" i="20" s="1"/>
  <c r="AJ103" i="20"/>
  <c r="AF103" i="20" a="1"/>
  <c r="AF103" i="20" s="1"/>
  <c r="AD103" i="20"/>
  <c r="AJ103" i="20" s="1" a="1"/>
  <c r="AC103" i="20"/>
  <c r="AB103" i="20"/>
  <c r="AA103" i="20"/>
  <c r="Z103" i="20"/>
  <c r="AD102" i="20"/>
  <c r="AJ102" i="20" s="1" a="1"/>
  <c r="AJ102" i="20" s="1"/>
  <c r="AC102" i="20"/>
  <c r="AB102" i="20"/>
  <c r="AA102" i="20"/>
  <c r="Z102" i="20"/>
  <c r="AF102" i="20" s="1" a="1"/>
  <c r="AF102" i="20" s="1"/>
  <c r="AJ101" i="20" a="1"/>
  <c r="AJ101" i="20" s="1"/>
  <c r="AD101" i="20"/>
  <c r="AC101" i="20"/>
  <c r="AI101" i="20" s="1" a="1"/>
  <c r="AI101" i="20" s="1"/>
  <c r="AB101" i="20"/>
  <c r="AA101" i="20"/>
  <c r="Z101" i="20"/>
  <c r="AF101" i="20" s="1" a="1"/>
  <c r="AF101" i="20" s="1"/>
  <c r="AF100" i="20" a="1"/>
  <c r="AF100" i="20" s="1"/>
  <c r="AD100" i="20"/>
  <c r="AJ100" i="20" s="1" a="1"/>
  <c r="AJ100" i="20" s="1"/>
  <c r="AC100" i="20"/>
  <c r="AB100" i="20"/>
  <c r="AA100" i="20"/>
  <c r="Z100" i="20"/>
  <c r="AJ99" i="20" a="1"/>
  <c r="AJ99" i="20" s="1"/>
  <c r="AD99" i="20"/>
  <c r="AC99" i="20"/>
  <c r="AB99" i="20"/>
  <c r="AA99" i="20"/>
  <c r="Z99" i="20"/>
  <c r="AF99" i="20" s="1" a="1"/>
  <c r="AF99" i="20" s="1"/>
  <c r="AJ98" i="20" a="1"/>
  <c r="AJ98" i="20" s="1"/>
  <c r="AD98" i="20"/>
  <c r="AC98" i="20"/>
  <c r="AB98" i="20"/>
  <c r="AA98" i="20"/>
  <c r="Z98" i="20"/>
  <c r="AF98" i="20" s="1" a="1"/>
  <c r="AF98" i="20" s="1"/>
  <c r="AJ97" i="20" a="1"/>
  <c r="AJ97" i="20" s="1"/>
  <c r="AD97" i="20"/>
  <c r="AC97" i="20"/>
  <c r="AB97" i="20"/>
  <c r="AA97" i="20"/>
  <c r="Z97" i="20"/>
  <c r="AF97" i="20" s="1" a="1"/>
  <c r="AF97" i="20" s="1"/>
  <c r="AD96" i="20"/>
  <c r="AJ96" i="20" s="1" a="1"/>
  <c r="AJ96" i="20" s="1"/>
  <c r="AC96" i="20"/>
  <c r="AB96" i="20"/>
  <c r="AA96" i="20"/>
  <c r="Z96" i="20"/>
  <c r="AF96" i="20" s="1" a="1"/>
  <c r="AF96" i="20" s="1"/>
  <c r="AF95" i="20" a="1"/>
  <c r="AF95" i="20" s="1"/>
  <c r="AD95" i="20"/>
  <c r="AJ95" i="20" s="1" a="1"/>
  <c r="AJ95" i="20" s="1"/>
  <c r="AC95" i="20"/>
  <c r="AB95" i="20"/>
  <c r="AA95" i="20"/>
  <c r="Z95" i="20"/>
  <c r="AJ94" i="20" a="1"/>
  <c r="AJ94" i="20" s="1"/>
  <c r="AF94" i="20" a="1"/>
  <c r="AF94" i="20" s="1"/>
  <c r="AD94" i="20"/>
  <c r="AC94" i="20"/>
  <c r="AB94" i="20"/>
  <c r="AA94" i="20"/>
  <c r="Z94" i="20"/>
  <c r="AJ93" i="20" a="1"/>
  <c r="AJ93" i="20" s="1"/>
  <c r="AD93" i="20"/>
  <c r="AC93" i="20"/>
  <c r="AB93" i="20"/>
  <c r="AA93" i="20"/>
  <c r="Z93" i="20"/>
  <c r="AF93" i="20" s="1" a="1"/>
  <c r="AF93" i="20" s="1"/>
  <c r="AF92" i="20" a="1"/>
  <c r="AF92" i="20" s="1"/>
  <c r="AD92" i="20"/>
  <c r="AJ92" i="20" s="1" a="1"/>
  <c r="AJ92" i="20" s="1"/>
  <c r="AC92" i="20"/>
  <c r="AI92" i="20" s="1" a="1"/>
  <c r="AI92" i="20" s="1"/>
  <c r="AB92" i="20"/>
  <c r="AA92" i="20"/>
  <c r="Z92" i="20"/>
  <c r="AD91" i="20"/>
  <c r="AJ91" i="20" s="1" a="1"/>
  <c r="AJ91" i="20" s="1"/>
  <c r="AC91" i="20"/>
  <c r="AB91" i="20"/>
  <c r="AA91" i="20"/>
  <c r="Z91" i="20"/>
  <c r="AF91" i="20" s="1" a="1"/>
  <c r="AF91" i="20" s="1"/>
  <c r="AJ90" i="20" a="1"/>
  <c r="AJ90" i="20" s="1"/>
  <c r="AD90" i="20"/>
  <c r="AC90" i="20"/>
  <c r="AB90" i="20"/>
  <c r="AA90" i="20"/>
  <c r="Z90" i="20"/>
  <c r="AF90" i="20" s="1" a="1"/>
  <c r="AF90" i="20" s="1"/>
  <c r="AF89" i="20" a="1"/>
  <c r="AF89" i="20" s="1"/>
  <c r="AD89" i="20"/>
  <c r="AJ89" i="20" s="1" a="1"/>
  <c r="AJ89" i="20" s="1"/>
  <c r="AC89" i="20"/>
  <c r="AB89" i="20"/>
  <c r="AA89" i="20"/>
  <c r="Z89" i="20"/>
  <c r="AJ88" i="20" a="1"/>
  <c r="AJ88" i="20" s="1"/>
  <c r="AF88" i="20" a="1"/>
  <c r="AF88" i="20" s="1"/>
  <c r="AD88" i="20"/>
  <c r="AC88" i="20"/>
  <c r="AB88" i="20"/>
  <c r="AA88" i="20"/>
  <c r="Z88" i="20"/>
  <c r="AD87" i="20"/>
  <c r="AJ87" i="20" s="1" a="1"/>
  <c r="AJ87" i="20" s="1"/>
  <c r="AC87" i="20"/>
  <c r="AB87" i="20"/>
  <c r="AA87" i="20"/>
  <c r="Z87" i="20"/>
  <c r="AF87" i="20" s="1" a="1"/>
  <c r="AF87" i="20" s="1"/>
  <c r="AJ86" i="20" a="1"/>
  <c r="AJ86" i="20" s="1"/>
  <c r="AD86" i="20"/>
  <c r="AC86" i="20"/>
  <c r="AB86" i="20"/>
  <c r="AA86" i="20"/>
  <c r="Z86" i="20"/>
  <c r="AF86" i="20" s="1" a="1"/>
  <c r="AF86" i="20" s="1"/>
  <c r="AJ85" i="20" a="1"/>
  <c r="AJ85" i="20" s="1"/>
  <c r="AD85" i="20"/>
  <c r="AC85" i="20"/>
  <c r="AB85" i="20"/>
  <c r="AA85" i="20"/>
  <c r="Z85" i="20"/>
  <c r="AF85" i="20" s="1" a="1"/>
  <c r="AF85" i="20" s="1"/>
  <c r="AJ84" i="20"/>
  <c r="AJ84" i="20" a="1"/>
  <c r="AF84" i="20" a="1"/>
  <c r="AF84" i="20" s="1"/>
  <c r="AD84" i="20"/>
  <c r="AC84" i="20"/>
  <c r="AB84" i="20"/>
  <c r="AA84" i="20"/>
  <c r="Z84" i="20"/>
  <c r="AJ83" i="20"/>
  <c r="AD83" i="20"/>
  <c r="AJ83" i="20" s="1" a="1"/>
  <c r="AC83" i="20"/>
  <c r="AB83" i="20"/>
  <c r="AA83" i="20"/>
  <c r="Z83" i="20"/>
  <c r="AF83" i="20" s="1" a="1"/>
  <c r="AF83" i="20" s="1"/>
  <c r="AJ82" i="20" a="1"/>
  <c r="AJ82" i="20" s="1"/>
  <c r="AD82" i="20"/>
  <c r="AC82" i="20"/>
  <c r="AB82" i="20"/>
  <c r="AA82" i="20"/>
  <c r="Z82" i="20"/>
  <c r="AF82" i="20" s="1" a="1"/>
  <c r="AF82" i="20" s="1"/>
  <c r="AD81" i="20"/>
  <c r="AJ81" i="20" s="1" a="1"/>
  <c r="AJ81" i="20" s="1"/>
  <c r="AC81" i="20"/>
  <c r="AB81" i="20"/>
  <c r="AA81" i="20"/>
  <c r="Z81" i="20"/>
  <c r="AF81" i="20" s="1" a="1"/>
  <c r="AF81" i="20" s="1"/>
  <c r="AF80" i="20" a="1"/>
  <c r="AF80" i="20" s="1"/>
  <c r="AD80" i="20"/>
  <c r="AJ80" i="20" s="1" a="1"/>
  <c r="AJ80" i="20" s="1"/>
  <c r="AC80" i="20"/>
  <c r="AB80" i="20"/>
  <c r="AA80" i="20"/>
  <c r="Z80" i="20"/>
  <c r="AJ79" i="20" a="1"/>
  <c r="AJ79" i="20" s="1"/>
  <c r="AD79" i="20"/>
  <c r="AC79" i="20"/>
  <c r="AB79" i="20"/>
  <c r="AA79" i="20"/>
  <c r="Z79" i="20"/>
  <c r="AF79" i="20" s="1" a="1"/>
  <c r="AF79" i="20" s="1"/>
  <c r="AJ78" i="20" a="1"/>
  <c r="AJ78" i="20" s="1"/>
  <c r="AF78" i="20" a="1"/>
  <c r="AF78" i="20" s="1"/>
  <c r="AD78" i="20"/>
  <c r="AC78" i="20"/>
  <c r="AB78" i="20"/>
  <c r="AA78" i="20"/>
  <c r="Z78" i="20"/>
  <c r="AD77" i="20"/>
  <c r="AC77" i="20"/>
  <c r="AB77" i="20"/>
  <c r="AA77" i="20"/>
  <c r="Z77" i="20"/>
  <c r="AF77" i="20" s="1" a="1"/>
  <c r="AF77" i="20" s="1"/>
  <c r="AD76" i="20"/>
  <c r="AC76" i="20"/>
  <c r="AB76" i="20"/>
  <c r="AA76" i="20"/>
  <c r="Z76" i="20"/>
  <c r="AF76" i="20" s="1" a="1"/>
  <c r="AF76" i="20" s="1"/>
  <c r="AF75" i="20" a="1"/>
  <c r="AF75" i="20" s="1"/>
  <c r="AD75" i="20"/>
  <c r="AC75" i="20"/>
  <c r="AB75" i="20"/>
  <c r="AA75" i="20"/>
  <c r="Z75" i="20"/>
  <c r="AD74" i="20"/>
  <c r="AC74" i="20"/>
  <c r="AB74" i="20"/>
  <c r="AA74" i="20"/>
  <c r="Z74" i="20"/>
  <c r="AF74" i="20" s="1" a="1"/>
  <c r="AF74" i="20" s="1"/>
  <c r="AD73" i="20"/>
  <c r="AC73" i="20"/>
  <c r="AB73" i="20"/>
  <c r="AA73" i="20"/>
  <c r="Z73" i="20"/>
  <c r="AF73" i="20" s="1" a="1"/>
  <c r="AF73" i="20" s="1"/>
  <c r="AF72" i="20" a="1"/>
  <c r="AF72" i="20" s="1"/>
  <c r="AD72" i="20"/>
  <c r="AC72" i="20"/>
  <c r="AB72" i="20"/>
  <c r="AA72" i="20"/>
  <c r="Z72" i="20"/>
  <c r="AD71" i="20"/>
  <c r="AC71" i="20"/>
  <c r="AB71" i="20"/>
  <c r="AA71" i="20"/>
  <c r="Z71" i="20"/>
  <c r="AF71" i="20" s="1" a="1"/>
  <c r="AF71" i="20" s="1"/>
  <c r="AF70" i="20" a="1"/>
  <c r="AF70" i="20" s="1"/>
  <c r="AD70" i="20"/>
  <c r="AC70" i="20"/>
  <c r="AB70" i="20"/>
  <c r="AA70" i="20"/>
  <c r="Z70" i="20"/>
  <c r="AD69" i="20"/>
  <c r="AC69" i="20"/>
  <c r="AB69" i="20"/>
  <c r="AA69" i="20"/>
  <c r="Z69" i="20"/>
  <c r="AF69" i="20" s="1" a="1"/>
  <c r="AF69" i="20" s="1"/>
  <c r="AF68" i="20" a="1"/>
  <c r="AF68" i="20" s="1"/>
  <c r="AD68" i="20"/>
  <c r="AC68" i="20"/>
  <c r="AB68" i="20"/>
  <c r="AA68" i="20"/>
  <c r="Z68" i="20"/>
  <c r="AD67" i="20"/>
  <c r="AC67" i="20"/>
  <c r="AB67" i="20"/>
  <c r="AA67" i="20"/>
  <c r="Z67" i="20"/>
  <c r="AD66" i="20"/>
  <c r="AC66" i="20"/>
  <c r="AB66" i="20"/>
  <c r="AA66" i="20"/>
  <c r="Z66" i="20"/>
  <c r="AD65" i="20"/>
  <c r="AC65" i="20"/>
  <c r="AB65" i="20"/>
  <c r="AA65" i="20"/>
  <c r="Z65" i="20"/>
  <c r="AD64" i="20"/>
  <c r="AC64" i="20"/>
  <c r="AB64" i="20"/>
  <c r="AA64" i="20"/>
  <c r="Z64" i="20"/>
  <c r="AD63" i="20"/>
  <c r="AC63" i="20"/>
  <c r="AB63" i="20"/>
  <c r="AA63" i="20"/>
  <c r="Z63" i="20"/>
  <c r="AD62" i="20"/>
  <c r="AC62" i="20"/>
  <c r="AB62" i="20"/>
  <c r="AA62" i="20"/>
  <c r="Z62" i="20"/>
  <c r="AD61" i="20"/>
  <c r="AC61" i="20"/>
  <c r="AB61" i="20"/>
  <c r="AA61" i="20"/>
  <c r="Z61" i="20"/>
  <c r="AD60" i="20"/>
  <c r="AC60" i="20"/>
  <c r="AB60" i="20"/>
  <c r="AA60" i="20"/>
  <c r="Z60" i="20"/>
  <c r="AD59" i="20"/>
  <c r="AC59" i="20"/>
  <c r="AB59" i="20"/>
  <c r="AA59" i="20"/>
  <c r="Z59" i="20"/>
  <c r="AD58" i="20"/>
  <c r="AC58" i="20"/>
  <c r="AB58" i="20"/>
  <c r="AA58" i="20"/>
  <c r="Z58" i="20"/>
  <c r="AD57" i="20"/>
  <c r="AC57" i="20"/>
  <c r="AB57" i="20"/>
  <c r="AA57" i="20"/>
  <c r="Z57" i="20"/>
  <c r="AD56" i="20"/>
  <c r="AC56" i="20"/>
  <c r="AB56" i="20"/>
  <c r="AA56" i="20"/>
  <c r="Z56" i="20"/>
  <c r="AD55" i="20"/>
  <c r="AC55" i="20"/>
  <c r="AB55" i="20"/>
  <c r="AA55" i="20"/>
  <c r="Z55" i="20"/>
  <c r="AD54" i="20"/>
  <c r="AC54" i="20"/>
  <c r="AB54" i="20"/>
  <c r="AA54" i="20"/>
  <c r="Z54" i="20"/>
  <c r="AD53" i="20"/>
  <c r="AC53" i="20"/>
  <c r="AB53" i="20"/>
  <c r="AA53" i="20"/>
  <c r="Z53" i="20"/>
  <c r="AD52" i="20"/>
  <c r="AC52" i="20"/>
  <c r="AB52" i="20"/>
  <c r="AA52" i="20"/>
  <c r="Z52" i="20"/>
  <c r="AD51" i="20"/>
  <c r="AC51" i="20"/>
  <c r="AB51" i="20"/>
  <c r="AA51" i="20"/>
  <c r="Z51" i="20"/>
  <c r="AD50" i="20"/>
  <c r="AC50" i="20"/>
  <c r="AB50" i="20"/>
  <c r="AA50" i="20"/>
  <c r="Z50" i="20"/>
  <c r="AD49" i="20"/>
  <c r="AC49" i="20"/>
  <c r="AB49" i="20"/>
  <c r="AA49" i="20"/>
  <c r="Z49" i="20"/>
  <c r="AD48" i="20"/>
  <c r="AC48" i="20"/>
  <c r="AB48" i="20"/>
  <c r="AA48" i="20"/>
  <c r="Z48" i="20"/>
  <c r="AD47" i="20"/>
  <c r="AC47" i="20"/>
  <c r="AB47" i="20"/>
  <c r="AA47" i="20"/>
  <c r="Z47" i="20"/>
  <c r="AD46" i="20"/>
  <c r="AC46" i="20"/>
  <c r="AB46" i="20"/>
  <c r="AA46" i="20"/>
  <c r="Z46" i="20"/>
  <c r="AD45" i="20"/>
  <c r="AC45" i="20"/>
  <c r="AB45" i="20"/>
  <c r="AA45" i="20"/>
  <c r="Z45" i="20"/>
  <c r="AD44" i="20"/>
  <c r="AC44" i="20"/>
  <c r="AB44" i="20"/>
  <c r="AA44" i="20"/>
  <c r="Z44" i="20"/>
  <c r="AD43" i="20"/>
  <c r="AC43" i="20"/>
  <c r="AB43" i="20"/>
  <c r="AA43" i="20"/>
  <c r="AG52" i="20" s="1" a="1"/>
  <c r="AG52" i="20" s="1"/>
  <c r="Z43" i="20"/>
  <c r="AD42" i="20"/>
  <c r="AC42" i="20"/>
  <c r="AB42" i="20"/>
  <c r="AA42" i="20"/>
  <c r="Z42" i="20"/>
  <c r="AD41" i="20"/>
  <c r="AC41" i="20"/>
  <c r="AB41" i="20"/>
  <c r="AA41" i="20"/>
  <c r="Z41" i="20"/>
  <c r="AD40" i="20"/>
  <c r="AJ40" i="20" s="1" a="1"/>
  <c r="AJ40" i="20" s="1"/>
  <c r="AC40" i="20"/>
  <c r="AB40" i="20"/>
  <c r="AA40" i="20"/>
  <c r="Z40" i="20"/>
  <c r="AD39" i="20"/>
  <c r="AC39" i="20"/>
  <c r="AB39" i="20"/>
  <c r="AA39" i="20"/>
  <c r="Z39" i="20"/>
  <c r="AD38" i="20"/>
  <c r="AC38" i="20"/>
  <c r="AB38" i="20"/>
  <c r="AA38" i="20"/>
  <c r="Z38" i="20"/>
  <c r="AD37" i="20"/>
  <c r="AC37" i="20"/>
  <c r="AB37" i="20"/>
  <c r="AA37" i="20"/>
  <c r="Z37" i="20"/>
  <c r="AD36" i="20"/>
  <c r="AC36" i="20"/>
  <c r="AB36" i="20"/>
  <c r="AA36" i="20"/>
  <c r="Z36" i="20"/>
  <c r="U36" i="20"/>
  <c r="AD35" i="20"/>
  <c r="AC35" i="20"/>
  <c r="AB35" i="20"/>
  <c r="AA35" i="20"/>
  <c r="Z35" i="20"/>
  <c r="U35" i="20"/>
  <c r="AD34" i="20"/>
  <c r="AC34" i="20"/>
  <c r="AB34" i="20"/>
  <c r="AA34" i="20"/>
  <c r="Z34" i="20"/>
  <c r="U34" i="20"/>
  <c r="AD33" i="20"/>
  <c r="AC33" i="20"/>
  <c r="AB33" i="20"/>
  <c r="AA33" i="20"/>
  <c r="Z33" i="20"/>
  <c r="U33" i="20"/>
  <c r="AD32" i="20"/>
  <c r="AC32" i="20"/>
  <c r="AB32" i="20"/>
  <c r="AA32" i="20"/>
  <c r="Z32" i="20"/>
  <c r="AD31" i="20"/>
  <c r="AC31" i="20"/>
  <c r="AB31" i="20"/>
  <c r="AA31" i="20"/>
  <c r="Z31" i="20"/>
  <c r="U31" i="20" a="1"/>
  <c r="U31" i="20" s="1"/>
  <c r="AD30" i="20"/>
  <c r="AC30" i="20"/>
  <c r="AB30" i="20"/>
  <c r="AA30" i="20"/>
  <c r="Z30" i="20"/>
  <c r="AD29" i="20"/>
  <c r="AC29" i="20"/>
  <c r="AB29" i="20"/>
  <c r="AA29" i="20"/>
  <c r="Z29" i="20"/>
  <c r="AD28" i="20"/>
  <c r="AC28" i="20"/>
  <c r="AB28" i="20"/>
  <c r="AA28" i="20"/>
  <c r="Z28" i="20"/>
  <c r="AD27" i="20"/>
  <c r="AC27" i="20"/>
  <c r="AB27" i="20"/>
  <c r="AA27" i="20"/>
  <c r="Z27" i="20"/>
  <c r="AD26" i="20"/>
  <c r="AC26" i="20"/>
  <c r="AB26" i="20"/>
  <c r="AA26" i="20"/>
  <c r="Z26" i="20"/>
  <c r="I26" i="20" a="1"/>
  <c r="I26" i="20" s="1"/>
  <c r="J26" i="20" s="1" a="1"/>
  <c r="J26" i="20" s="1"/>
  <c r="AD25" i="20"/>
  <c r="AC25" i="20"/>
  <c r="AB25" i="20"/>
  <c r="AA25" i="20"/>
  <c r="Z25" i="20"/>
  <c r="AD24" i="20"/>
  <c r="AC24" i="20"/>
  <c r="AB24" i="20"/>
  <c r="AA24" i="20"/>
  <c r="Z24" i="20"/>
  <c r="AD23" i="20"/>
  <c r="AC23" i="20"/>
  <c r="AB23" i="20"/>
  <c r="AA23" i="20"/>
  <c r="Z23" i="20"/>
  <c r="AF23" i="20" s="1" a="1"/>
  <c r="AF23" i="20" s="1"/>
  <c r="AF22" i="20" a="1"/>
  <c r="AF22" i="20" s="1"/>
  <c r="AD22" i="20"/>
  <c r="AJ22" i="20" s="1" a="1"/>
  <c r="AJ22" i="20" s="1"/>
  <c r="AC22" i="20"/>
  <c r="AI22" i="20" s="1" a="1"/>
  <c r="AI22" i="20" s="1"/>
  <c r="AB22" i="20"/>
  <c r="AA22" i="20"/>
  <c r="Z22" i="20"/>
  <c r="U22" i="20" a="1"/>
  <c r="U22" i="20" s="1"/>
  <c r="AD21" i="20"/>
  <c r="AC21" i="20"/>
  <c r="AB21" i="20"/>
  <c r="AA21" i="20"/>
  <c r="Z21" i="20"/>
  <c r="AD20" i="20"/>
  <c r="AC20" i="20"/>
  <c r="AB20" i="20"/>
  <c r="AA20" i="20"/>
  <c r="Z20" i="20"/>
  <c r="AD19" i="20"/>
  <c r="AC19" i="20"/>
  <c r="AB19" i="20"/>
  <c r="AA19" i="20"/>
  <c r="Z19" i="20"/>
  <c r="AD18" i="20"/>
  <c r="AC18" i="20"/>
  <c r="AB18" i="20"/>
  <c r="AA18" i="20"/>
  <c r="Z18" i="20"/>
  <c r="AD17" i="20"/>
  <c r="AC17" i="20"/>
  <c r="AB17" i="20"/>
  <c r="AA17" i="20"/>
  <c r="Z17" i="20"/>
  <c r="AD16" i="20"/>
  <c r="AC16" i="20"/>
  <c r="AB16" i="20"/>
  <c r="AA16" i="20"/>
  <c r="Z16" i="20"/>
  <c r="AD15" i="20"/>
  <c r="AC15" i="20"/>
  <c r="AB15" i="20"/>
  <c r="AA15" i="20"/>
  <c r="Z15" i="20"/>
  <c r="AF15" i="20" s="1" a="1"/>
  <c r="AF15" i="20" s="1"/>
  <c r="AD14" i="20"/>
  <c r="AC14" i="20"/>
  <c r="AB14" i="20"/>
  <c r="AA14" i="20"/>
  <c r="Z14" i="20"/>
  <c r="AD13" i="20"/>
  <c r="AC13" i="20"/>
  <c r="AB13" i="20"/>
  <c r="AA13" i="20"/>
  <c r="Z13" i="20"/>
  <c r="U13" i="20" a="1"/>
  <c r="AD12" i="20"/>
  <c r="AC12" i="20"/>
  <c r="AB12" i="20"/>
  <c r="AA12" i="20"/>
  <c r="Z12" i="20"/>
  <c r="AD11" i="20"/>
  <c r="AC11" i="20"/>
  <c r="AB11" i="20"/>
  <c r="AA11" i="20"/>
  <c r="Z11" i="20"/>
  <c r="AD10" i="20"/>
  <c r="AC10" i="20"/>
  <c r="AB10" i="20"/>
  <c r="AA10" i="20"/>
  <c r="Z10" i="20"/>
  <c r="AD9" i="20"/>
  <c r="AC9" i="20"/>
  <c r="AB9" i="20"/>
  <c r="AA9" i="20"/>
  <c r="Z9" i="20"/>
  <c r="AD8" i="20"/>
  <c r="AC8" i="20"/>
  <c r="AB8" i="20"/>
  <c r="AA8" i="20"/>
  <c r="Z8" i="20"/>
  <c r="AD7" i="20"/>
  <c r="AC7" i="20"/>
  <c r="AB7" i="20"/>
  <c r="AA7" i="20"/>
  <c r="Z7" i="20"/>
  <c r="AF9" i="20" s="1" a="1"/>
  <c r="AF9" i="20" s="1"/>
  <c r="AD6" i="20"/>
  <c r="AC6" i="20"/>
  <c r="AB6" i="20"/>
  <c r="AA6" i="20"/>
  <c r="Z6" i="20"/>
  <c r="AD5" i="20"/>
  <c r="AC5" i="20"/>
  <c r="AB5" i="20"/>
  <c r="AA5" i="20"/>
  <c r="Z5" i="20"/>
  <c r="AD4" i="20"/>
  <c r="AC4" i="20"/>
  <c r="AB4" i="20"/>
  <c r="AA4" i="20"/>
  <c r="Z4" i="20"/>
  <c r="U4" i="20" a="1"/>
  <c r="AF170" i="19" a="1"/>
  <c r="AF170" i="19" s="1"/>
  <c r="AD170" i="19"/>
  <c r="AJ170" i="19" s="1" a="1"/>
  <c r="AJ170" i="19" s="1"/>
  <c r="AC170" i="19"/>
  <c r="AB170" i="19"/>
  <c r="AA170" i="19"/>
  <c r="Z170" i="19"/>
  <c r="AJ169" i="19" a="1"/>
  <c r="AJ169" i="19" s="1"/>
  <c r="AD169" i="19"/>
  <c r="AC169" i="19"/>
  <c r="AB169" i="19"/>
  <c r="AA169" i="19"/>
  <c r="Z169" i="19"/>
  <c r="AF169" i="19" s="1" a="1"/>
  <c r="AF169" i="19" s="1"/>
  <c r="AD168" i="19"/>
  <c r="AJ168" i="19" s="1" a="1"/>
  <c r="AJ168" i="19" s="1"/>
  <c r="AC168" i="19"/>
  <c r="AB168" i="19"/>
  <c r="AA168" i="19"/>
  <c r="Z168" i="19"/>
  <c r="AF168" i="19" s="1" a="1"/>
  <c r="AF168" i="19" s="1"/>
  <c r="AJ167" i="19"/>
  <c r="AJ167" i="19" a="1"/>
  <c r="AD167" i="19"/>
  <c r="AC167" i="19"/>
  <c r="AB167" i="19"/>
  <c r="AA167" i="19"/>
  <c r="Z167" i="19"/>
  <c r="AF167" i="19" s="1" a="1"/>
  <c r="AF167" i="19" s="1"/>
  <c r="AJ166" i="19" a="1"/>
  <c r="AJ166" i="19" s="1"/>
  <c r="AF166" i="19" a="1"/>
  <c r="AF166" i="19" s="1"/>
  <c r="AD166" i="19"/>
  <c r="AC166" i="19"/>
  <c r="AB166" i="19"/>
  <c r="AA166" i="19"/>
  <c r="Z166" i="19"/>
  <c r="AD165" i="19"/>
  <c r="AJ165" i="19" s="1" a="1"/>
  <c r="AJ165" i="19" s="1"/>
  <c r="AC165" i="19"/>
  <c r="AB165" i="19"/>
  <c r="AA165" i="19"/>
  <c r="Z165" i="19"/>
  <c r="AF165" i="19" s="1" a="1"/>
  <c r="AF165" i="19" s="1"/>
  <c r="AJ164" i="19" a="1"/>
  <c r="AJ164" i="19" s="1"/>
  <c r="AD164" i="19"/>
  <c r="AC164" i="19"/>
  <c r="AB164" i="19"/>
  <c r="AA164" i="19"/>
  <c r="Z164" i="19"/>
  <c r="AF164" i="19" s="1" a="1"/>
  <c r="AF164" i="19" s="1"/>
  <c r="AJ163" i="19"/>
  <c r="AF163" i="19" a="1"/>
  <c r="AF163" i="19" s="1"/>
  <c r="AD163" i="19"/>
  <c r="AJ163" i="19" s="1" a="1"/>
  <c r="AC163" i="19"/>
  <c r="AB163" i="19"/>
  <c r="AA163" i="19"/>
  <c r="Z163" i="19"/>
  <c r="AJ162" i="19"/>
  <c r="AF162" i="19" a="1"/>
  <c r="AF162" i="19" s="1"/>
  <c r="AD162" i="19"/>
  <c r="AJ162" i="19" s="1" a="1"/>
  <c r="AC162" i="19"/>
  <c r="AB162" i="19"/>
  <c r="AA162" i="19"/>
  <c r="Z162" i="19"/>
  <c r="AD161" i="19"/>
  <c r="AJ161" i="19" s="1" a="1"/>
  <c r="AJ161" i="19" s="1"/>
  <c r="AC161" i="19"/>
  <c r="AB161" i="19"/>
  <c r="AA161" i="19"/>
  <c r="Z161" i="19"/>
  <c r="AF161" i="19" s="1" a="1"/>
  <c r="AF161" i="19" s="1"/>
  <c r="AJ160" i="19" a="1"/>
  <c r="AJ160" i="19" s="1"/>
  <c r="AD160" i="19"/>
  <c r="AC160" i="19"/>
  <c r="AB160" i="19"/>
  <c r="AA160" i="19"/>
  <c r="Z160" i="19"/>
  <c r="AF160" i="19" s="1" a="1"/>
  <c r="AF160" i="19" s="1"/>
  <c r="AJ159" i="19" a="1"/>
  <c r="AJ159" i="19" s="1"/>
  <c r="AF159" i="19" a="1"/>
  <c r="AF159" i="19" s="1"/>
  <c r="AD159" i="19"/>
  <c r="AC159" i="19"/>
  <c r="AB159" i="19"/>
  <c r="AA159" i="19"/>
  <c r="Z159" i="19"/>
  <c r="AD158" i="19"/>
  <c r="AJ158" i="19" s="1" a="1"/>
  <c r="AJ158" i="19" s="1"/>
  <c r="AC158" i="19"/>
  <c r="AB158" i="19"/>
  <c r="AA158" i="19"/>
  <c r="Z158" i="19"/>
  <c r="AF158" i="19" s="1" a="1"/>
  <c r="AF158" i="19" s="1"/>
  <c r="AJ157" i="19" a="1"/>
  <c r="AJ157" i="19" s="1"/>
  <c r="AF157" i="19" a="1"/>
  <c r="AF157" i="19" s="1"/>
  <c r="AD157" i="19"/>
  <c r="AC157" i="19"/>
  <c r="AB157" i="19"/>
  <c r="AA157" i="19"/>
  <c r="Z157" i="19"/>
  <c r="AF156" i="19" a="1"/>
  <c r="AF156" i="19" s="1"/>
  <c r="AD156" i="19"/>
  <c r="AJ156" i="19" s="1" a="1"/>
  <c r="AJ156" i="19" s="1"/>
  <c r="AC156" i="19"/>
  <c r="AB156" i="19"/>
  <c r="AA156" i="19"/>
  <c r="Z156" i="19"/>
  <c r="AJ155" i="19" a="1"/>
  <c r="AJ155" i="19" s="1"/>
  <c r="AF155" i="19" a="1"/>
  <c r="AF155" i="19" s="1"/>
  <c r="AD155" i="19"/>
  <c r="AC155" i="19"/>
  <c r="AB155" i="19"/>
  <c r="AA155" i="19"/>
  <c r="Z155" i="19"/>
  <c r="AD154" i="19"/>
  <c r="AJ154" i="19" s="1" a="1"/>
  <c r="AJ154" i="19" s="1"/>
  <c r="AC154" i="19"/>
  <c r="AB154" i="19"/>
  <c r="AA154" i="19"/>
  <c r="Z154" i="19"/>
  <c r="AF154" i="19" s="1" a="1"/>
  <c r="AF154" i="19" s="1"/>
  <c r="AJ153" i="19" a="1"/>
  <c r="AJ153" i="19" s="1"/>
  <c r="AF153" i="19" a="1"/>
  <c r="AF153" i="19" s="1"/>
  <c r="AD153" i="19"/>
  <c r="AC153" i="19"/>
  <c r="AB153" i="19"/>
  <c r="AA153" i="19"/>
  <c r="Z153" i="19"/>
  <c r="AD152" i="19"/>
  <c r="AJ152" i="19" s="1" a="1"/>
  <c r="AJ152" i="19" s="1"/>
  <c r="AC152" i="19"/>
  <c r="AB152" i="19"/>
  <c r="AA152" i="19"/>
  <c r="Z152" i="19"/>
  <c r="AF152" i="19" s="1" a="1"/>
  <c r="AF152" i="19" s="1"/>
  <c r="AD151" i="19"/>
  <c r="AJ151" i="19" s="1" a="1"/>
  <c r="AJ151" i="19" s="1"/>
  <c r="AC151" i="19"/>
  <c r="AB151" i="19"/>
  <c r="AA151" i="19"/>
  <c r="Z151" i="19"/>
  <c r="AF151" i="19" s="1" a="1"/>
  <c r="AF151" i="19" s="1"/>
  <c r="AF150" i="19" a="1"/>
  <c r="AF150" i="19" s="1"/>
  <c r="AD150" i="19"/>
  <c r="AJ150" i="19" s="1" a="1"/>
  <c r="AJ150" i="19" s="1"/>
  <c r="AC150" i="19"/>
  <c r="AB150" i="19"/>
  <c r="AA150" i="19"/>
  <c r="Z150" i="19"/>
  <c r="AJ149" i="19" a="1"/>
  <c r="AJ149" i="19" s="1"/>
  <c r="AD149" i="19"/>
  <c r="AC149" i="19"/>
  <c r="AB149" i="19"/>
  <c r="AA149" i="19"/>
  <c r="Z149" i="19"/>
  <c r="AF149" i="19" s="1" a="1"/>
  <c r="AF149" i="19" s="1"/>
  <c r="AJ148" i="19" a="1"/>
  <c r="AJ148" i="19" s="1"/>
  <c r="AD148" i="19"/>
  <c r="AC148" i="19"/>
  <c r="AB148" i="19"/>
  <c r="AA148" i="19"/>
  <c r="Z148" i="19"/>
  <c r="AF148" i="19" s="1" a="1"/>
  <c r="AF148" i="19" s="1"/>
  <c r="AF147" i="19" a="1"/>
  <c r="AF147" i="19" s="1"/>
  <c r="AD147" i="19"/>
  <c r="AJ147" i="19" s="1" a="1"/>
  <c r="AJ147" i="19" s="1"/>
  <c r="AC147" i="19"/>
  <c r="AB147" i="19"/>
  <c r="AA147" i="19"/>
  <c r="Z147" i="19"/>
  <c r="AF146" i="19" a="1"/>
  <c r="AF146" i="19" s="1"/>
  <c r="AD146" i="19"/>
  <c r="AJ146" i="19" s="1" a="1"/>
  <c r="AJ146" i="19" s="1"/>
  <c r="AC146" i="19"/>
  <c r="AB146" i="19"/>
  <c r="AA146" i="19"/>
  <c r="Z146" i="19"/>
  <c r="AJ145" i="19" a="1"/>
  <c r="AJ145" i="19" s="1"/>
  <c r="AF145" i="19" a="1"/>
  <c r="AF145" i="19" s="1"/>
  <c r="AD145" i="19"/>
  <c r="AC145" i="19"/>
  <c r="AB145" i="19"/>
  <c r="AA145" i="19"/>
  <c r="Z145" i="19"/>
  <c r="AJ144" i="19" a="1"/>
  <c r="AJ144" i="19" s="1"/>
  <c r="AF144" i="19" a="1"/>
  <c r="AF144" i="19" s="1"/>
  <c r="AD144" i="19"/>
  <c r="AC144" i="19"/>
  <c r="AB144" i="19"/>
  <c r="AA144" i="19"/>
  <c r="Z144" i="19"/>
  <c r="AJ143" i="19" a="1"/>
  <c r="AJ143" i="19" s="1"/>
  <c r="AD143" i="19"/>
  <c r="AC143" i="19"/>
  <c r="AB143" i="19"/>
  <c r="AA143" i="19"/>
  <c r="Z143" i="19"/>
  <c r="AF143" i="19" s="1" a="1"/>
  <c r="AF143" i="19" s="1"/>
  <c r="AJ142" i="19" a="1"/>
  <c r="AJ142" i="19" s="1"/>
  <c r="AD142" i="19"/>
  <c r="AC142" i="19"/>
  <c r="AB142" i="19"/>
  <c r="AA142" i="19"/>
  <c r="Z142" i="19"/>
  <c r="AF142" i="19" s="1" a="1"/>
  <c r="AF142" i="19" s="1"/>
  <c r="AF141" i="19" a="1"/>
  <c r="AF141" i="19" s="1"/>
  <c r="AD141" i="19"/>
  <c r="AJ141" i="19" s="1" a="1"/>
  <c r="AJ141" i="19" s="1"/>
  <c r="AC141" i="19"/>
  <c r="AB141" i="19"/>
  <c r="AA141" i="19"/>
  <c r="Z141" i="19"/>
  <c r="AD140" i="19"/>
  <c r="AJ140" i="19" s="1" a="1"/>
  <c r="AJ140" i="19" s="1"/>
  <c r="AC140" i="19"/>
  <c r="AB140" i="19"/>
  <c r="AA140" i="19"/>
  <c r="Z140" i="19"/>
  <c r="AF140" i="19" s="1" a="1"/>
  <c r="AF140" i="19" s="1"/>
  <c r="AJ139" i="19"/>
  <c r="AJ139" i="19" a="1"/>
  <c r="AD139" i="19"/>
  <c r="AC139" i="19"/>
  <c r="AB139" i="19"/>
  <c r="AA139" i="19"/>
  <c r="Z139" i="19"/>
  <c r="AF139" i="19" s="1" a="1"/>
  <c r="AF139" i="19" s="1"/>
  <c r="AD138" i="19"/>
  <c r="AJ138" i="19" s="1" a="1"/>
  <c r="AJ138" i="19" s="1"/>
  <c r="AC138" i="19"/>
  <c r="AB138" i="19"/>
  <c r="AA138" i="19"/>
  <c r="Z138" i="19"/>
  <c r="AF138" i="19" s="1" a="1"/>
  <c r="AF138" i="19" s="1"/>
  <c r="AF137" i="19" a="1"/>
  <c r="AF137" i="19" s="1"/>
  <c r="AD137" i="19"/>
  <c r="AJ137" i="19" s="1" a="1"/>
  <c r="AJ137" i="19" s="1"/>
  <c r="AC137" i="19"/>
  <c r="AB137" i="19"/>
  <c r="AA137" i="19"/>
  <c r="Z137" i="19"/>
  <c r="AJ136" i="19" a="1"/>
  <c r="AJ136" i="19" s="1"/>
  <c r="AD136" i="19"/>
  <c r="AC136" i="19"/>
  <c r="AB136" i="19"/>
  <c r="AA136" i="19"/>
  <c r="Z136" i="19"/>
  <c r="AF136" i="19" s="1" a="1"/>
  <c r="AF136" i="19" s="1"/>
  <c r="AJ135" i="19" a="1"/>
  <c r="AJ135" i="19" s="1"/>
  <c r="AF135" i="19" a="1"/>
  <c r="AF135" i="19" s="1"/>
  <c r="AD135" i="19"/>
  <c r="AC135" i="19"/>
  <c r="AB135" i="19"/>
  <c r="AA135" i="19"/>
  <c r="Z135" i="19"/>
  <c r="AJ134" i="19" a="1"/>
  <c r="AJ134" i="19" s="1"/>
  <c r="AD134" i="19"/>
  <c r="AC134" i="19"/>
  <c r="AB134" i="19"/>
  <c r="AA134" i="19"/>
  <c r="Z134" i="19"/>
  <c r="AF134" i="19" s="1" a="1"/>
  <c r="AF134" i="19" s="1"/>
  <c r="AJ133" i="19" a="1"/>
  <c r="AJ133" i="19" s="1"/>
  <c r="AF133" i="19" a="1"/>
  <c r="AF133" i="19" s="1"/>
  <c r="AD133" i="19"/>
  <c r="AC133" i="19"/>
  <c r="AB133" i="19"/>
  <c r="AA133" i="19"/>
  <c r="Z133" i="19"/>
  <c r="AD132" i="19"/>
  <c r="AJ132" i="19" s="1" a="1"/>
  <c r="AJ132" i="19" s="1"/>
  <c r="AC132" i="19"/>
  <c r="AB132" i="19"/>
  <c r="AA132" i="19"/>
  <c r="Z132" i="19"/>
  <c r="AF132" i="19" s="1" a="1"/>
  <c r="AF132" i="19" s="1"/>
  <c r="AJ131" i="19"/>
  <c r="AJ131" i="19" a="1"/>
  <c r="AD131" i="19"/>
  <c r="AC131" i="19"/>
  <c r="AB131" i="19"/>
  <c r="AA131" i="19"/>
  <c r="Z131" i="19"/>
  <c r="AF131" i="19" s="1" a="1"/>
  <c r="AF131" i="19" s="1"/>
  <c r="AJ130" i="19" a="1"/>
  <c r="AJ130" i="19" s="1"/>
  <c r="AF130" i="19" a="1"/>
  <c r="AF130" i="19" s="1"/>
  <c r="AD130" i="19"/>
  <c r="AC130" i="19"/>
  <c r="AB130" i="19"/>
  <c r="AA130" i="19"/>
  <c r="Z130" i="19"/>
  <c r="AJ129" i="19" a="1"/>
  <c r="AJ129" i="19" s="1"/>
  <c r="AD129" i="19"/>
  <c r="AC129" i="19"/>
  <c r="AB129" i="19"/>
  <c r="AA129" i="19"/>
  <c r="Z129" i="19"/>
  <c r="AF129" i="19" s="1" a="1"/>
  <c r="AF129" i="19" s="1"/>
  <c r="AJ128" i="19"/>
  <c r="AJ128" i="19" a="1"/>
  <c r="AF128" i="19" a="1"/>
  <c r="AF128" i="19" s="1"/>
  <c r="AD128" i="19"/>
  <c r="AC128" i="19"/>
  <c r="AB128" i="19"/>
  <c r="AA128" i="19"/>
  <c r="Z128" i="19"/>
  <c r="AJ127" i="19" a="1"/>
  <c r="AJ127" i="19" s="1"/>
  <c r="AD127" i="19"/>
  <c r="AC127" i="19"/>
  <c r="AB127" i="19"/>
  <c r="AA127" i="19"/>
  <c r="Z127" i="19"/>
  <c r="AF127" i="19" s="1" a="1"/>
  <c r="AF127" i="19" s="1"/>
  <c r="AJ126" i="19" a="1"/>
  <c r="AJ126" i="19" s="1"/>
  <c r="AD126" i="19"/>
  <c r="AC126" i="19"/>
  <c r="AB126" i="19"/>
  <c r="AA126" i="19"/>
  <c r="Z126" i="19"/>
  <c r="AF126" i="19" s="1" a="1"/>
  <c r="AF126" i="19" s="1"/>
  <c r="AF125" i="19" a="1"/>
  <c r="AF125" i="19" s="1"/>
  <c r="AD125" i="19"/>
  <c r="AJ125" i="19" s="1" a="1"/>
  <c r="AJ125" i="19" s="1"/>
  <c r="AC125" i="19"/>
  <c r="AB125" i="19"/>
  <c r="AA125" i="19"/>
  <c r="Z125" i="19"/>
  <c r="AJ124" i="19"/>
  <c r="AJ124" i="19" a="1"/>
  <c r="AD124" i="19"/>
  <c r="AC124" i="19"/>
  <c r="AB124" i="19"/>
  <c r="AA124" i="19"/>
  <c r="Z124" i="19"/>
  <c r="AF124" i="19" s="1" a="1"/>
  <c r="AF124" i="19" s="1"/>
  <c r="AJ123" i="19" a="1"/>
  <c r="AJ123" i="19" s="1"/>
  <c r="AF123" i="19" a="1"/>
  <c r="AF123" i="19" s="1"/>
  <c r="AD123" i="19"/>
  <c r="AC123" i="19"/>
  <c r="AB123" i="19"/>
  <c r="AA123" i="19"/>
  <c r="Z123" i="19"/>
  <c r="AD122" i="19"/>
  <c r="AJ122" i="19" s="1" a="1"/>
  <c r="AJ122" i="19" s="1"/>
  <c r="AC122" i="19"/>
  <c r="AB122" i="19"/>
  <c r="AA122" i="19"/>
  <c r="Z122" i="19"/>
  <c r="AF122" i="19" s="1" a="1"/>
  <c r="AF122" i="19" s="1"/>
  <c r="AJ121" i="19" a="1"/>
  <c r="AJ121" i="19" s="1"/>
  <c r="AD121" i="19"/>
  <c r="AC121" i="19"/>
  <c r="AB121" i="19"/>
  <c r="AA121" i="19"/>
  <c r="Z121" i="19"/>
  <c r="AF121" i="19" s="1" a="1"/>
  <c r="AF121" i="19" s="1"/>
  <c r="AD120" i="19"/>
  <c r="AJ120" i="19" s="1" a="1"/>
  <c r="AJ120" i="19" s="1"/>
  <c r="AC120" i="19"/>
  <c r="AB120" i="19"/>
  <c r="AA120" i="19"/>
  <c r="Z120" i="19"/>
  <c r="AF120" i="19" s="1" a="1"/>
  <c r="AF120" i="19" s="1"/>
  <c r="AJ119" i="19" a="1"/>
  <c r="AJ119" i="19" s="1"/>
  <c r="AD119" i="19"/>
  <c r="AC119" i="19"/>
  <c r="AB119" i="19"/>
  <c r="AA119" i="19"/>
  <c r="Z119" i="19"/>
  <c r="AF119" i="19" s="1" a="1"/>
  <c r="AF119" i="19" s="1"/>
  <c r="AF118" i="19" a="1"/>
  <c r="AF118" i="19" s="1"/>
  <c r="AD118" i="19"/>
  <c r="AJ118" i="19" s="1" a="1"/>
  <c r="AJ118" i="19" s="1"/>
  <c r="AC118" i="19"/>
  <c r="AB118" i="19"/>
  <c r="AA118" i="19"/>
  <c r="Z118" i="19"/>
  <c r="AF117" i="19" a="1"/>
  <c r="AF117" i="19" s="1"/>
  <c r="AD117" i="19"/>
  <c r="AJ117" i="19" s="1" a="1"/>
  <c r="AJ117" i="19" s="1"/>
  <c r="AC117" i="19"/>
  <c r="AB117" i="19"/>
  <c r="AA117" i="19"/>
  <c r="Z117" i="19"/>
  <c r="AJ116" i="19" a="1"/>
  <c r="AJ116" i="19" s="1"/>
  <c r="AD116" i="19"/>
  <c r="AC116" i="19"/>
  <c r="AB116" i="19"/>
  <c r="AA116" i="19"/>
  <c r="Z116" i="19"/>
  <c r="AF116" i="19" s="1" a="1"/>
  <c r="AF116" i="19" s="1"/>
  <c r="AD115" i="19"/>
  <c r="AJ115" i="19" s="1" a="1"/>
  <c r="AJ115" i="19" s="1"/>
  <c r="AC115" i="19"/>
  <c r="AB115" i="19"/>
  <c r="AA115" i="19"/>
  <c r="Z115" i="19"/>
  <c r="AF115" i="19" s="1" a="1"/>
  <c r="AF115" i="19" s="1"/>
  <c r="AF114" i="19" a="1"/>
  <c r="AF114" i="19" s="1"/>
  <c r="AD114" i="19"/>
  <c r="AJ114" i="19" s="1" a="1"/>
  <c r="AJ114" i="19" s="1"/>
  <c r="AC114" i="19"/>
  <c r="AB114" i="19"/>
  <c r="AA114" i="19"/>
  <c r="Z114" i="19"/>
  <c r="AJ113" i="19" a="1"/>
  <c r="AJ113" i="19" s="1"/>
  <c r="AF113" i="19" a="1"/>
  <c r="AF113" i="19" s="1"/>
  <c r="AD113" i="19"/>
  <c r="AC113" i="19"/>
  <c r="AB113" i="19"/>
  <c r="AA113" i="19"/>
  <c r="Z113" i="19"/>
  <c r="AD112" i="19"/>
  <c r="AJ112" i="19" s="1" a="1"/>
  <c r="AJ112" i="19" s="1"/>
  <c r="AC112" i="19"/>
  <c r="AB112" i="19"/>
  <c r="AA112" i="19"/>
  <c r="Z112" i="19"/>
  <c r="AF112" i="19" s="1" a="1"/>
  <c r="AF112" i="19" s="1"/>
  <c r="AJ111" i="19" a="1"/>
  <c r="AJ111" i="19" s="1"/>
  <c r="AD111" i="19"/>
  <c r="AC111" i="19"/>
  <c r="AB111" i="19"/>
  <c r="AA111" i="19"/>
  <c r="Z111" i="19"/>
  <c r="AF111" i="19" s="1" a="1"/>
  <c r="AF111" i="19" s="1"/>
  <c r="AD110" i="19"/>
  <c r="AJ110" i="19" s="1" a="1"/>
  <c r="AJ110" i="19" s="1"/>
  <c r="AC110" i="19"/>
  <c r="AB110" i="19"/>
  <c r="AA110" i="19"/>
  <c r="Z110" i="19"/>
  <c r="AF110" i="19" s="1" a="1"/>
  <c r="AF110" i="19" s="1"/>
  <c r="AF109" i="19" a="1"/>
  <c r="AF109" i="19" s="1"/>
  <c r="AD109" i="19"/>
  <c r="AJ109" i="19" s="1" a="1"/>
  <c r="AJ109" i="19" s="1"/>
  <c r="AC109" i="19"/>
  <c r="AB109" i="19"/>
  <c r="AA109" i="19"/>
  <c r="Z109" i="19"/>
  <c r="AJ108" i="19" a="1"/>
  <c r="AJ108" i="19" s="1"/>
  <c r="AD108" i="19"/>
  <c r="AC108" i="19"/>
  <c r="AB108" i="19"/>
  <c r="AA108" i="19"/>
  <c r="Z108" i="19"/>
  <c r="AF108" i="19" s="1" a="1"/>
  <c r="AF108" i="19" s="1"/>
  <c r="AJ107" i="19" a="1"/>
  <c r="AJ107" i="19" s="1"/>
  <c r="AF107" i="19" a="1"/>
  <c r="AF107" i="19" s="1"/>
  <c r="AD107" i="19"/>
  <c r="AC107" i="19"/>
  <c r="AB107" i="19"/>
  <c r="AA107" i="19"/>
  <c r="Z107" i="19"/>
  <c r="AD106" i="19"/>
  <c r="AJ106" i="19" s="1" a="1"/>
  <c r="AJ106" i="19" s="1"/>
  <c r="AC106" i="19"/>
  <c r="AB106" i="19"/>
  <c r="AA106" i="19"/>
  <c r="Z106" i="19"/>
  <c r="AF106" i="19" s="1" a="1"/>
  <c r="AF106" i="19" s="1"/>
  <c r="AF105" i="19" a="1"/>
  <c r="AF105" i="19" s="1"/>
  <c r="AD105" i="19"/>
  <c r="AJ105" i="19" s="1" a="1"/>
  <c r="AJ105" i="19" s="1"/>
  <c r="AC105" i="19"/>
  <c r="AB105" i="19"/>
  <c r="AA105" i="19"/>
  <c r="Z105" i="19"/>
  <c r="AF104" i="19" a="1"/>
  <c r="AF104" i="19" s="1"/>
  <c r="AD104" i="19"/>
  <c r="AJ104" i="19" s="1" a="1"/>
  <c r="AJ104" i="19" s="1"/>
  <c r="AC104" i="19"/>
  <c r="AB104" i="19"/>
  <c r="AA104" i="19"/>
  <c r="Z104" i="19"/>
  <c r="AD103" i="19"/>
  <c r="AJ103" i="19" s="1" a="1"/>
  <c r="AJ103" i="19" s="1"/>
  <c r="AC103" i="19"/>
  <c r="AB103" i="19"/>
  <c r="AA103" i="19"/>
  <c r="Z103" i="19"/>
  <c r="AF103" i="19" s="1" a="1"/>
  <c r="AF103" i="19" s="1"/>
  <c r="AJ102" i="19" a="1"/>
  <c r="AJ102" i="19" s="1"/>
  <c r="AD102" i="19"/>
  <c r="AC102" i="19"/>
  <c r="AB102" i="19"/>
  <c r="AA102" i="19"/>
  <c r="Z102" i="19"/>
  <c r="AF102" i="19" s="1" a="1"/>
  <c r="AF102" i="19" s="1"/>
  <c r="AJ101" i="19" a="1"/>
  <c r="AJ101" i="19" s="1"/>
  <c r="AF101" i="19" a="1"/>
  <c r="AF101" i="19" s="1"/>
  <c r="AD101" i="19"/>
  <c r="AC101" i="19"/>
  <c r="AB101" i="19"/>
  <c r="AA101" i="19"/>
  <c r="Z101" i="19"/>
  <c r="AJ100" i="19" a="1"/>
  <c r="AJ100" i="19" s="1"/>
  <c r="AD100" i="19"/>
  <c r="AC100" i="19"/>
  <c r="AB100" i="19"/>
  <c r="AA100" i="19"/>
  <c r="Z100" i="19"/>
  <c r="AF100" i="19" s="1" a="1"/>
  <c r="AF100" i="19" s="1"/>
  <c r="AJ99" i="19" a="1"/>
  <c r="AJ99" i="19" s="1"/>
  <c r="AF99" i="19" a="1"/>
  <c r="AF99" i="19" s="1"/>
  <c r="AD99" i="19"/>
  <c r="AC99" i="19"/>
  <c r="AB99" i="19"/>
  <c r="AA99" i="19"/>
  <c r="Z99" i="19"/>
  <c r="AD98" i="19"/>
  <c r="AJ98" i="19" s="1" a="1"/>
  <c r="AJ98" i="19" s="1"/>
  <c r="AC98" i="19"/>
  <c r="AB98" i="19"/>
  <c r="AA98" i="19"/>
  <c r="Z98" i="19"/>
  <c r="AF98" i="19" s="1" a="1"/>
  <c r="AF98" i="19" s="1"/>
  <c r="AF97" i="19" a="1"/>
  <c r="AF97" i="19" s="1"/>
  <c r="AD97" i="19"/>
  <c r="AJ97" i="19" s="1" a="1"/>
  <c r="AJ97" i="19" s="1"/>
  <c r="AC97" i="19"/>
  <c r="AB97" i="19"/>
  <c r="AA97" i="19"/>
  <c r="Z97" i="19"/>
  <c r="AF96" i="19" a="1"/>
  <c r="AF96" i="19" s="1"/>
  <c r="AD96" i="19"/>
  <c r="AJ96" i="19" s="1" a="1"/>
  <c r="AJ96" i="19" s="1"/>
  <c r="AC96" i="19"/>
  <c r="AB96" i="19"/>
  <c r="AA96" i="19"/>
  <c r="Z96" i="19"/>
  <c r="AF95" i="19" a="1"/>
  <c r="AF95" i="19" s="1"/>
  <c r="AD95" i="19"/>
  <c r="AJ95" i="19" s="1" a="1"/>
  <c r="AJ95" i="19" s="1"/>
  <c r="AC95" i="19"/>
  <c r="AB95" i="19"/>
  <c r="AA95" i="19"/>
  <c r="Z95" i="19"/>
  <c r="AF94" i="19" a="1"/>
  <c r="AF94" i="19" s="1"/>
  <c r="AD94" i="19"/>
  <c r="AJ94" i="19" s="1" a="1"/>
  <c r="AJ94" i="19" s="1"/>
  <c r="AC94" i="19"/>
  <c r="AB94" i="19"/>
  <c r="AA94" i="19"/>
  <c r="Z94" i="19"/>
  <c r="AD93" i="19"/>
  <c r="AJ93" i="19" s="1" a="1"/>
  <c r="AJ93" i="19" s="1"/>
  <c r="AC93" i="19"/>
  <c r="AB93" i="19"/>
  <c r="AA93" i="19"/>
  <c r="Z93" i="19"/>
  <c r="AF93" i="19" s="1" a="1"/>
  <c r="AF93" i="19" s="1"/>
  <c r="AD92" i="19"/>
  <c r="AJ92" i="19" s="1" a="1"/>
  <c r="AJ92" i="19" s="1"/>
  <c r="AC92" i="19"/>
  <c r="AB92" i="19"/>
  <c r="AA92" i="19"/>
  <c r="Z92" i="19"/>
  <c r="AF92" i="19" s="1" a="1"/>
  <c r="AF92" i="19" s="1"/>
  <c r="AF91" i="19" a="1"/>
  <c r="AF91" i="19" s="1"/>
  <c r="AD91" i="19"/>
  <c r="AJ91" i="19" s="1" a="1"/>
  <c r="AJ91" i="19" s="1"/>
  <c r="AC91" i="19"/>
  <c r="AB91" i="19"/>
  <c r="AA91" i="19"/>
  <c r="Z91" i="19"/>
  <c r="AF90" i="19" a="1"/>
  <c r="AF90" i="19" s="1"/>
  <c r="AD90" i="19"/>
  <c r="AJ90" i="19" s="1" a="1"/>
  <c r="AJ90" i="19" s="1"/>
  <c r="AC90" i="19"/>
  <c r="AB90" i="19"/>
  <c r="AA90" i="19"/>
  <c r="Z90" i="19"/>
  <c r="AJ89" i="19" a="1"/>
  <c r="AJ89" i="19" s="1"/>
  <c r="AD89" i="19"/>
  <c r="AC89" i="19"/>
  <c r="AB89" i="19"/>
  <c r="AA89" i="19"/>
  <c r="Z89" i="19"/>
  <c r="AF89" i="19" s="1" a="1"/>
  <c r="AF89" i="19" s="1"/>
  <c r="AF88" i="19" a="1"/>
  <c r="AF88" i="19" s="1"/>
  <c r="AD88" i="19"/>
  <c r="AJ88" i="19" s="1" a="1"/>
  <c r="AJ88" i="19" s="1"/>
  <c r="AC88" i="19"/>
  <c r="AB88" i="19"/>
  <c r="AA88" i="19"/>
  <c r="Z88" i="19"/>
  <c r="AF87" i="19" a="1"/>
  <c r="AF87" i="19" s="1"/>
  <c r="AD87" i="19"/>
  <c r="AJ87" i="19" s="1" a="1"/>
  <c r="AJ87" i="19" s="1"/>
  <c r="AC87" i="19"/>
  <c r="AB87" i="19"/>
  <c r="AA87" i="19"/>
  <c r="Z87" i="19"/>
  <c r="AD86" i="19"/>
  <c r="AJ86" i="19" s="1" a="1"/>
  <c r="AJ86" i="19" s="1"/>
  <c r="AC86" i="19"/>
  <c r="AB86" i="19"/>
  <c r="AA86" i="19"/>
  <c r="Z86" i="19"/>
  <c r="AF86" i="19" s="1" a="1"/>
  <c r="AF86" i="19" s="1"/>
  <c r="AF85" i="19" a="1"/>
  <c r="AF85" i="19" s="1"/>
  <c r="AD85" i="19"/>
  <c r="AJ85" i="19" s="1" a="1"/>
  <c r="AJ85" i="19" s="1"/>
  <c r="AC85" i="19"/>
  <c r="AB85" i="19"/>
  <c r="AA85" i="19"/>
  <c r="Z85" i="19"/>
  <c r="AD84" i="19"/>
  <c r="AJ84" i="19" s="1" a="1"/>
  <c r="AJ84" i="19" s="1"/>
  <c r="AC84" i="19"/>
  <c r="AB84" i="19"/>
  <c r="AA84" i="19"/>
  <c r="Z84" i="19"/>
  <c r="AF84" i="19" s="1" a="1"/>
  <c r="AF84" i="19" s="1"/>
  <c r="AJ83" i="19" a="1"/>
  <c r="AJ83" i="19" s="1"/>
  <c r="AD83" i="19"/>
  <c r="AC83" i="19"/>
  <c r="AB83" i="19"/>
  <c r="AA83" i="19"/>
  <c r="Z83" i="19"/>
  <c r="AF83" i="19" s="1" a="1"/>
  <c r="AF83" i="19" s="1"/>
  <c r="AD82" i="19"/>
  <c r="AJ82" i="19" s="1" a="1"/>
  <c r="AJ82" i="19" s="1"/>
  <c r="AC82" i="19"/>
  <c r="AB82" i="19"/>
  <c r="AA82" i="19"/>
  <c r="Z82" i="19"/>
  <c r="AF82" i="19" s="1" a="1"/>
  <c r="AF82" i="19" s="1"/>
  <c r="AF81" i="19" a="1"/>
  <c r="AF81" i="19" s="1"/>
  <c r="AD81" i="19"/>
  <c r="AJ81" i="19" s="1" a="1"/>
  <c r="AJ81" i="19" s="1"/>
  <c r="AC81" i="19"/>
  <c r="AB81" i="19"/>
  <c r="AA81" i="19"/>
  <c r="Z81" i="19"/>
  <c r="AD80" i="19"/>
  <c r="AJ80" i="19" s="1" a="1"/>
  <c r="AJ80" i="19" s="1"/>
  <c r="AC80" i="19"/>
  <c r="AB80" i="19"/>
  <c r="AA80" i="19"/>
  <c r="Z80" i="19"/>
  <c r="AF80" i="19" s="1" a="1"/>
  <c r="AF80" i="19" s="1"/>
  <c r="AJ79" i="19" a="1"/>
  <c r="AJ79" i="19" s="1"/>
  <c r="AF79" i="19" a="1"/>
  <c r="AF79" i="19" s="1"/>
  <c r="AD79" i="19"/>
  <c r="AC79" i="19"/>
  <c r="AB79" i="19"/>
  <c r="AA79" i="19"/>
  <c r="Z79" i="19"/>
  <c r="AD78" i="19"/>
  <c r="AJ78" i="19" s="1" a="1"/>
  <c r="AJ78" i="19" s="1"/>
  <c r="AC78" i="19"/>
  <c r="AB78" i="19"/>
  <c r="AA78" i="19"/>
  <c r="Z78" i="19"/>
  <c r="AF78" i="19" s="1" a="1"/>
  <c r="AF78" i="19" s="1"/>
  <c r="AD77" i="19"/>
  <c r="AC77" i="19"/>
  <c r="AB77" i="19"/>
  <c r="AA77" i="19"/>
  <c r="Z77" i="19"/>
  <c r="AF77" i="19" s="1" a="1"/>
  <c r="AF77" i="19" s="1"/>
  <c r="AD76" i="19"/>
  <c r="AC76" i="19"/>
  <c r="AB76" i="19"/>
  <c r="AA76" i="19"/>
  <c r="Z76" i="19"/>
  <c r="AF76" i="19" s="1" a="1"/>
  <c r="AF76" i="19" s="1"/>
  <c r="AD75" i="19"/>
  <c r="AC75" i="19"/>
  <c r="AB75" i="19"/>
  <c r="AA75" i="19"/>
  <c r="Z75" i="19"/>
  <c r="AF75" i="19" s="1" a="1"/>
  <c r="AF75" i="19" s="1"/>
  <c r="AD74" i="19"/>
  <c r="AC74" i="19"/>
  <c r="AB74" i="19"/>
  <c r="AA74" i="19"/>
  <c r="Z74" i="19"/>
  <c r="AF74" i="19" s="1" a="1"/>
  <c r="AF74" i="19" s="1"/>
  <c r="AD73" i="19"/>
  <c r="AC73" i="19"/>
  <c r="AB73" i="19"/>
  <c r="AA73" i="19"/>
  <c r="Z73" i="19"/>
  <c r="AF73" i="19" s="1" a="1"/>
  <c r="AF73" i="19" s="1"/>
  <c r="AD72" i="19"/>
  <c r="AC72" i="19"/>
  <c r="AB72" i="19"/>
  <c r="AA72" i="19"/>
  <c r="Z72" i="19"/>
  <c r="AF72" i="19" s="1" a="1"/>
  <c r="AF72" i="19" s="1"/>
  <c r="AD71" i="19"/>
  <c r="AC71" i="19"/>
  <c r="AB71" i="19"/>
  <c r="AA71" i="19"/>
  <c r="Z71" i="19"/>
  <c r="AF71" i="19" s="1" a="1"/>
  <c r="AF71" i="19" s="1"/>
  <c r="AF70" i="19" a="1"/>
  <c r="AF70" i="19" s="1"/>
  <c r="AD70" i="19"/>
  <c r="AC70" i="19"/>
  <c r="AB70" i="19"/>
  <c r="AA70" i="19"/>
  <c r="Z70" i="19"/>
  <c r="AF69" i="19" a="1"/>
  <c r="AF69" i="19" s="1"/>
  <c r="AD69" i="19"/>
  <c r="AC69" i="19"/>
  <c r="AB69" i="19"/>
  <c r="AA69" i="19"/>
  <c r="Z69" i="19"/>
  <c r="AD68" i="19"/>
  <c r="AC68" i="19"/>
  <c r="AB68" i="19"/>
  <c r="AA68" i="19"/>
  <c r="Z68" i="19"/>
  <c r="AF68" i="19" s="1" a="1"/>
  <c r="AF68" i="19" s="1"/>
  <c r="AD67" i="19"/>
  <c r="AC67" i="19"/>
  <c r="AB67" i="19"/>
  <c r="AA67" i="19"/>
  <c r="Z67" i="19"/>
  <c r="AD66" i="19"/>
  <c r="AC66" i="19"/>
  <c r="AB66" i="19"/>
  <c r="AA66" i="19"/>
  <c r="Z66" i="19"/>
  <c r="AD65" i="19"/>
  <c r="AC65" i="19"/>
  <c r="AB65" i="19"/>
  <c r="AA65" i="19"/>
  <c r="Z65" i="19"/>
  <c r="AD64" i="19"/>
  <c r="AC64" i="19"/>
  <c r="AB64" i="19"/>
  <c r="AA64" i="19"/>
  <c r="Z64" i="19"/>
  <c r="AD63" i="19"/>
  <c r="AC63" i="19"/>
  <c r="AB63" i="19"/>
  <c r="AA63" i="19"/>
  <c r="Z63" i="19"/>
  <c r="AD62" i="19"/>
  <c r="AC62" i="19"/>
  <c r="AB62" i="19"/>
  <c r="AA62" i="19"/>
  <c r="Z62" i="19"/>
  <c r="AD61" i="19"/>
  <c r="AC61" i="19"/>
  <c r="AB61" i="19"/>
  <c r="AA61" i="19"/>
  <c r="Z61" i="19"/>
  <c r="AD60" i="19"/>
  <c r="AC60" i="19"/>
  <c r="AB60" i="19"/>
  <c r="AA60" i="19"/>
  <c r="Z60" i="19"/>
  <c r="AD59" i="19"/>
  <c r="AC59" i="19"/>
  <c r="AB59" i="19"/>
  <c r="AA59" i="19"/>
  <c r="Z59" i="19"/>
  <c r="AD58" i="19"/>
  <c r="AC58" i="19"/>
  <c r="AB58" i="19"/>
  <c r="AA58" i="19"/>
  <c r="Z58" i="19"/>
  <c r="AD57" i="19"/>
  <c r="AC57" i="19"/>
  <c r="AB57" i="19"/>
  <c r="AA57" i="19"/>
  <c r="Z57" i="19"/>
  <c r="AD56" i="19"/>
  <c r="AC56" i="19"/>
  <c r="AB56" i="19"/>
  <c r="AA56" i="19"/>
  <c r="Z56" i="19"/>
  <c r="AD55" i="19"/>
  <c r="AC55" i="19"/>
  <c r="AB55" i="19"/>
  <c r="AA55" i="19"/>
  <c r="Z55" i="19"/>
  <c r="AD54" i="19"/>
  <c r="AC54" i="19"/>
  <c r="AB54" i="19"/>
  <c r="AA54" i="19"/>
  <c r="Z54" i="19"/>
  <c r="AD53" i="19"/>
  <c r="AC53" i="19"/>
  <c r="AB53" i="19"/>
  <c r="AA53" i="19"/>
  <c r="Z53" i="19"/>
  <c r="AD52" i="19"/>
  <c r="AC52" i="19"/>
  <c r="AB52" i="19"/>
  <c r="AA52" i="19"/>
  <c r="Z52" i="19"/>
  <c r="AD51" i="19"/>
  <c r="AC51" i="19"/>
  <c r="AB51" i="19"/>
  <c r="AA51" i="19"/>
  <c r="Z51" i="19"/>
  <c r="AD50" i="19"/>
  <c r="AC50" i="19"/>
  <c r="AB50" i="19"/>
  <c r="AA50" i="19"/>
  <c r="Z50" i="19"/>
  <c r="AD49" i="19"/>
  <c r="AC49" i="19"/>
  <c r="AB49" i="19"/>
  <c r="AA49" i="19"/>
  <c r="Z49" i="19"/>
  <c r="AD48" i="19"/>
  <c r="AC48" i="19"/>
  <c r="AB48" i="19"/>
  <c r="AA48" i="19"/>
  <c r="Z48" i="19"/>
  <c r="AD47" i="19"/>
  <c r="AC47" i="19"/>
  <c r="AB47" i="19"/>
  <c r="AA47" i="19"/>
  <c r="Z47" i="19"/>
  <c r="AD46" i="19"/>
  <c r="AC46" i="19"/>
  <c r="AB46" i="19"/>
  <c r="AA46" i="19"/>
  <c r="Z46" i="19"/>
  <c r="AD45" i="19"/>
  <c r="AC45" i="19"/>
  <c r="AB45" i="19"/>
  <c r="AA45" i="19"/>
  <c r="Z45" i="19"/>
  <c r="AD44" i="19"/>
  <c r="AC44" i="19"/>
  <c r="AB44" i="19"/>
  <c r="AA44" i="19"/>
  <c r="Z44" i="19"/>
  <c r="AD43" i="19"/>
  <c r="AC43" i="19"/>
  <c r="AB43" i="19"/>
  <c r="AA43" i="19"/>
  <c r="Z43" i="19"/>
  <c r="AD42" i="19"/>
  <c r="AC42" i="19"/>
  <c r="AB42" i="19"/>
  <c r="AA42" i="19"/>
  <c r="Z42" i="19"/>
  <c r="AD41" i="19"/>
  <c r="AC41" i="19"/>
  <c r="AB41" i="19"/>
  <c r="AA41" i="19"/>
  <c r="Z41" i="19"/>
  <c r="AD40" i="19"/>
  <c r="AC40" i="19"/>
  <c r="AB40" i="19"/>
  <c r="AA40" i="19"/>
  <c r="Z40" i="19"/>
  <c r="AD39" i="19"/>
  <c r="AC39" i="19"/>
  <c r="AB39" i="19"/>
  <c r="AA39" i="19"/>
  <c r="Z39" i="19"/>
  <c r="AD38" i="19"/>
  <c r="AC38" i="19"/>
  <c r="AB38" i="19"/>
  <c r="AA38" i="19"/>
  <c r="Z38" i="19"/>
  <c r="AD37" i="19"/>
  <c r="AC37" i="19"/>
  <c r="AB37" i="19"/>
  <c r="AA37" i="19"/>
  <c r="Z37" i="19"/>
  <c r="AD36" i="19"/>
  <c r="AC36" i="19"/>
  <c r="AB36" i="19"/>
  <c r="AA36" i="19"/>
  <c r="Z36" i="19"/>
  <c r="U36" i="19"/>
  <c r="AD35" i="19"/>
  <c r="AC35" i="19"/>
  <c r="AB35" i="19"/>
  <c r="AA35" i="19"/>
  <c r="Z35" i="19"/>
  <c r="U35" i="19"/>
  <c r="AD34" i="19"/>
  <c r="AC34" i="19"/>
  <c r="AB34" i="19"/>
  <c r="AA34" i="19"/>
  <c r="Z34" i="19"/>
  <c r="U34" i="19"/>
  <c r="AD33" i="19"/>
  <c r="AC33" i="19"/>
  <c r="AB33" i="19"/>
  <c r="AA33" i="19"/>
  <c r="Z33" i="19"/>
  <c r="U33" i="19"/>
  <c r="AD32" i="19"/>
  <c r="AC32" i="19"/>
  <c r="AB32" i="19"/>
  <c r="AA32" i="19"/>
  <c r="Z32" i="19"/>
  <c r="AD31" i="19"/>
  <c r="AC31" i="19"/>
  <c r="AB31" i="19"/>
  <c r="AA31" i="19"/>
  <c r="Z31" i="19"/>
  <c r="U31" i="19" a="1"/>
  <c r="U31" i="19" s="1"/>
  <c r="AD30" i="19"/>
  <c r="AC30" i="19"/>
  <c r="AB30" i="19"/>
  <c r="AA30" i="19"/>
  <c r="Z30" i="19"/>
  <c r="AD29" i="19"/>
  <c r="AC29" i="19"/>
  <c r="AB29" i="19"/>
  <c r="AA29" i="19"/>
  <c r="Z29" i="19"/>
  <c r="AD28" i="19"/>
  <c r="AC28" i="19"/>
  <c r="AB28" i="19"/>
  <c r="AA28" i="19"/>
  <c r="Z28" i="19"/>
  <c r="AD27" i="19"/>
  <c r="AC27" i="19"/>
  <c r="AB27" i="19"/>
  <c r="AA27" i="19"/>
  <c r="Z27" i="19"/>
  <c r="AD26" i="19"/>
  <c r="AC26" i="19"/>
  <c r="AB26" i="19"/>
  <c r="AA26" i="19"/>
  <c r="Z26" i="19"/>
  <c r="AD25" i="19"/>
  <c r="AC25" i="19"/>
  <c r="AB25" i="19"/>
  <c r="AA25" i="19"/>
  <c r="Z25" i="19"/>
  <c r="I25" i="19" a="1"/>
  <c r="I25" i="19" s="1"/>
  <c r="J25" i="19" s="1" a="1"/>
  <c r="J25" i="19" s="1"/>
  <c r="AD24" i="19"/>
  <c r="AC24" i="19"/>
  <c r="AB24" i="19"/>
  <c r="AA24" i="19"/>
  <c r="Z24" i="19"/>
  <c r="AD23" i="19"/>
  <c r="AC23" i="19"/>
  <c r="AB23" i="19"/>
  <c r="AA23" i="19"/>
  <c r="Z23" i="19"/>
  <c r="AD22" i="19"/>
  <c r="AC22" i="19"/>
  <c r="AB22" i="19"/>
  <c r="AA22" i="19"/>
  <c r="Z22" i="19"/>
  <c r="U22" i="19" a="1"/>
  <c r="AD21" i="19"/>
  <c r="AC21" i="19"/>
  <c r="AB21" i="19"/>
  <c r="AA21" i="19"/>
  <c r="Z21" i="19"/>
  <c r="AD20" i="19"/>
  <c r="AC20" i="19"/>
  <c r="AB20" i="19"/>
  <c r="AA20" i="19"/>
  <c r="Z20" i="19"/>
  <c r="AD19" i="19"/>
  <c r="AC19" i="19"/>
  <c r="AB19" i="19"/>
  <c r="AA19" i="19"/>
  <c r="Z19" i="19"/>
  <c r="AD18" i="19"/>
  <c r="AC18" i="19"/>
  <c r="AB18" i="19"/>
  <c r="AH18" i="19" s="1" a="1"/>
  <c r="AH18" i="19" s="1"/>
  <c r="AA18" i="19"/>
  <c r="Z18" i="19"/>
  <c r="AD17" i="19"/>
  <c r="AC17" i="19"/>
  <c r="AB17" i="19"/>
  <c r="AA17" i="19"/>
  <c r="Z17" i="19"/>
  <c r="AD16" i="19"/>
  <c r="AC16" i="19"/>
  <c r="AB16" i="19"/>
  <c r="AA16" i="19"/>
  <c r="Z16" i="19"/>
  <c r="AD15" i="19"/>
  <c r="AC15" i="19"/>
  <c r="AB15" i="19"/>
  <c r="AA15" i="19"/>
  <c r="Z15" i="19"/>
  <c r="AD14" i="19"/>
  <c r="AC14" i="19"/>
  <c r="AB14" i="19"/>
  <c r="AA14" i="19"/>
  <c r="Z14" i="19"/>
  <c r="AD13" i="19"/>
  <c r="AC13" i="19"/>
  <c r="AB13" i="19"/>
  <c r="AA13" i="19"/>
  <c r="Z13" i="19"/>
  <c r="U13" i="19" a="1"/>
  <c r="AD12" i="19"/>
  <c r="AC12" i="19"/>
  <c r="AB12" i="19"/>
  <c r="AA12" i="19"/>
  <c r="Z12" i="19"/>
  <c r="AD11" i="19"/>
  <c r="AC11" i="19"/>
  <c r="AB11" i="19"/>
  <c r="AA11" i="19"/>
  <c r="Z11" i="19"/>
  <c r="AD10" i="19"/>
  <c r="AC10" i="19"/>
  <c r="AB10" i="19"/>
  <c r="AA10" i="19"/>
  <c r="Z10" i="19"/>
  <c r="AD9" i="19"/>
  <c r="AC9" i="19"/>
  <c r="AB9" i="19"/>
  <c r="AA9" i="19"/>
  <c r="Z9" i="19"/>
  <c r="AD8" i="19"/>
  <c r="AC8" i="19"/>
  <c r="AB8" i="19"/>
  <c r="AA8" i="19"/>
  <c r="Z8" i="19"/>
  <c r="AD7" i="19"/>
  <c r="AC7" i="19"/>
  <c r="AB7" i="19"/>
  <c r="AA7" i="19"/>
  <c r="Z7" i="19"/>
  <c r="AF51" i="19" s="1" a="1"/>
  <c r="AF51" i="19" s="1"/>
  <c r="AD6" i="19"/>
  <c r="AC6" i="19"/>
  <c r="AB6" i="19"/>
  <c r="AA6" i="19"/>
  <c r="Z6" i="19"/>
  <c r="AD5" i="19"/>
  <c r="AC5" i="19"/>
  <c r="AB5" i="19"/>
  <c r="AA5" i="19"/>
  <c r="Z5" i="19"/>
  <c r="AD4" i="19"/>
  <c r="AC4" i="19"/>
  <c r="AB4" i="19"/>
  <c r="AA4" i="19"/>
  <c r="Z4" i="19"/>
  <c r="U4" i="19" a="1"/>
  <c r="AJ170" i="18" a="1"/>
  <c r="AJ170" i="18" s="1"/>
  <c r="AF170" i="18" a="1"/>
  <c r="AF170" i="18" s="1"/>
  <c r="AD170" i="18"/>
  <c r="AC170" i="18"/>
  <c r="AB170" i="18"/>
  <c r="AA170" i="18"/>
  <c r="Z170" i="18"/>
  <c r="AF169" i="18" a="1"/>
  <c r="AF169" i="18" s="1"/>
  <c r="AD169" i="18"/>
  <c r="AJ169" i="18" s="1" a="1"/>
  <c r="AJ169" i="18" s="1"/>
  <c r="AC169" i="18"/>
  <c r="AB169" i="18"/>
  <c r="AA169" i="18"/>
  <c r="Z169" i="18"/>
  <c r="AJ168" i="18" a="1"/>
  <c r="AJ168" i="18" s="1"/>
  <c r="AF168" i="18" a="1"/>
  <c r="AF168" i="18" s="1"/>
  <c r="AD168" i="18"/>
  <c r="AC168" i="18"/>
  <c r="AB168" i="18"/>
  <c r="AA168" i="18"/>
  <c r="Z168" i="18"/>
  <c r="AD167" i="18"/>
  <c r="AJ167" i="18" s="1" a="1"/>
  <c r="AJ167" i="18" s="1"/>
  <c r="AC167" i="18"/>
  <c r="AB167" i="18"/>
  <c r="AA167" i="18"/>
  <c r="Z167" i="18"/>
  <c r="AF167" i="18" s="1" a="1"/>
  <c r="AF167" i="18" s="1"/>
  <c r="AJ166" i="18" a="1"/>
  <c r="AJ166" i="18" s="1"/>
  <c r="AF166" i="18" a="1"/>
  <c r="AF166" i="18" s="1"/>
  <c r="AD166" i="18"/>
  <c r="AC166" i="18"/>
  <c r="AB166" i="18"/>
  <c r="AA166" i="18"/>
  <c r="Z166" i="18"/>
  <c r="AF165" i="18" a="1"/>
  <c r="AF165" i="18" s="1"/>
  <c r="AD165" i="18"/>
  <c r="AJ165" i="18" s="1" a="1"/>
  <c r="AJ165" i="18" s="1"/>
  <c r="AC165" i="18"/>
  <c r="AB165" i="18"/>
  <c r="AA165" i="18"/>
  <c r="Z165" i="18"/>
  <c r="AJ164" i="18" a="1"/>
  <c r="AJ164" i="18" s="1"/>
  <c r="AD164" i="18"/>
  <c r="AC164" i="18"/>
  <c r="AB164" i="18"/>
  <c r="AA164" i="18"/>
  <c r="Z164" i="18"/>
  <c r="AF164" i="18" s="1" a="1"/>
  <c r="AF164" i="18" s="1"/>
  <c r="AF163" i="18" a="1"/>
  <c r="AF163" i="18" s="1"/>
  <c r="AD163" i="18"/>
  <c r="AJ163" i="18" s="1" a="1"/>
  <c r="AJ163" i="18" s="1"/>
  <c r="AC163" i="18"/>
  <c r="AB163" i="18"/>
  <c r="AA163" i="18"/>
  <c r="Z163" i="18"/>
  <c r="AD162" i="18"/>
  <c r="AJ162" i="18" s="1" a="1"/>
  <c r="AJ162" i="18" s="1"/>
  <c r="AC162" i="18"/>
  <c r="AB162" i="18"/>
  <c r="AA162" i="18"/>
  <c r="Z162" i="18"/>
  <c r="AF162" i="18" s="1" a="1"/>
  <c r="AF162" i="18" s="1"/>
  <c r="AJ161" i="18" a="1"/>
  <c r="AJ161" i="18" s="1"/>
  <c r="AD161" i="18"/>
  <c r="AC161" i="18"/>
  <c r="AB161" i="18"/>
  <c r="AA161" i="18"/>
  <c r="Z161" i="18"/>
  <c r="AF161" i="18" s="1" a="1"/>
  <c r="AF161" i="18" s="1"/>
  <c r="AJ160" i="18" a="1"/>
  <c r="AJ160" i="18" s="1"/>
  <c r="AD160" i="18"/>
  <c r="AC160" i="18"/>
  <c r="AB160" i="18"/>
  <c r="AA160" i="18"/>
  <c r="Z160" i="18"/>
  <c r="AF160" i="18" s="1" a="1"/>
  <c r="AF160" i="18" s="1"/>
  <c r="AD159" i="18"/>
  <c r="AJ159" i="18" s="1" a="1"/>
  <c r="AJ159" i="18" s="1"/>
  <c r="AC159" i="18"/>
  <c r="AB159" i="18"/>
  <c r="AA159" i="18"/>
  <c r="Z159" i="18"/>
  <c r="AF159" i="18" s="1" a="1"/>
  <c r="AF159" i="18" s="1"/>
  <c r="AJ158" i="18" a="1"/>
  <c r="AJ158" i="18" s="1"/>
  <c r="AF158" i="18" a="1"/>
  <c r="AF158" i="18" s="1"/>
  <c r="AD158" i="18"/>
  <c r="AC158" i="18"/>
  <c r="AB158" i="18"/>
  <c r="AA158" i="18"/>
  <c r="Z158" i="18"/>
  <c r="AF157" i="18" a="1"/>
  <c r="AF157" i="18" s="1"/>
  <c r="AD157" i="18"/>
  <c r="AJ157" i="18" s="1" a="1"/>
  <c r="AJ157" i="18" s="1"/>
  <c r="AC157" i="18"/>
  <c r="AB157" i="18"/>
  <c r="AA157" i="18"/>
  <c r="Z157" i="18"/>
  <c r="AJ156" i="18" a="1"/>
  <c r="AJ156" i="18" s="1"/>
  <c r="AD156" i="18"/>
  <c r="AC156" i="18"/>
  <c r="AB156" i="18"/>
  <c r="AA156" i="18"/>
  <c r="Z156" i="18"/>
  <c r="AF156" i="18" s="1" a="1"/>
  <c r="AF156" i="18" s="1"/>
  <c r="AJ155" i="18" a="1"/>
  <c r="AJ155" i="18" s="1"/>
  <c r="AD155" i="18"/>
  <c r="AC155" i="18"/>
  <c r="AB155" i="18"/>
  <c r="AA155" i="18"/>
  <c r="Z155" i="18"/>
  <c r="AF155" i="18" s="1" a="1"/>
  <c r="AF155" i="18" s="1"/>
  <c r="AF154" i="18" a="1"/>
  <c r="AF154" i="18" s="1"/>
  <c r="AD154" i="18"/>
  <c r="AJ154" i="18" s="1" a="1"/>
  <c r="AJ154" i="18" s="1"/>
  <c r="AC154" i="18"/>
  <c r="AB154" i="18"/>
  <c r="AA154" i="18"/>
  <c r="Z154" i="18"/>
  <c r="AJ153" i="18"/>
  <c r="AF153" i="18" a="1"/>
  <c r="AF153" i="18" s="1"/>
  <c r="AD153" i="18"/>
  <c r="AJ153" i="18" s="1" a="1"/>
  <c r="AC153" i="18"/>
  <c r="AB153" i="18"/>
  <c r="AA153" i="18"/>
  <c r="Z153" i="18"/>
  <c r="AF152" i="18" a="1"/>
  <c r="AF152" i="18" s="1"/>
  <c r="AD152" i="18"/>
  <c r="AJ152" i="18" s="1" a="1"/>
  <c r="AJ152" i="18" s="1"/>
  <c r="AC152" i="18"/>
  <c r="AB152" i="18"/>
  <c r="AA152" i="18"/>
  <c r="Z152" i="18"/>
  <c r="AJ151" i="18" a="1"/>
  <c r="AJ151" i="18" s="1"/>
  <c r="AD151" i="18"/>
  <c r="AC151" i="18"/>
  <c r="AB151" i="18"/>
  <c r="AA151" i="18"/>
  <c r="Z151" i="18"/>
  <c r="AF151" i="18" s="1" a="1"/>
  <c r="AF151" i="18" s="1"/>
  <c r="AD150" i="18"/>
  <c r="AJ150" i="18" s="1" a="1"/>
  <c r="AJ150" i="18" s="1"/>
  <c r="AC150" i="18"/>
  <c r="AB150" i="18"/>
  <c r="AA150" i="18"/>
  <c r="Z150" i="18"/>
  <c r="AF150" i="18" s="1" a="1"/>
  <c r="AF150" i="18" s="1"/>
  <c r="AD149" i="18"/>
  <c r="AJ149" i="18" s="1" a="1"/>
  <c r="AJ149" i="18" s="1"/>
  <c r="AC149" i="18"/>
  <c r="AB149" i="18"/>
  <c r="AA149" i="18"/>
  <c r="Z149" i="18"/>
  <c r="AF149" i="18" s="1" a="1"/>
  <c r="AF149" i="18" s="1"/>
  <c r="AF148" i="18" a="1"/>
  <c r="AF148" i="18" s="1"/>
  <c r="AD148" i="18"/>
  <c r="AJ148" i="18" s="1" a="1"/>
  <c r="AJ148" i="18" s="1"/>
  <c r="AC148" i="18"/>
  <c r="AB148" i="18"/>
  <c r="AA148" i="18"/>
  <c r="Z148" i="18"/>
  <c r="AJ147" i="18"/>
  <c r="AF147" i="18" a="1"/>
  <c r="AF147" i="18" s="1"/>
  <c r="AD147" i="18"/>
  <c r="AJ147" i="18" s="1" a="1"/>
  <c r="AC147" i="18"/>
  <c r="AB147" i="18"/>
  <c r="AA147" i="18"/>
  <c r="Z147" i="18"/>
  <c r="AJ146" i="18" a="1"/>
  <c r="AJ146" i="18" s="1"/>
  <c r="AD146" i="18"/>
  <c r="AC146" i="18"/>
  <c r="AB146" i="18"/>
  <c r="AA146" i="18"/>
  <c r="Z146" i="18"/>
  <c r="AF146" i="18" s="1" a="1"/>
  <c r="AF146" i="18" s="1"/>
  <c r="AJ145" i="18" a="1"/>
  <c r="AJ145" i="18" s="1"/>
  <c r="AF145" i="18" a="1"/>
  <c r="AF145" i="18" s="1"/>
  <c r="AD145" i="18"/>
  <c r="AC145" i="18"/>
  <c r="AB145" i="18"/>
  <c r="AA145" i="18"/>
  <c r="Z145" i="18"/>
  <c r="AF144" i="18" a="1"/>
  <c r="AF144" i="18" s="1"/>
  <c r="AD144" i="18"/>
  <c r="AJ144" i="18" s="1" a="1"/>
  <c r="AJ144" i="18" s="1"/>
  <c r="AC144" i="18"/>
  <c r="AB144" i="18"/>
  <c r="AA144" i="18"/>
  <c r="Z144" i="18"/>
  <c r="AJ143" i="18" a="1"/>
  <c r="AJ143" i="18" s="1"/>
  <c r="AD143" i="18"/>
  <c r="AC143" i="18"/>
  <c r="AB143" i="18"/>
  <c r="AA143" i="18"/>
  <c r="Z143" i="18"/>
  <c r="AF143" i="18" s="1" a="1"/>
  <c r="AF143" i="18" s="1"/>
  <c r="AF142" i="18" a="1"/>
  <c r="AF142" i="18" s="1"/>
  <c r="AD142" i="18"/>
  <c r="AJ142" i="18" s="1" a="1"/>
  <c r="AJ142" i="18" s="1"/>
  <c r="AC142" i="18"/>
  <c r="AB142" i="18"/>
  <c r="AA142" i="18"/>
  <c r="Z142" i="18"/>
  <c r="AJ141" i="18"/>
  <c r="AF141" i="18" a="1"/>
  <c r="AF141" i="18" s="1"/>
  <c r="AD141" i="18"/>
  <c r="AJ141" i="18" s="1" a="1"/>
  <c r="AC141" i="18"/>
  <c r="AB141" i="18"/>
  <c r="AA141" i="18"/>
  <c r="Z141" i="18"/>
  <c r="AJ140" i="18" a="1"/>
  <c r="AJ140" i="18" s="1"/>
  <c r="AD140" i="18"/>
  <c r="AC140" i="18"/>
  <c r="AB140" i="18"/>
  <c r="AA140" i="18"/>
  <c r="Z140" i="18"/>
  <c r="AF140" i="18" s="1" a="1"/>
  <c r="AF140" i="18" s="1"/>
  <c r="AD139" i="18"/>
  <c r="AJ139" i="18" s="1" a="1"/>
  <c r="AJ139" i="18" s="1"/>
  <c r="AC139" i="18"/>
  <c r="AB139" i="18"/>
  <c r="AA139" i="18"/>
  <c r="Z139" i="18"/>
  <c r="AF139" i="18" s="1" a="1"/>
  <c r="AF139" i="18" s="1"/>
  <c r="AF138" i="18" a="1"/>
  <c r="AF138" i="18" s="1"/>
  <c r="AD138" i="18"/>
  <c r="AJ138" i="18" s="1" a="1"/>
  <c r="AJ138" i="18" s="1"/>
  <c r="AC138" i="18"/>
  <c r="AB138" i="18"/>
  <c r="AA138" i="18"/>
  <c r="Z138" i="18"/>
  <c r="AD137" i="18"/>
  <c r="AJ137" i="18" s="1" a="1"/>
  <c r="AJ137" i="18" s="1"/>
  <c r="AC137" i="18"/>
  <c r="AB137" i="18"/>
  <c r="AA137" i="18"/>
  <c r="Z137" i="18"/>
  <c r="AF137" i="18" s="1" a="1"/>
  <c r="AF137" i="18" s="1"/>
  <c r="AJ136" i="18" a="1"/>
  <c r="AJ136" i="18" s="1"/>
  <c r="AD136" i="18"/>
  <c r="AC136" i="18"/>
  <c r="AB136" i="18"/>
  <c r="AA136" i="18"/>
  <c r="Z136" i="18"/>
  <c r="AF136" i="18" s="1" a="1"/>
  <c r="AF136" i="18" s="1"/>
  <c r="AJ135" i="18"/>
  <c r="AD135" i="18"/>
  <c r="AJ135" i="18" s="1" a="1"/>
  <c r="AC135" i="18"/>
  <c r="AB135" i="18"/>
  <c r="AA135" i="18"/>
  <c r="Z135" i="18"/>
  <c r="AF135" i="18" s="1" a="1"/>
  <c r="AF135" i="18" s="1"/>
  <c r="AD134" i="18"/>
  <c r="AJ134" i="18" s="1" a="1"/>
  <c r="AJ134" i="18" s="1"/>
  <c r="AC134" i="18"/>
  <c r="AB134" i="18"/>
  <c r="AA134" i="18"/>
  <c r="Z134" i="18"/>
  <c r="AF134" i="18" s="1" a="1"/>
  <c r="AF134" i="18" s="1"/>
  <c r="AJ133" i="18" a="1"/>
  <c r="AJ133" i="18" s="1"/>
  <c r="AD133" i="18"/>
  <c r="AC133" i="18"/>
  <c r="AB133" i="18"/>
  <c r="AA133" i="18"/>
  <c r="Z133" i="18"/>
  <c r="AF133" i="18" s="1" a="1"/>
  <c r="AF133" i="18" s="1"/>
  <c r="AD132" i="18"/>
  <c r="AJ132" i="18" s="1" a="1"/>
  <c r="AJ132" i="18" s="1"/>
  <c r="AC132" i="18"/>
  <c r="AB132" i="18"/>
  <c r="AA132" i="18"/>
  <c r="Z132" i="18"/>
  <c r="AF132" i="18" s="1" a="1"/>
  <c r="AF132" i="18" s="1"/>
  <c r="AJ131" i="18"/>
  <c r="AD131" i="18"/>
  <c r="AJ131" i="18" s="1" a="1"/>
  <c r="AC131" i="18"/>
  <c r="AB131" i="18"/>
  <c r="AA131" i="18"/>
  <c r="Z131" i="18"/>
  <c r="AF131" i="18" s="1" a="1"/>
  <c r="AF131" i="18" s="1"/>
  <c r="AD130" i="18"/>
  <c r="AJ130" i="18" s="1" a="1"/>
  <c r="AJ130" i="18" s="1"/>
  <c r="AC130" i="18"/>
  <c r="AB130" i="18"/>
  <c r="AA130" i="18"/>
  <c r="Z130" i="18"/>
  <c r="AF130" i="18" s="1" a="1"/>
  <c r="AF130" i="18" s="1"/>
  <c r="AD129" i="18"/>
  <c r="AJ129" i="18" s="1" a="1"/>
  <c r="AJ129" i="18" s="1"/>
  <c r="AC129" i="18"/>
  <c r="AB129" i="18"/>
  <c r="AA129" i="18"/>
  <c r="Z129" i="18"/>
  <c r="AF129" i="18" s="1" a="1"/>
  <c r="AF129" i="18" s="1"/>
  <c r="AJ128" i="18" a="1"/>
  <c r="AJ128" i="18" s="1"/>
  <c r="AD128" i="18"/>
  <c r="AC128" i="18"/>
  <c r="AB128" i="18"/>
  <c r="AA128" i="18"/>
  <c r="Z128" i="18"/>
  <c r="AF128" i="18" s="1" a="1"/>
  <c r="AF128" i="18" s="1"/>
  <c r="AD127" i="18"/>
  <c r="AJ127" i="18" s="1" a="1"/>
  <c r="AJ127" i="18" s="1"/>
  <c r="AC127" i="18"/>
  <c r="AB127" i="18"/>
  <c r="AA127" i="18"/>
  <c r="Z127" i="18"/>
  <c r="AF127" i="18" s="1" a="1"/>
  <c r="AF127" i="18" s="1"/>
  <c r="AJ126" i="18" a="1"/>
  <c r="AJ126" i="18" s="1"/>
  <c r="AF126" i="18" a="1"/>
  <c r="AF126" i="18" s="1"/>
  <c r="AD126" i="18"/>
  <c r="AC126" i="18"/>
  <c r="AB126" i="18"/>
  <c r="AA126" i="18"/>
  <c r="Z126" i="18"/>
  <c r="AJ125" i="18" a="1"/>
  <c r="AJ125" i="18" s="1"/>
  <c r="AD125" i="18"/>
  <c r="AC125" i="18"/>
  <c r="AB125" i="18"/>
  <c r="AA125" i="18"/>
  <c r="Z125" i="18"/>
  <c r="AF125" i="18" s="1" a="1"/>
  <c r="AF125" i="18" s="1"/>
  <c r="AD124" i="18"/>
  <c r="AJ124" i="18" s="1" a="1"/>
  <c r="AJ124" i="18" s="1"/>
  <c r="AC124" i="18"/>
  <c r="AB124" i="18"/>
  <c r="AA124" i="18"/>
  <c r="Z124" i="18"/>
  <c r="AF124" i="18" s="1" a="1"/>
  <c r="AF124" i="18" s="1"/>
  <c r="AF123" i="18" a="1"/>
  <c r="AF123" i="18" s="1"/>
  <c r="AD123" i="18"/>
  <c r="AJ123" i="18" s="1" a="1"/>
  <c r="AJ123" i="18" s="1"/>
  <c r="AC123" i="18"/>
  <c r="AB123" i="18"/>
  <c r="AA123" i="18"/>
  <c r="Z123" i="18"/>
  <c r="AF122" i="18" a="1"/>
  <c r="AF122" i="18" s="1"/>
  <c r="AD122" i="18"/>
  <c r="AJ122" i="18" s="1" a="1"/>
  <c r="AJ122" i="18" s="1"/>
  <c r="AC122" i="18"/>
  <c r="AB122" i="18"/>
  <c r="AA122" i="18"/>
  <c r="Z122" i="18"/>
  <c r="AJ121" i="18" a="1"/>
  <c r="AJ121" i="18" s="1"/>
  <c r="AD121" i="18"/>
  <c r="AC121" i="18"/>
  <c r="AB121" i="18"/>
  <c r="AA121" i="18"/>
  <c r="Z121" i="18"/>
  <c r="AF121" i="18" s="1" a="1"/>
  <c r="AF121" i="18" s="1"/>
  <c r="AF120" i="18" a="1"/>
  <c r="AF120" i="18" s="1"/>
  <c r="AD120" i="18"/>
  <c r="AJ120" i="18" s="1" a="1"/>
  <c r="AJ120" i="18" s="1"/>
  <c r="AC120" i="18"/>
  <c r="AB120" i="18"/>
  <c r="AA120" i="18"/>
  <c r="Z120" i="18"/>
  <c r="AD119" i="18"/>
  <c r="AJ119" i="18" s="1" a="1"/>
  <c r="AJ119" i="18" s="1"/>
  <c r="AC119" i="18"/>
  <c r="AB119" i="18"/>
  <c r="AA119" i="18"/>
  <c r="Z119" i="18"/>
  <c r="AF119" i="18" s="1" a="1"/>
  <c r="AF119" i="18" s="1"/>
  <c r="AJ118" i="18" a="1"/>
  <c r="AJ118" i="18" s="1"/>
  <c r="AD118" i="18"/>
  <c r="AC118" i="18"/>
  <c r="AB118" i="18"/>
  <c r="AA118" i="18"/>
  <c r="Z118" i="18"/>
  <c r="AF118" i="18" s="1" a="1"/>
  <c r="AF118" i="18" s="1"/>
  <c r="AD117" i="18"/>
  <c r="AJ117" i="18" s="1" a="1"/>
  <c r="AJ117" i="18" s="1"/>
  <c r="AC117" i="18"/>
  <c r="AB117" i="18"/>
  <c r="AA117" i="18"/>
  <c r="Z117" i="18"/>
  <c r="AF117" i="18" s="1" a="1"/>
  <c r="AF117" i="18" s="1"/>
  <c r="AF116" i="18" a="1"/>
  <c r="AF116" i="18" s="1"/>
  <c r="AD116" i="18"/>
  <c r="AJ116" i="18" s="1" a="1"/>
  <c r="AJ116" i="18" s="1"/>
  <c r="AC116" i="18"/>
  <c r="AB116" i="18"/>
  <c r="AA116" i="18"/>
  <c r="Z116" i="18"/>
  <c r="AF115" i="18" a="1"/>
  <c r="AF115" i="18" s="1"/>
  <c r="AD115" i="18"/>
  <c r="AJ115" i="18" s="1" a="1"/>
  <c r="AJ115" i="18" s="1"/>
  <c r="AC115" i="18"/>
  <c r="AB115" i="18"/>
  <c r="AA115" i="18"/>
  <c r="Z115" i="18"/>
  <c r="AJ114" i="18" a="1"/>
  <c r="AJ114" i="18" s="1"/>
  <c r="AD114" i="18"/>
  <c r="AC114" i="18"/>
  <c r="AB114" i="18"/>
  <c r="AA114" i="18"/>
  <c r="Z114" i="18"/>
  <c r="AF114" i="18" s="1" a="1"/>
  <c r="AF114" i="18" s="1"/>
  <c r="AJ113" i="18" a="1"/>
  <c r="AJ113" i="18" s="1"/>
  <c r="AF113" i="18" a="1"/>
  <c r="AF113" i="18" s="1"/>
  <c r="AD113" i="18"/>
  <c r="AC113" i="18"/>
  <c r="AB113" i="18"/>
  <c r="AA113" i="18"/>
  <c r="Z113" i="18"/>
  <c r="AJ112" i="18" a="1"/>
  <c r="AJ112" i="18" s="1"/>
  <c r="AD112" i="18"/>
  <c r="AC112" i="18"/>
  <c r="AB112" i="18"/>
  <c r="AA112" i="18"/>
  <c r="Z112" i="18"/>
  <c r="AF112" i="18" s="1" a="1"/>
  <c r="AF112" i="18" s="1"/>
  <c r="AJ111" i="18"/>
  <c r="AJ111" i="18" a="1"/>
  <c r="AD111" i="18"/>
  <c r="AC111" i="18"/>
  <c r="AB111" i="18"/>
  <c r="AA111" i="18"/>
  <c r="Z111" i="18"/>
  <c r="AF111" i="18" s="1" a="1"/>
  <c r="AF111" i="18" s="1"/>
  <c r="AF110" i="18" a="1"/>
  <c r="AF110" i="18" s="1"/>
  <c r="AD110" i="18"/>
  <c r="AJ110" i="18" s="1" a="1"/>
  <c r="AJ110" i="18" s="1"/>
  <c r="AC110" i="18"/>
  <c r="AB110" i="18"/>
  <c r="AA110" i="18"/>
  <c r="Z110" i="18"/>
  <c r="AD109" i="18"/>
  <c r="AJ109" i="18" s="1" a="1"/>
  <c r="AJ109" i="18" s="1"/>
  <c r="AC109" i="18"/>
  <c r="AB109" i="18"/>
  <c r="AA109" i="18"/>
  <c r="Z109" i="18"/>
  <c r="AF109" i="18" s="1" a="1"/>
  <c r="AF109" i="18" s="1"/>
  <c r="AJ108" i="18" a="1"/>
  <c r="AJ108" i="18" s="1"/>
  <c r="AD108" i="18"/>
  <c r="AC108" i="18"/>
  <c r="AB108" i="18"/>
  <c r="AA108" i="18"/>
  <c r="Z108" i="18"/>
  <c r="AF108" i="18" s="1" a="1"/>
  <c r="AF108" i="18" s="1"/>
  <c r="AF107" i="18" a="1"/>
  <c r="AF107" i="18" s="1"/>
  <c r="AD107" i="18"/>
  <c r="AJ107" i="18" s="1" a="1"/>
  <c r="AJ107" i="18" s="1"/>
  <c r="AC107" i="18"/>
  <c r="AB107" i="18"/>
  <c r="AA107" i="18"/>
  <c r="Z107" i="18"/>
  <c r="AD106" i="18"/>
  <c r="AJ106" i="18" s="1" a="1"/>
  <c r="AJ106" i="18" s="1"/>
  <c r="AC106" i="18"/>
  <c r="AB106" i="18"/>
  <c r="AA106" i="18"/>
  <c r="Z106" i="18"/>
  <c r="AF106" i="18" s="1" a="1"/>
  <c r="AF106" i="18" s="1"/>
  <c r="AF105" i="18" a="1"/>
  <c r="AF105" i="18" s="1"/>
  <c r="AD105" i="18"/>
  <c r="AJ105" i="18" s="1" a="1"/>
  <c r="AJ105" i="18" s="1"/>
  <c r="AC105" i="18"/>
  <c r="AB105" i="18"/>
  <c r="AA105" i="18"/>
  <c r="Z105" i="18"/>
  <c r="AF104" i="18" a="1"/>
  <c r="AF104" i="18" s="1"/>
  <c r="AD104" i="18"/>
  <c r="AJ104" i="18" s="1" a="1"/>
  <c r="AJ104" i="18" s="1"/>
  <c r="AC104" i="18"/>
  <c r="AB104" i="18"/>
  <c r="AA104" i="18"/>
  <c r="Z104" i="18"/>
  <c r="AJ103" i="18" a="1"/>
  <c r="AJ103" i="18" s="1"/>
  <c r="AD103" i="18"/>
  <c r="AC103" i="18"/>
  <c r="AB103" i="18"/>
  <c r="AA103" i="18"/>
  <c r="Z103" i="18"/>
  <c r="AF103" i="18" s="1" a="1"/>
  <c r="AF103" i="18" s="1"/>
  <c r="AF102" i="18" a="1"/>
  <c r="AF102" i="18" s="1"/>
  <c r="AD102" i="18"/>
  <c r="AJ102" i="18" s="1" a="1"/>
  <c r="AJ102" i="18" s="1"/>
  <c r="AC102" i="18"/>
  <c r="AB102" i="18"/>
  <c r="AA102" i="18"/>
  <c r="Z102" i="18"/>
  <c r="AF101" i="18" a="1"/>
  <c r="AF101" i="18" s="1"/>
  <c r="AD101" i="18"/>
  <c r="AJ101" i="18" s="1" a="1"/>
  <c r="AJ101" i="18" s="1"/>
  <c r="AC101" i="18"/>
  <c r="AB101" i="18"/>
  <c r="AA101" i="18"/>
  <c r="Z101" i="18"/>
  <c r="AJ100" i="18" a="1"/>
  <c r="AJ100" i="18" s="1"/>
  <c r="AF100" i="18" a="1"/>
  <c r="AF100" i="18" s="1"/>
  <c r="AD100" i="18"/>
  <c r="AC100" i="18"/>
  <c r="AB100" i="18"/>
  <c r="AA100" i="18"/>
  <c r="Z100" i="18"/>
  <c r="AJ99" i="18" a="1"/>
  <c r="AJ99" i="18" s="1"/>
  <c r="AD99" i="18"/>
  <c r="AC99" i="18"/>
  <c r="AB99" i="18"/>
  <c r="AA99" i="18"/>
  <c r="Z99" i="18"/>
  <c r="AF99" i="18" s="1" a="1"/>
  <c r="AF99" i="18" s="1"/>
  <c r="AF98" i="18" a="1"/>
  <c r="AF98" i="18" s="1"/>
  <c r="AD98" i="18"/>
  <c r="AJ98" i="18" s="1" a="1"/>
  <c r="AJ98" i="18" s="1"/>
  <c r="AC98" i="18"/>
  <c r="AB98" i="18"/>
  <c r="AA98" i="18"/>
  <c r="Z98" i="18"/>
  <c r="AJ97" i="18" a="1"/>
  <c r="AJ97" i="18" s="1"/>
  <c r="AD97" i="18"/>
  <c r="AC97" i="18"/>
  <c r="AB97" i="18"/>
  <c r="AA97" i="18"/>
  <c r="Z97" i="18"/>
  <c r="AF97" i="18" s="1" a="1"/>
  <c r="AF97" i="18" s="1"/>
  <c r="AD96" i="18"/>
  <c r="AJ96" i="18" s="1" a="1"/>
  <c r="AJ96" i="18" s="1"/>
  <c r="AC96" i="18"/>
  <c r="AB96" i="18"/>
  <c r="AA96" i="18"/>
  <c r="Z96" i="18"/>
  <c r="AF96" i="18" s="1" a="1"/>
  <c r="AF96" i="18" s="1"/>
  <c r="AJ95" i="18"/>
  <c r="AF95" i="18" a="1"/>
  <c r="AF95" i="18" s="1"/>
  <c r="AD95" i="18"/>
  <c r="AJ95" i="18" s="1" a="1"/>
  <c r="AC95" i="18"/>
  <c r="AB95" i="18"/>
  <c r="AA95" i="18"/>
  <c r="Z95" i="18"/>
  <c r="AD94" i="18"/>
  <c r="AJ94" i="18" s="1" a="1"/>
  <c r="AJ94" i="18" s="1"/>
  <c r="AC94" i="18"/>
  <c r="AB94" i="18"/>
  <c r="AA94" i="18"/>
  <c r="Z94" i="18"/>
  <c r="AF94" i="18" s="1" a="1"/>
  <c r="AF94" i="18" s="1"/>
  <c r="AJ93" i="18" a="1"/>
  <c r="AJ93" i="18" s="1"/>
  <c r="AD93" i="18"/>
  <c r="AC93" i="18"/>
  <c r="AB93" i="18"/>
  <c r="AA93" i="18"/>
  <c r="Z93" i="18"/>
  <c r="AF93" i="18" s="1" a="1"/>
  <c r="AF93" i="18" s="1"/>
  <c r="AJ92" i="18" a="1"/>
  <c r="AJ92" i="18" s="1"/>
  <c r="AF92" i="18" a="1"/>
  <c r="AF92" i="18" s="1"/>
  <c r="AD92" i="18"/>
  <c r="AC92" i="18"/>
  <c r="AB92" i="18"/>
  <c r="AA92" i="18"/>
  <c r="Z92" i="18"/>
  <c r="AJ91" i="18"/>
  <c r="AJ91" i="18" a="1"/>
  <c r="AD91" i="18"/>
  <c r="AC91" i="18"/>
  <c r="AB91" i="18"/>
  <c r="AA91" i="18"/>
  <c r="Z91" i="18"/>
  <c r="AF91" i="18" s="1" a="1"/>
  <c r="AF91" i="18" s="1"/>
  <c r="AF90" i="18" a="1"/>
  <c r="AF90" i="18" s="1"/>
  <c r="AD90" i="18"/>
  <c r="AJ90" i="18" s="1" a="1"/>
  <c r="AJ90" i="18" s="1"/>
  <c r="AC90" i="18"/>
  <c r="AB90" i="18"/>
  <c r="AA90" i="18"/>
  <c r="Z90" i="18"/>
  <c r="AJ89" i="18" a="1"/>
  <c r="AJ89" i="18" s="1"/>
  <c r="AD89" i="18"/>
  <c r="AC89" i="18"/>
  <c r="AB89" i="18"/>
  <c r="AA89" i="18"/>
  <c r="Z89" i="18"/>
  <c r="AF89" i="18" s="1" a="1"/>
  <c r="AF89" i="18" s="1"/>
  <c r="AJ88" i="18" a="1"/>
  <c r="AJ88" i="18" s="1"/>
  <c r="AD88" i="18"/>
  <c r="AC88" i="18"/>
  <c r="AB88" i="18"/>
  <c r="AA88" i="18"/>
  <c r="Z88" i="18"/>
  <c r="AF88" i="18" s="1" a="1"/>
  <c r="AF88" i="18" s="1"/>
  <c r="AD87" i="18"/>
  <c r="AJ87" i="18" s="1" a="1"/>
  <c r="AJ87" i="18" s="1"/>
  <c r="AC87" i="18"/>
  <c r="AB87" i="18"/>
  <c r="AA87" i="18"/>
  <c r="Z87" i="18"/>
  <c r="AF87" i="18" s="1" a="1"/>
  <c r="AF87" i="18" s="1"/>
  <c r="AJ86" i="18"/>
  <c r="AD86" i="18"/>
  <c r="AJ86" i="18" s="1" a="1"/>
  <c r="AC86" i="18"/>
  <c r="AB86" i="18"/>
  <c r="AA86" i="18"/>
  <c r="Z86" i="18"/>
  <c r="AF86" i="18" s="1" a="1"/>
  <c r="AF86" i="18" s="1"/>
  <c r="AJ85" i="18"/>
  <c r="AF85" i="18" a="1"/>
  <c r="AF85" i="18" s="1"/>
  <c r="AD85" i="18"/>
  <c r="AJ85" i="18" s="1" a="1"/>
  <c r="AC85" i="18"/>
  <c r="AB85" i="18"/>
  <c r="AA85" i="18"/>
  <c r="Z85" i="18"/>
  <c r="AD84" i="18"/>
  <c r="AJ84" i="18" s="1" a="1"/>
  <c r="AJ84" i="18" s="1"/>
  <c r="AC84" i="18"/>
  <c r="AB84" i="18"/>
  <c r="AA84" i="18"/>
  <c r="Z84" i="18"/>
  <c r="AF84" i="18" s="1" a="1"/>
  <c r="AF84" i="18" s="1"/>
  <c r="AJ83" i="18" a="1"/>
  <c r="AJ83" i="18" s="1"/>
  <c r="AD83" i="18"/>
  <c r="AC83" i="18"/>
  <c r="AB83" i="18"/>
  <c r="AA83" i="18"/>
  <c r="Z83" i="18"/>
  <c r="AF83" i="18" s="1" a="1"/>
  <c r="AF83" i="18" s="1"/>
  <c r="AF82" i="18" a="1"/>
  <c r="AF82" i="18" s="1"/>
  <c r="AD82" i="18"/>
  <c r="AJ82" i="18" s="1" a="1"/>
  <c r="AJ82" i="18" s="1"/>
  <c r="AC82" i="18"/>
  <c r="AB82" i="18"/>
  <c r="AA82" i="18"/>
  <c r="Z82" i="18"/>
  <c r="AD81" i="18"/>
  <c r="AJ81" i="18" s="1" a="1"/>
  <c r="AJ81" i="18" s="1"/>
  <c r="AC81" i="18"/>
  <c r="AB81" i="18"/>
  <c r="AA81" i="18"/>
  <c r="Z81" i="18"/>
  <c r="AF81" i="18" s="1" a="1"/>
  <c r="AF81" i="18" s="1"/>
  <c r="AF80" i="18" a="1"/>
  <c r="AF80" i="18" s="1"/>
  <c r="AD80" i="18"/>
  <c r="AJ80" i="18" s="1" a="1"/>
  <c r="AJ80" i="18" s="1"/>
  <c r="AC80" i="18"/>
  <c r="AB80" i="18"/>
  <c r="AA80" i="18"/>
  <c r="Z80" i="18"/>
  <c r="AD79" i="18"/>
  <c r="AJ79" i="18" s="1" a="1"/>
  <c r="AJ79" i="18" s="1"/>
  <c r="AC79" i="18"/>
  <c r="AB79" i="18"/>
  <c r="AA79" i="18"/>
  <c r="Z79" i="18"/>
  <c r="AF79" i="18" s="1" a="1"/>
  <c r="AF79" i="18" s="1"/>
  <c r="AJ78" i="18" a="1"/>
  <c r="AJ78" i="18" s="1"/>
  <c r="AD78" i="18"/>
  <c r="AC78" i="18"/>
  <c r="AB78" i="18"/>
  <c r="AA78" i="18"/>
  <c r="Z78" i="18"/>
  <c r="AF78" i="18" s="1" a="1"/>
  <c r="AF78" i="18" s="1"/>
  <c r="AF77" i="18" a="1"/>
  <c r="AF77" i="18" s="1"/>
  <c r="AD77" i="18"/>
  <c r="AC77" i="18"/>
  <c r="AB77" i="18"/>
  <c r="AA77" i="18"/>
  <c r="Z77" i="18"/>
  <c r="AF76" i="18" a="1"/>
  <c r="AF76" i="18" s="1"/>
  <c r="AD76" i="18"/>
  <c r="AC76" i="18"/>
  <c r="AB76" i="18"/>
  <c r="AA76" i="18"/>
  <c r="Z76" i="18"/>
  <c r="AD75" i="18"/>
  <c r="AC75" i="18"/>
  <c r="AB75" i="18"/>
  <c r="AA75" i="18"/>
  <c r="Z75" i="18"/>
  <c r="AF75" i="18" s="1" a="1"/>
  <c r="AF75" i="18" s="1"/>
  <c r="AF74" i="18" a="1"/>
  <c r="AF74" i="18" s="1"/>
  <c r="AD74" i="18"/>
  <c r="AC74" i="18"/>
  <c r="AB74" i="18"/>
  <c r="AA74" i="18"/>
  <c r="Z74" i="18"/>
  <c r="AF73" i="18" a="1"/>
  <c r="AF73" i="18" s="1"/>
  <c r="AD73" i="18"/>
  <c r="AC73" i="18"/>
  <c r="AB73" i="18"/>
  <c r="AA73" i="18"/>
  <c r="Z73" i="18"/>
  <c r="AD72" i="18"/>
  <c r="AC72" i="18"/>
  <c r="AB72" i="18"/>
  <c r="AA72" i="18"/>
  <c r="Z72" i="18"/>
  <c r="AF72" i="18" s="1" a="1"/>
  <c r="AF72" i="18" s="1"/>
  <c r="AD71" i="18"/>
  <c r="AC71" i="18"/>
  <c r="AB71" i="18"/>
  <c r="AA71" i="18"/>
  <c r="Z71" i="18"/>
  <c r="AF71" i="18" s="1" a="1"/>
  <c r="AF71" i="18" s="1"/>
  <c r="AF70" i="18" a="1"/>
  <c r="AF70" i="18" s="1"/>
  <c r="AD70" i="18"/>
  <c r="AC70" i="18"/>
  <c r="AB70" i="18"/>
  <c r="AA70" i="18"/>
  <c r="Z70" i="18"/>
  <c r="AD69" i="18"/>
  <c r="AC69" i="18"/>
  <c r="AB69" i="18"/>
  <c r="AA69" i="18"/>
  <c r="Z69" i="18"/>
  <c r="AF69" i="18" s="1" a="1"/>
  <c r="AF69" i="18" s="1"/>
  <c r="AD68" i="18"/>
  <c r="AC68" i="18"/>
  <c r="AB68" i="18"/>
  <c r="AA68" i="18"/>
  <c r="Z68" i="18"/>
  <c r="AF68" i="18" s="1" a="1"/>
  <c r="AF68" i="18" s="1"/>
  <c r="AD67" i="18"/>
  <c r="AC67" i="18"/>
  <c r="AB67" i="18"/>
  <c r="AA67" i="18"/>
  <c r="Z67" i="18"/>
  <c r="AD66" i="18"/>
  <c r="AC66" i="18"/>
  <c r="AB66" i="18"/>
  <c r="AA66" i="18"/>
  <c r="Z66" i="18"/>
  <c r="AD65" i="18"/>
  <c r="AC65" i="18"/>
  <c r="AB65" i="18"/>
  <c r="AA65" i="18"/>
  <c r="Z65" i="18"/>
  <c r="AD64" i="18"/>
  <c r="AC64" i="18"/>
  <c r="AB64" i="18"/>
  <c r="AA64" i="18"/>
  <c r="Z64" i="18"/>
  <c r="AD63" i="18"/>
  <c r="AC63" i="18"/>
  <c r="AB63" i="18"/>
  <c r="AA63" i="18"/>
  <c r="Z63" i="18"/>
  <c r="AD62" i="18"/>
  <c r="AC62" i="18"/>
  <c r="AB62" i="18"/>
  <c r="AA62" i="18"/>
  <c r="Z62" i="18"/>
  <c r="AD61" i="18"/>
  <c r="AJ61" i="18" s="1" a="1"/>
  <c r="AJ61" i="18" s="1"/>
  <c r="AC61" i="18"/>
  <c r="AB61" i="18"/>
  <c r="AA61" i="18"/>
  <c r="Z61" i="18"/>
  <c r="AD60" i="18"/>
  <c r="AC60" i="18"/>
  <c r="AB60" i="18"/>
  <c r="AA60" i="18"/>
  <c r="Z60" i="18"/>
  <c r="AD59" i="18"/>
  <c r="AC59" i="18"/>
  <c r="AB59" i="18"/>
  <c r="AA59" i="18"/>
  <c r="Z59" i="18"/>
  <c r="AD58" i="18"/>
  <c r="AC58" i="18"/>
  <c r="AB58" i="18"/>
  <c r="AA58" i="18"/>
  <c r="Z58" i="18"/>
  <c r="AD57" i="18"/>
  <c r="AC57" i="18"/>
  <c r="AB57" i="18"/>
  <c r="AA57" i="18"/>
  <c r="Z57" i="18"/>
  <c r="AD56" i="18"/>
  <c r="AC56" i="18"/>
  <c r="AB56" i="18"/>
  <c r="AA56" i="18"/>
  <c r="Z56" i="18"/>
  <c r="AD55" i="18"/>
  <c r="AC55" i="18"/>
  <c r="AB55" i="18"/>
  <c r="AA55" i="18"/>
  <c r="Z55" i="18"/>
  <c r="AD54" i="18"/>
  <c r="AC54" i="18"/>
  <c r="AB54" i="18"/>
  <c r="AA54" i="18"/>
  <c r="Z54" i="18"/>
  <c r="AD53" i="18"/>
  <c r="AC53" i="18"/>
  <c r="AB53" i="18"/>
  <c r="AA53" i="18"/>
  <c r="Z53" i="18"/>
  <c r="AD52" i="18"/>
  <c r="AC52" i="18"/>
  <c r="AB52" i="18"/>
  <c r="AA52" i="18"/>
  <c r="Z52" i="18"/>
  <c r="AD51" i="18"/>
  <c r="AC51" i="18"/>
  <c r="AB51" i="18"/>
  <c r="AA51" i="18"/>
  <c r="Z51" i="18"/>
  <c r="AD50" i="18"/>
  <c r="AC50" i="18"/>
  <c r="AB50" i="18"/>
  <c r="AA50" i="18"/>
  <c r="Z50" i="18"/>
  <c r="AD49" i="18"/>
  <c r="AC49" i="18"/>
  <c r="AB49" i="18"/>
  <c r="AA49" i="18"/>
  <c r="Z49" i="18"/>
  <c r="AD48" i="18"/>
  <c r="AC48" i="18"/>
  <c r="AB48" i="18"/>
  <c r="AA48" i="18"/>
  <c r="Z48" i="18"/>
  <c r="AD47" i="18"/>
  <c r="AC47" i="18"/>
  <c r="AB47" i="18"/>
  <c r="AA47" i="18"/>
  <c r="Z47" i="18"/>
  <c r="AD46" i="18"/>
  <c r="AC46" i="18"/>
  <c r="AB46" i="18"/>
  <c r="AA46" i="18"/>
  <c r="Z46" i="18"/>
  <c r="AD45" i="18"/>
  <c r="AC45" i="18"/>
  <c r="AB45" i="18"/>
  <c r="AA45" i="18"/>
  <c r="Z45" i="18"/>
  <c r="AD44" i="18"/>
  <c r="AC44" i="18"/>
  <c r="AB44" i="18"/>
  <c r="AA44" i="18"/>
  <c r="Z44" i="18"/>
  <c r="AD43" i="18"/>
  <c r="AC43" i="18"/>
  <c r="AB43" i="18"/>
  <c r="AA43" i="18"/>
  <c r="Z43" i="18"/>
  <c r="AD42" i="18"/>
  <c r="AC42" i="18"/>
  <c r="AB42" i="18"/>
  <c r="AA42" i="18"/>
  <c r="Z42" i="18"/>
  <c r="AD41" i="18"/>
  <c r="AC41" i="18"/>
  <c r="AB41" i="18"/>
  <c r="AA41" i="18"/>
  <c r="Z41" i="18"/>
  <c r="AD40" i="18"/>
  <c r="AC40" i="18"/>
  <c r="AB40" i="18"/>
  <c r="AA40" i="18"/>
  <c r="Z40" i="18"/>
  <c r="AD39" i="18"/>
  <c r="AC39" i="18"/>
  <c r="AB39" i="18"/>
  <c r="AA39" i="18"/>
  <c r="Z39" i="18"/>
  <c r="AD38" i="18"/>
  <c r="AC38" i="18"/>
  <c r="AB38" i="18"/>
  <c r="AA38" i="18"/>
  <c r="Z38" i="18"/>
  <c r="AD37" i="18"/>
  <c r="AC37" i="18"/>
  <c r="AB37" i="18"/>
  <c r="AA37" i="18"/>
  <c r="Z37" i="18"/>
  <c r="AD36" i="18"/>
  <c r="AC36" i="18"/>
  <c r="AB36" i="18"/>
  <c r="AA36" i="18"/>
  <c r="Z36" i="18"/>
  <c r="U36" i="18"/>
  <c r="AD35" i="18"/>
  <c r="AC35" i="18"/>
  <c r="AB35" i="18"/>
  <c r="AA35" i="18"/>
  <c r="Z35" i="18"/>
  <c r="U35" i="18"/>
  <c r="AD34" i="18"/>
  <c r="AC34" i="18"/>
  <c r="AB34" i="18"/>
  <c r="AA34" i="18"/>
  <c r="Z34" i="18"/>
  <c r="U34" i="18"/>
  <c r="AD33" i="18"/>
  <c r="AC33" i="18"/>
  <c r="AB33" i="18"/>
  <c r="AA33" i="18"/>
  <c r="Z33" i="18"/>
  <c r="U33" i="18"/>
  <c r="AD32" i="18"/>
  <c r="AC32" i="18"/>
  <c r="AB32" i="18"/>
  <c r="AA32" i="18"/>
  <c r="Z32" i="18"/>
  <c r="AD31" i="18"/>
  <c r="AC31" i="18"/>
  <c r="AB31" i="18"/>
  <c r="AA31" i="18"/>
  <c r="Z31" i="18"/>
  <c r="U31" i="18"/>
  <c r="U31" i="18" a="1"/>
  <c r="AD30" i="18"/>
  <c r="AC30" i="18"/>
  <c r="AB30" i="18"/>
  <c r="AA30" i="18"/>
  <c r="Z30" i="18"/>
  <c r="AD29" i="18"/>
  <c r="AC29" i="18"/>
  <c r="AB29" i="18"/>
  <c r="AA29" i="18"/>
  <c r="Z29" i="18"/>
  <c r="AD28" i="18"/>
  <c r="AC28" i="18"/>
  <c r="AB28" i="18"/>
  <c r="AA28" i="18"/>
  <c r="Z28" i="18"/>
  <c r="AD27" i="18"/>
  <c r="AC27" i="18"/>
  <c r="AB27" i="18"/>
  <c r="AA27" i="18"/>
  <c r="Z27" i="18"/>
  <c r="AD26" i="18"/>
  <c r="AC26" i="18"/>
  <c r="AB26" i="18"/>
  <c r="AA26" i="18"/>
  <c r="Z26" i="18"/>
  <c r="AD25" i="18"/>
  <c r="AC25" i="18"/>
  <c r="AB25" i="18"/>
  <c r="AA25" i="18"/>
  <c r="Z25" i="18"/>
  <c r="AD24" i="18"/>
  <c r="AC24" i="18"/>
  <c r="AB24" i="18"/>
  <c r="AA24" i="18"/>
  <c r="Z24" i="18"/>
  <c r="I24" i="18" a="1"/>
  <c r="I24" i="18" s="1"/>
  <c r="J24" i="18" s="1" a="1"/>
  <c r="J24" i="18" s="1"/>
  <c r="AD23" i="18"/>
  <c r="AC23" i="18"/>
  <c r="AB23" i="18"/>
  <c r="AA23" i="18"/>
  <c r="Z23" i="18"/>
  <c r="AD22" i="18"/>
  <c r="AC22" i="18"/>
  <c r="AB22" i="18"/>
  <c r="AA22" i="18"/>
  <c r="Z22" i="18"/>
  <c r="U22" i="18" a="1"/>
  <c r="AD21" i="18"/>
  <c r="AC21" i="18"/>
  <c r="AB21" i="18"/>
  <c r="AA21" i="18"/>
  <c r="Z21" i="18"/>
  <c r="AD20" i="18"/>
  <c r="AC20" i="18"/>
  <c r="AB20" i="18"/>
  <c r="AA20" i="18"/>
  <c r="Z20" i="18"/>
  <c r="AD19" i="18"/>
  <c r="AC19" i="18"/>
  <c r="AB19" i="18"/>
  <c r="AA19" i="18"/>
  <c r="Z19" i="18"/>
  <c r="AD18" i="18"/>
  <c r="AC18" i="18"/>
  <c r="AB18" i="18"/>
  <c r="AA18" i="18"/>
  <c r="Z18" i="18"/>
  <c r="AD17" i="18"/>
  <c r="AC17" i="18"/>
  <c r="AB17" i="18"/>
  <c r="AA17" i="18"/>
  <c r="Z17" i="18"/>
  <c r="AD16" i="18"/>
  <c r="AC16" i="18"/>
  <c r="AB16" i="18"/>
  <c r="AA16" i="18"/>
  <c r="Z16" i="18"/>
  <c r="AD15" i="18"/>
  <c r="AC15" i="18"/>
  <c r="AB15" i="18"/>
  <c r="AA15" i="18"/>
  <c r="Z15" i="18"/>
  <c r="AD14" i="18"/>
  <c r="AC14" i="18"/>
  <c r="AB14" i="18"/>
  <c r="AA14" i="18"/>
  <c r="Z14" i="18"/>
  <c r="AF13" i="18" a="1"/>
  <c r="AF13" i="18" s="1"/>
  <c r="AD13" i="18"/>
  <c r="AC13" i="18"/>
  <c r="AB13" i="18"/>
  <c r="AA13" i="18"/>
  <c r="Z13" i="18"/>
  <c r="U13" i="18" a="1"/>
  <c r="AD12" i="18"/>
  <c r="AC12" i="18"/>
  <c r="AB12" i="18"/>
  <c r="AA12" i="18"/>
  <c r="Z12" i="18"/>
  <c r="AD11" i="18"/>
  <c r="AC11" i="18"/>
  <c r="AB11" i="18"/>
  <c r="AA11" i="18"/>
  <c r="Z11" i="18"/>
  <c r="AD10" i="18"/>
  <c r="AC10" i="18"/>
  <c r="AB10" i="18"/>
  <c r="AA10" i="18"/>
  <c r="Z10" i="18"/>
  <c r="AD9" i="18"/>
  <c r="AC9" i="18"/>
  <c r="AB9" i="18"/>
  <c r="AA9" i="18"/>
  <c r="Z9" i="18"/>
  <c r="AD8" i="18"/>
  <c r="AC8" i="18"/>
  <c r="AB8" i="18"/>
  <c r="AA8" i="18"/>
  <c r="Z8" i="18"/>
  <c r="AD7" i="18"/>
  <c r="AC7" i="18"/>
  <c r="AB7" i="18"/>
  <c r="AA7" i="18"/>
  <c r="Z7" i="18"/>
  <c r="AF40" i="18" s="1" a="1"/>
  <c r="AF40" i="18" s="1"/>
  <c r="AD6" i="18"/>
  <c r="AC6" i="18"/>
  <c r="AB6" i="18"/>
  <c r="AA6" i="18"/>
  <c r="Z6" i="18"/>
  <c r="AD5" i="18"/>
  <c r="AC5" i="18"/>
  <c r="AB5" i="18"/>
  <c r="AA5" i="18"/>
  <c r="Z5" i="18"/>
  <c r="AD4" i="18"/>
  <c r="AC4" i="18"/>
  <c r="AB4" i="18"/>
  <c r="AA4" i="18"/>
  <c r="Z4" i="18"/>
  <c r="U4" i="18" a="1"/>
  <c r="AJ170" i="17" a="1"/>
  <c r="AJ170" i="17" s="1"/>
  <c r="AD170" i="17"/>
  <c r="AC170" i="17"/>
  <c r="AB170" i="17"/>
  <c r="AA170" i="17"/>
  <c r="Z170" i="17"/>
  <c r="AF170" i="17" s="1" a="1"/>
  <c r="AF170" i="17" s="1"/>
  <c r="AD169" i="17"/>
  <c r="AJ169" i="17" s="1" a="1"/>
  <c r="AJ169" i="17" s="1"/>
  <c r="AC169" i="17"/>
  <c r="AB169" i="17"/>
  <c r="AA169" i="17"/>
  <c r="Z169" i="17"/>
  <c r="AF169" i="17" s="1" a="1"/>
  <c r="AF169" i="17" s="1"/>
  <c r="AJ168" i="17" a="1"/>
  <c r="AJ168" i="17" s="1"/>
  <c r="AD168" i="17"/>
  <c r="AC168" i="17"/>
  <c r="AB168" i="17"/>
  <c r="AA168" i="17"/>
  <c r="Z168" i="17"/>
  <c r="AF168" i="17" s="1" a="1"/>
  <c r="AF168" i="17" s="1"/>
  <c r="AF167" i="17" a="1"/>
  <c r="AF167" i="17" s="1"/>
  <c r="AD167" i="17"/>
  <c r="AJ167" i="17" s="1" a="1"/>
  <c r="AJ167" i="17" s="1"/>
  <c r="AC167" i="17"/>
  <c r="AB167" i="17"/>
  <c r="AA167" i="17"/>
  <c r="Z167" i="17"/>
  <c r="AJ166" i="17"/>
  <c r="AD166" i="17"/>
  <c r="AJ166" i="17" s="1" a="1"/>
  <c r="AC166" i="17"/>
  <c r="AB166" i="17"/>
  <c r="AA166" i="17"/>
  <c r="Z166" i="17"/>
  <c r="AF166" i="17" s="1" a="1"/>
  <c r="AF166" i="17" s="1"/>
  <c r="AJ165" i="17" a="1"/>
  <c r="AJ165" i="17" s="1"/>
  <c r="AD165" i="17"/>
  <c r="AC165" i="17"/>
  <c r="AB165" i="17"/>
  <c r="AA165" i="17"/>
  <c r="Z165" i="17"/>
  <c r="AF165" i="17" s="1" a="1"/>
  <c r="AF165" i="17" s="1"/>
  <c r="AD164" i="17"/>
  <c r="AJ164" i="17" s="1" a="1"/>
  <c r="AJ164" i="17" s="1"/>
  <c r="AC164" i="17"/>
  <c r="AB164" i="17"/>
  <c r="AA164" i="17"/>
  <c r="Z164" i="17"/>
  <c r="AF164" i="17" s="1" a="1"/>
  <c r="AF164" i="17" s="1"/>
  <c r="AF163" i="17" a="1"/>
  <c r="AF163" i="17" s="1"/>
  <c r="AD163" i="17"/>
  <c r="AJ163" i="17" s="1" a="1"/>
  <c r="AJ163" i="17" s="1"/>
  <c r="AC163" i="17"/>
  <c r="AB163" i="17"/>
  <c r="AA163" i="17"/>
  <c r="Z163" i="17"/>
  <c r="AF162" i="17" a="1"/>
  <c r="AF162" i="17" s="1"/>
  <c r="AD162" i="17"/>
  <c r="AJ162" i="17" s="1" a="1"/>
  <c r="AJ162" i="17" s="1"/>
  <c r="AC162" i="17"/>
  <c r="AB162" i="17"/>
  <c r="AA162" i="17"/>
  <c r="Z162" i="17"/>
  <c r="AF161" i="17" a="1"/>
  <c r="AF161" i="17" s="1"/>
  <c r="AD161" i="17"/>
  <c r="AJ161" i="17" s="1" a="1"/>
  <c r="AJ161" i="17" s="1"/>
  <c r="AC161" i="17"/>
  <c r="AB161" i="17"/>
  <c r="AA161" i="17"/>
  <c r="Z161" i="17"/>
  <c r="AJ160" i="17" a="1"/>
  <c r="AJ160" i="17" s="1"/>
  <c r="AF160" i="17" a="1"/>
  <c r="AF160" i="17" s="1"/>
  <c r="AD160" i="17"/>
  <c r="AC160" i="17"/>
  <c r="AB160" i="17"/>
  <c r="AA160" i="17"/>
  <c r="Z160" i="17"/>
  <c r="AJ159" i="17" a="1"/>
  <c r="AJ159" i="17" s="1"/>
  <c r="AF159" i="17" a="1"/>
  <c r="AF159" i="17" s="1"/>
  <c r="AD159" i="17"/>
  <c r="AC159" i="17"/>
  <c r="AB159" i="17"/>
  <c r="AA159" i="17"/>
  <c r="Z159" i="17"/>
  <c r="AD158" i="17"/>
  <c r="AJ158" i="17" s="1" a="1"/>
  <c r="AJ158" i="17" s="1"/>
  <c r="AC158" i="17"/>
  <c r="AB158" i="17"/>
  <c r="AA158" i="17"/>
  <c r="Z158" i="17"/>
  <c r="AF158" i="17" s="1" a="1"/>
  <c r="AF158" i="17" s="1"/>
  <c r="AJ157" i="17" a="1"/>
  <c r="AJ157" i="17" s="1"/>
  <c r="AF157" i="17" a="1"/>
  <c r="AF157" i="17" s="1"/>
  <c r="AD157" i="17"/>
  <c r="AC157" i="17"/>
  <c r="AB157" i="17"/>
  <c r="AA157" i="17"/>
  <c r="Z157" i="17"/>
  <c r="AD156" i="17"/>
  <c r="AJ156" i="17" s="1" a="1"/>
  <c r="AJ156" i="17" s="1"/>
  <c r="AC156" i="17"/>
  <c r="AB156" i="17"/>
  <c r="AA156" i="17"/>
  <c r="Z156" i="17"/>
  <c r="AF156" i="17" s="1" a="1"/>
  <c r="AF156" i="17" s="1"/>
  <c r="AJ155" i="17" a="1"/>
  <c r="AJ155" i="17" s="1"/>
  <c r="AD155" i="17"/>
  <c r="AC155" i="17"/>
  <c r="AB155" i="17"/>
  <c r="AA155" i="17"/>
  <c r="Z155" i="17"/>
  <c r="AF155" i="17" s="1" a="1"/>
  <c r="AF155" i="17" s="1"/>
  <c r="AJ154" i="17" a="1"/>
  <c r="AJ154" i="17" s="1"/>
  <c r="AF154" i="17" a="1"/>
  <c r="AF154" i="17" s="1"/>
  <c r="AD154" i="17"/>
  <c r="AC154" i="17"/>
  <c r="AB154" i="17"/>
  <c r="AA154" i="17"/>
  <c r="Z154" i="17"/>
  <c r="AD153" i="17"/>
  <c r="AJ153" i="17" s="1" a="1"/>
  <c r="AJ153" i="17" s="1"/>
  <c r="AC153" i="17"/>
  <c r="AB153" i="17"/>
  <c r="AA153" i="17"/>
  <c r="Z153" i="17"/>
  <c r="AF153" i="17" s="1" a="1"/>
  <c r="AF153" i="17" s="1"/>
  <c r="AJ152" i="17" a="1"/>
  <c r="AJ152" i="17" s="1"/>
  <c r="AD152" i="17"/>
  <c r="AC152" i="17"/>
  <c r="AB152" i="17"/>
  <c r="AA152" i="17"/>
  <c r="Z152" i="17"/>
  <c r="AF152" i="17" s="1" a="1"/>
  <c r="AF152" i="17" s="1"/>
  <c r="AD151" i="17"/>
  <c r="AJ151" i="17" s="1" a="1"/>
  <c r="AJ151" i="17" s="1"/>
  <c r="AC151" i="17"/>
  <c r="AB151" i="17"/>
  <c r="AA151" i="17"/>
  <c r="Z151" i="17"/>
  <c r="AF151" i="17" s="1" a="1"/>
  <c r="AF151" i="17" s="1"/>
  <c r="AJ150" i="17"/>
  <c r="AD150" i="17"/>
  <c r="AJ150" i="17" s="1" a="1"/>
  <c r="AC150" i="17"/>
  <c r="AB150" i="17"/>
  <c r="AA150" i="17"/>
  <c r="Z150" i="17"/>
  <c r="AF150" i="17" s="1" a="1"/>
  <c r="AF150" i="17" s="1"/>
  <c r="AJ149" i="17" a="1"/>
  <c r="AJ149" i="17" s="1"/>
  <c r="AD149" i="17"/>
  <c r="AC149" i="17"/>
  <c r="AB149" i="17"/>
  <c r="AA149" i="17"/>
  <c r="Z149" i="17"/>
  <c r="AF149" i="17" s="1" a="1"/>
  <c r="AF149" i="17" s="1"/>
  <c r="AF148" i="17" a="1"/>
  <c r="AF148" i="17" s="1"/>
  <c r="AD148" i="17"/>
  <c r="AJ148" i="17" s="1" a="1"/>
  <c r="AJ148" i="17" s="1"/>
  <c r="AC148" i="17"/>
  <c r="AB148" i="17"/>
  <c r="AA148" i="17"/>
  <c r="Z148" i="17"/>
  <c r="AJ147" i="17"/>
  <c r="AJ147" i="17" a="1"/>
  <c r="AF147" i="17" a="1"/>
  <c r="AF147" i="17" s="1"/>
  <c r="AD147" i="17"/>
  <c r="AC147" i="17"/>
  <c r="AB147" i="17"/>
  <c r="AA147" i="17"/>
  <c r="Z147" i="17"/>
  <c r="AD146" i="17"/>
  <c r="AJ146" i="17" s="1" a="1"/>
  <c r="AJ146" i="17" s="1"/>
  <c r="AC146" i="17"/>
  <c r="AB146" i="17"/>
  <c r="AA146" i="17"/>
  <c r="Z146" i="17"/>
  <c r="AF146" i="17" s="1" a="1"/>
  <c r="AF146" i="17" s="1"/>
  <c r="AD145" i="17"/>
  <c r="AJ145" i="17" s="1" a="1"/>
  <c r="AJ145" i="17" s="1"/>
  <c r="AC145" i="17"/>
  <c r="AB145" i="17"/>
  <c r="AA145" i="17"/>
  <c r="Z145" i="17"/>
  <c r="AF145" i="17" s="1" a="1"/>
  <c r="AF145" i="17" s="1"/>
  <c r="AF144" i="17" a="1"/>
  <c r="AF144" i="17" s="1"/>
  <c r="AD144" i="17"/>
  <c r="AJ144" i="17" s="1" a="1"/>
  <c r="AJ144" i="17" s="1"/>
  <c r="AC144" i="17"/>
  <c r="AB144" i="17"/>
  <c r="AA144" i="17"/>
  <c r="Z144" i="17"/>
  <c r="AF143" i="17" a="1"/>
  <c r="AF143" i="17" s="1"/>
  <c r="AD143" i="17"/>
  <c r="AJ143" i="17" s="1" a="1"/>
  <c r="AJ143" i="17" s="1"/>
  <c r="AC143" i="17"/>
  <c r="AB143" i="17"/>
  <c r="AA143" i="17"/>
  <c r="Z143" i="17"/>
  <c r="AJ142" i="17" a="1"/>
  <c r="AJ142" i="17" s="1"/>
  <c r="AD142" i="17"/>
  <c r="AC142" i="17"/>
  <c r="AB142" i="17"/>
  <c r="AA142" i="17"/>
  <c r="Z142" i="17"/>
  <c r="AF142" i="17" s="1" a="1"/>
  <c r="AF142" i="17" s="1"/>
  <c r="AF141" i="17" a="1"/>
  <c r="AF141" i="17" s="1"/>
  <c r="AD141" i="17"/>
  <c r="AJ141" i="17" s="1" a="1"/>
  <c r="AJ141" i="17" s="1"/>
  <c r="AC141" i="17"/>
  <c r="AB141" i="17"/>
  <c r="AA141" i="17"/>
  <c r="Z141" i="17"/>
  <c r="AD140" i="17"/>
  <c r="AJ140" i="17" s="1" a="1"/>
  <c r="AJ140" i="17" s="1"/>
  <c r="AC140" i="17"/>
  <c r="AB140" i="17"/>
  <c r="AA140" i="17"/>
  <c r="Z140" i="17"/>
  <c r="AF140" i="17" s="1" a="1"/>
  <c r="AF140" i="17" s="1"/>
  <c r="AF139" i="17" a="1"/>
  <c r="AF139" i="17" s="1"/>
  <c r="AD139" i="17"/>
  <c r="AJ139" i="17" s="1" a="1"/>
  <c r="AJ139" i="17" s="1"/>
  <c r="AC139" i="17"/>
  <c r="AB139" i="17"/>
  <c r="AA139" i="17"/>
  <c r="Z139" i="17"/>
  <c r="AJ138" i="17" a="1"/>
  <c r="AJ138" i="17" s="1"/>
  <c r="AD138" i="17"/>
  <c r="AC138" i="17"/>
  <c r="AB138" i="17"/>
  <c r="AA138" i="17"/>
  <c r="Z138" i="17"/>
  <c r="AF138" i="17" s="1" a="1"/>
  <c r="AF138" i="17" s="1"/>
  <c r="AJ137" i="17" a="1"/>
  <c r="AJ137" i="17" s="1"/>
  <c r="AF137" i="17" a="1"/>
  <c r="AF137" i="17" s="1"/>
  <c r="AD137" i="17"/>
  <c r="AC137" i="17"/>
  <c r="AB137" i="17"/>
  <c r="AA137" i="17"/>
  <c r="Z137" i="17"/>
  <c r="AF136" i="17" a="1"/>
  <c r="AF136" i="17" s="1"/>
  <c r="AD136" i="17"/>
  <c r="AJ136" i="17" s="1" a="1"/>
  <c r="AJ136" i="17" s="1"/>
  <c r="AC136" i="17"/>
  <c r="AB136" i="17"/>
  <c r="AA136" i="17"/>
  <c r="Z136" i="17"/>
  <c r="AD135" i="17"/>
  <c r="AJ135" i="17" s="1" a="1"/>
  <c r="AJ135" i="17" s="1"/>
  <c r="AC135" i="17"/>
  <c r="AB135" i="17"/>
  <c r="AA135" i="17"/>
  <c r="Z135" i="17"/>
  <c r="AF135" i="17" s="1" a="1"/>
  <c r="AF135" i="17" s="1"/>
  <c r="AF134" i="17" a="1"/>
  <c r="AF134" i="17" s="1"/>
  <c r="AD134" i="17"/>
  <c r="AJ134" i="17" s="1" a="1"/>
  <c r="AJ134" i="17" s="1"/>
  <c r="AC134" i="17"/>
  <c r="AB134" i="17"/>
  <c r="AA134" i="17"/>
  <c r="Z134" i="17"/>
  <c r="AD133" i="17"/>
  <c r="AJ133" i="17" s="1" a="1"/>
  <c r="AJ133" i="17" s="1"/>
  <c r="AC133" i="17"/>
  <c r="AB133" i="17"/>
  <c r="AA133" i="17"/>
  <c r="Z133" i="17"/>
  <c r="AF133" i="17" s="1" a="1"/>
  <c r="AF133" i="17" s="1"/>
  <c r="AJ132" i="17" a="1"/>
  <c r="AJ132" i="17" s="1"/>
  <c r="AF132" i="17" a="1"/>
  <c r="AF132" i="17" s="1"/>
  <c r="AD132" i="17"/>
  <c r="AC132" i="17"/>
  <c r="AB132" i="17"/>
  <c r="AA132" i="17"/>
  <c r="Z132" i="17"/>
  <c r="AD131" i="17"/>
  <c r="AJ131" i="17" s="1" a="1"/>
  <c r="AJ131" i="17" s="1"/>
  <c r="AC131" i="17"/>
  <c r="AB131" i="17"/>
  <c r="AA131" i="17"/>
  <c r="Z131" i="17"/>
  <c r="AF131" i="17" s="1" a="1"/>
  <c r="AF131" i="17" s="1"/>
  <c r="AJ130" i="17" a="1"/>
  <c r="AJ130" i="17" s="1"/>
  <c r="AD130" i="17"/>
  <c r="AC130" i="17"/>
  <c r="AB130" i="17"/>
  <c r="AA130" i="17"/>
  <c r="Z130" i="17"/>
  <c r="AF130" i="17" s="1" a="1"/>
  <c r="AF130" i="17" s="1"/>
  <c r="AF129" i="17" a="1"/>
  <c r="AF129" i="17" s="1"/>
  <c r="AD129" i="17"/>
  <c r="AJ129" i="17" s="1" a="1"/>
  <c r="AJ129" i="17" s="1"/>
  <c r="AC129" i="17"/>
  <c r="AB129" i="17"/>
  <c r="AA129" i="17"/>
  <c r="Z129" i="17"/>
  <c r="AF128" i="17" a="1"/>
  <c r="AF128" i="17" s="1"/>
  <c r="AD128" i="17"/>
  <c r="AJ128" i="17" s="1" a="1"/>
  <c r="AJ128" i="17" s="1"/>
  <c r="AC128" i="17"/>
  <c r="AB128" i="17"/>
  <c r="AA128" i="17"/>
  <c r="Z128" i="17"/>
  <c r="AJ127" i="17" a="1"/>
  <c r="AJ127" i="17" s="1"/>
  <c r="AF127" i="17" a="1"/>
  <c r="AF127" i="17" s="1"/>
  <c r="AD127" i="17"/>
  <c r="AC127" i="17"/>
  <c r="AB127" i="17"/>
  <c r="AA127" i="17"/>
  <c r="Z127" i="17"/>
  <c r="AD126" i="17"/>
  <c r="AJ126" i="17" s="1" a="1"/>
  <c r="AJ126" i="17" s="1"/>
  <c r="AC126" i="17"/>
  <c r="AB126" i="17"/>
  <c r="AA126" i="17"/>
  <c r="Z126" i="17"/>
  <c r="AF126" i="17" s="1" a="1"/>
  <c r="AF126" i="17" s="1"/>
  <c r="AJ125" i="17" a="1"/>
  <c r="AJ125" i="17" s="1"/>
  <c r="AD125" i="17"/>
  <c r="AC125" i="17"/>
  <c r="AI125" i="17" s="1" a="1"/>
  <c r="AI125" i="17" s="1"/>
  <c r="AB125" i="17"/>
  <c r="AA125" i="17"/>
  <c r="Z125" i="17"/>
  <c r="AF125" i="17" s="1" a="1"/>
  <c r="AF125" i="17" s="1"/>
  <c r="AJ124" i="17" a="1"/>
  <c r="AJ124" i="17" s="1"/>
  <c r="AD124" i="17"/>
  <c r="AC124" i="17"/>
  <c r="AB124" i="17"/>
  <c r="AA124" i="17"/>
  <c r="Z124" i="17"/>
  <c r="AF124" i="17" s="1" a="1"/>
  <c r="AF124" i="17" s="1"/>
  <c r="AD123" i="17"/>
  <c r="AJ123" i="17" s="1" a="1"/>
  <c r="AJ123" i="17" s="1"/>
  <c r="AC123" i="17"/>
  <c r="AB123" i="17"/>
  <c r="AA123" i="17"/>
  <c r="Z123" i="17"/>
  <c r="AF123" i="17" s="1" a="1"/>
  <c r="AF123" i="17" s="1"/>
  <c r="AJ122" i="17"/>
  <c r="AF122" i="17" a="1"/>
  <c r="AF122" i="17" s="1"/>
  <c r="AD122" i="17"/>
  <c r="AJ122" i="17" s="1" a="1"/>
  <c r="AC122" i="17"/>
  <c r="AB122" i="17"/>
  <c r="AA122" i="17"/>
  <c r="Z122" i="17"/>
  <c r="AJ121" i="17" a="1"/>
  <c r="AJ121" i="17" s="1"/>
  <c r="AD121" i="17"/>
  <c r="AC121" i="17"/>
  <c r="AB121" i="17"/>
  <c r="AA121" i="17"/>
  <c r="Z121" i="17"/>
  <c r="AF121" i="17" s="1" a="1"/>
  <c r="AF121" i="17" s="1"/>
  <c r="AD120" i="17"/>
  <c r="AJ120" i="17" s="1" a="1"/>
  <c r="AJ120" i="17" s="1"/>
  <c r="AC120" i="17"/>
  <c r="AB120" i="17"/>
  <c r="AA120" i="17"/>
  <c r="Z120" i="17"/>
  <c r="AF120" i="17" s="1" a="1"/>
  <c r="AF120" i="17" s="1"/>
  <c r="AJ119" i="17" a="1"/>
  <c r="AJ119" i="17" s="1"/>
  <c r="AD119" i="17"/>
  <c r="AC119" i="17"/>
  <c r="AB119" i="17"/>
  <c r="AA119" i="17"/>
  <c r="Z119" i="17"/>
  <c r="AF119" i="17" s="1" a="1"/>
  <c r="AF119" i="17" s="1"/>
  <c r="AJ118" i="17"/>
  <c r="AD118" i="17"/>
  <c r="AJ118" i="17" s="1" a="1"/>
  <c r="AC118" i="17"/>
  <c r="AB118" i="17"/>
  <c r="AA118" i="17"/>
  <c r="Z118" i="17"/>
  <c r="AF118" i="17" s="1" a="1"/>
  <c r="AF118" i="17" s="1"/>
  <c r="AF117" i="17" a="1"/>
  <c r="AF117" i="17" s="1"/>
  <c r="AD117" i="17"/>
  <c r="AJ117" i="17" s="1" a="1"/>
  <c r="AJ117" i="17" s="1"/>
  <c r="AC117" i="17"/>
  <c r="AB117" i="17"/>
  <c r="AA117" i="17"/>
  <c r="Z117" i="17"/>
  <c r="AJ116" i="17" a="1"/>
  <c r="AJ116" i="17" s="1"/>
  <c r="AD116" i="17"/>
  <c r="AC116" i="17"/>
  <c r="AB116" i="17"/>
  <c r="AA116" i="17"/>
  <c r="Z116" i="17"/>
  <c r="AF116" i="17" s="1" a="1"/>
  <c r="AF116" i="17" s="1"/>
  <c r="AJ115" i="17" a="1"/>
  <c r="AJ115" i="17" s="1"/>
  <c r="AD115" i="17"/>
  <c r="AC115" i="17"/>
  <c r="AB115" i="17"/>
  <c r="AA115" i="17"/>
  <c r="Z115" i="17"/>
  <c r="AF115" i="17" s="1" a="1"/>
  <c r="AF115" i="17" s="1"/>
  <c r="AF114" i="17" a="1"/>
  <c r="AF114" i="17" s="1"/>
  <c r="AD114" i="17"/>
  <c r="AJ114" i="17" s="1" a="1"/>
  <c r="AJ114" i="17" s="1"/>
  <c r="AC114" i="17"/>
  <c r="AB114" i="17"/>
  <c r="AA114" i="17"/>
  <c r="Z114" i="17"/>
  <c r="AF113" i="17" a="1"/>
  <c r="AF113" i="17" s="1"/>
  <c r="AD113" i="17"/>
  <c r="AJ113" i="17" s="1" a="1"/>
  <c r="AJ113" i="17" s="1"/>
  <c r="AC113" i="17"/>
  <c r="AB113" i="17"/>
  <c r="AA113" i="17"/>
  <c r="Z113" i="17"/>
  <c r="AJ112" i="17" a="1"/>
  <c r="AJ112" i="17" s="1"/>
  <c r="AD112" i="17"/>
  <c r="AC112" i="17"/>
  <c r="AB112" i="17"/>
  <c r="AA112" i="17"/>
  <c r="Z112" i="17"/>
  <c r="AF112" i="17" s="1" a="1"/>
  <c r="AF112" i="17" s="1"/>
  <c r="AF111" i="17" a="1"/>
  <c r="AF111" i="17" s="1"/>
  <c r="AD111" i="17"/>
  <c r="AJ111" i="17" s="1" a="1"/>
  <c r="AJ111" i="17" s="1"/>
  <c r="AC111" i="17"/>
  <c r="AB111" i="17"/>
  <c r="AA111" i="17"/>
  <c r="Z111" i="17"/>
  <c r="AF110" i="17" a="1"/>
  <c r="AF110" i="17" s="1"/>
  <c r="AD110" i="17"/>
  <c r="AJ110" i="17" s="1" a="1"/>
  <c r="AJ110" i="17" s="1"/>
  <c r="AC110" i="17"/>
  <c r="AB110" i="17"/>
  <c r="AA110" i="17"/>
  <c r="Z110" i="17"/>
  <c r="AF109" i="17" a="1"/>
  <c r="AF109" i="17" s="1"/>
  <c r="AD109" i="17"/>
  <c r="AJ109" i="17" s="1" a="1"/>
  <c r="AJ109" i="17" s="1"/>
  <c r="AC109" i="17"/>
  <c r="AB109" i="17"/>
  <c r="AA109" i="17"/>
  <c r="Z109" i="17"/>
  <c r="AD108" i="17"/>
  <c r="AJ108" i="17" s="1" a="1"/>
  <c r="AJ108" i="17" s="1"/>
  <c r="AC108" i="17"/>
  <c r="AB108" i="17"/>
  <c r="AA108" i="17"/>
  <c r="Z108" i="17"/>
  <c r="AF108" i="17" s="1" a="1"/>
  <c r="AF108" i="17" s="1"/>
  <c r="AJ107" i="17" a="1"/>
  <c r="AJ107" i="17" s="1"/>
  <c r="AF107" i="17" a="1"/>
  <c r="AF107" i="17" s="1"/>
  <c r="AD107" i="17"/>
  <c r="AC107" i="17"/>
  <c r="AB107" i="17"/>
  <c r="AA107" i="17"/>
  <c r="Z107" i="17"/>
  <c r="AJ106" i="17" a="1"/>
  <c r="AJ106" i="17" s="1"/>
  <c r="AF106" i="17" a="1"/>
  <c r="AF106" i="17" s="1"/>
  <c r="AD106" i="17"/>
  <c r="AC106" i="17"/>
  <c r="AB106" i="17"/>
  <c r="AA106" i="17"/>
  <c r="Z106" i="17"/>
  <c r="AJ105" i="17" a="1"/>
  <c r="AJ105" i="17" s="1"/>
  <c r="AD105" i="17"/>
  <c r="AC105" i="17"/>
  <c r="AB105" i="17"/>
  <c r="AA105" i="17"/>
  <c r="Z105" i="17"/>
  <c r="AF105" i="17" s="1" a="1"/>
  <c r="AF105" i="17" s="1"/>
  <c r="AJ104" i="17" a="1"/>
  <c r="AJ104" i="17" s="1"/>
  <c r="AF104" i="17" a="1"/>
  <c r="AF104" i="17" s="1"/>
  <c r="AD104" i="17"/>
  <c r="AC104" i="17"/>
  <c r="AB104" i="17"/>
  <c r="AA104" i="17"/>
  <c r="Z104" i="17"/>
  <c r="AD103" i="17"/>
  <c r="AJ103" i="17" s="1" a="1"/>
  <c r="AJ103" i="17" s="1"/>
  <c r="AC103" i="17"/>
  <c r="AB103" i="17"/>
  <c r="AA103" i="17"/>
  <c r="Z103" i="17"/>
  <c r="AF103" i="17" s="1" a="1"/>
  <c r="AF103" i="17" s="1"/>
  <c r="AJ102" i="17"/>
  <c r="AJ102" i="17" a="1"/>
  <c r="AD102" i="17"/>
  <c r="AC102" i="17"/>
  <c r="AB102" i="17"/>
  <c r="AA102" i="17"/>
  <c r="Z102" i="17"/>
  <c r="AF102" i="17" s="1" a="1"/>
  <c r="AF102" i="17" s="1"/>
  <c r="AF101" i="17" a="1"/>
  <c r="AF101" i="17" s="1"/>
  <c r="AD101" i="17"/>
  <c r="AJ101" i="17" s="1" a="1"/>
  <c r="AJ101" i="17" s="1"/>
  <c r="AC101" i="17"/>
  <c r="AB101" i="17"/>
  <c r="AA101" i="17"/>
  <c r="Z101" i="17"/>
  <c r="AD100" i="17"/>
  <c r="AJ100" i="17" s="1" a="1"/>
  <c r="AJ100" i="17" s="1"/>
  <c r="AC100" i="17"/>
  <c r="AB100" i="17"/>
  <c r="AA100" i="17"/>
  <c r="Z100" i="17"/>
  <c r="AF100" i="17" s="1" a="1"/>
  <c r="AF100" i="17" s="1"/>
  <c r="AJ99" i="17" a="1"/>
  <c r="AJ99" i="17" s="1"/>
  <c r="AF99" i="17" a="1"/>
  <c r="AF99" i="17" s="1"/>
  <c r="AD99" i="17"/>
  <c r="AC99" i="17"/>
  <c r="AB99" i="17"/>
  <c r="AA99" i="17"/>
  <c r="Z99" i="17"/>
  <c r="AF98" i="17" a="1"/>
  <c r="AF98" i="17" s="1"/>
  <c r="AD98" i="17"/>
  <c r="AJ98" i="17" s="1" a="1"/>
  <c r="AJ98" i="17" s="1"/>
  <c r="AC98" i="17"/>
  <c r="AB98" i="17"/>
  <c r="AA98" i="17"/>
  <c r="Z98" i="17"/>
  <c r="AJ97" i="17" a="1"/>
  <c r="AJ97" i="17" s="1"/>
  <c r="AD97" i="17"/>
  <c r="AC97" i="17"/>
  <c r="AI97" i="17" s="1" a="1"/>
  <c r="AI97" i="17" s="1"/>
  <c r="AB97" i="17"/>
  <c r="AA97" i="17"/>
  <c r="Z97" i="17"/>
  <c r="AF97" i="17" s="1" a="1"/>
  <c r="AF97" i="17" s="1"/>
  <c r="AF96" i="17" a="1"/>
  <c r="AF96" i="17" s="1"/>
  <c r="AD96" i="17"/>
  <c r="AJ96" i="17" s="1" a="1"/>
  <c r="AJ96" i="17" s="1"/>
  <c r="AC96" i="17"/>
  <c r="AB96" i="17"/>
  <c r="AA96" i="17"/>
  <c r="Z96" i="17"/>
  <c r="AF95" i="17" a="1"/>
  <c r="AF95" i="17" s="1"/>
  <c r="AD95" i="17"/>
  <c r="AJ95" i="17" s="1" a="1"/>
  <c r="AJ95" i="17" s="1"/>
  <c r="AC95" i="17"/>
  <c r="AB95" i="17"/>
  <c r="AA95" i="17"/>
  <c r="Z95" i="17"/>
  <c r="AJ94" i="17" a="1"/>
  <c r="AJ94" i="17" s="1"/>
  <c r="AD94" i="17"/>
  <c r="AC94" i="17"/>
  <c r="AB94" i="17"/>
  <c r="AA94" i="17"/>
  <c r="Z94" i="17"/>
  <c r="AF94" i="17" s="1" a="1"/>
  <c r="AF94" i="17" s="1"/>
  <c r="AF93" i="17" a="1"/>
  <c r="AF93" i="17" s="1"/>
  <c r="AD93" i="17"/>
  <c r="AJ93" i="17" s="1" a="1"/>
  <c r="AJ93" i="17" s="1"/>
  <c r="AC93" i="17"/>
  <c r="AB93" i="17"/>
  <c r="AA93" i="17"/>
  <c r="Z93" i="17"/>
  <c r="AJ92" i="17" a="1"/>
  <c r="AJ92" i="17" s="1"/>
  <c r="AF92" i="17" a="1"/>
  <c r="AF92" i="17" s="1"/>
  <c r="AD92" i="17"/>
  <c r="AC92" i="17"/>
  <c r="AB92" i="17"/>
  <c r="AA92" i="17"/>
  <c r="Z92" i="17"/>
  <c r="AF91" i="17" a="1"/>
  <c r="AF91" i="17" s="1"/>
  <c r="AD91" i="17"/>
  <c r="AJ91" i="17" s="1" a="1"/>
  <c r="AJ91" i="17" s="1"/>
  <c r="AC91" i="17"/>
  <c r="AB91" i="17"/>
  <c r="AA91" i="17"/>
  <c r="Z91" i="17"/>
  <c r="AF90" i="17" a="1"/>
  <c r="AF90" i="17" s="1"/>
  <c r="AD90" i="17"/>
  <c r="AJ90" i="17" s="1" a="1"/>
  <c r="AJ90" i="17" s="1"/>
  <c r="AC90" i="17"/>
  <c r="AB90" i="17"/>
  <c r="AA90" i="17"/>
  <c r="Z90" i="17"/>
  <c r="AJ89" i="17" a="1"/>
  <c r="AJ89" i="17" s="1"/>
  <c r="AD89" i="17"/>
  <c r="AC89" i="17"/>
  <c r="AB89" i="17"/>
  <c r="AA89" i="17"/>
  <c r="Z89" i="17"/>
  <c r="AF89" i="17" s="1" a="1"/>
  <c r="AF89" i="17" s="1"/>
  <c r="AJ88" i="17" a="1"/>
  <c r="AJ88" i="17" s="1"/>
  <c r="AD88" i="17"/>
  <c r="AC88" i="17"/>
  <c r="AB88" i="17"/>
  <c r="AA88" i="17"/>
  <c r="Z88" i="17"/>
  <c r="AF88" i="17" s="1" a="1"/>
  <c r="AF88" i="17" s="1"/>
  <c r="AD87" i="17"/>
  <c r="AJ87" i="17" s="1" a="1"/>
  <c r="AJ87" i="17" s="1"/>
  <c r="AC87" i="17"/>
  <c r="AB87" i="17"/>
  <c r="AA87" i="17"/>
  <c r="Z87" i="17"/>
  <c r="AF87" i="17" s="1" a="1"/>
  <c r="AF87" i="17" s="1"/>
  <c r="AF86" i="17" a="1"/>
  <c r="AF86" i="17" s="1"/>
  <c r="AD86" i="17"/>
  <c r="AJ86" i="17" s="1" a="1"/>
  <c r="AJ86" i="17" s="1"/>
  <c r="AC86" i="17"/>
  <c r="AB86" i="17"/>
  <c r="AA86" i="17"/>
  <c r="Z86" i="17"/>
  <c r="AD85" i="17"/>
  <c r="AJ85" i="17" s="1" a="1"/>
  <c r="AJ85" i="17" s="1"/>
  <c r="AC85" i="17"/>
  <c r="AB85" i="17"/>
  <c r="AA85" i="17"/>
  <c r="Z85" i="17"/>
  <c r="AF85" i="17" s="1" a="1"/>
  <c r="AF85" i="17" s="1"/>
  <c r="AJ84" i="17" a="1"/>
  <c r="AJ84" i="17" s="1"/>
  <c r="AD84" i="17"/>
  <c r="AC84" i="17"/>
  <c r="AB84" i="17"/>
  <c r="AA84" i="17"/>
  <c r="Z84" i="17"/>
  <c r="AF84" i="17" s="1" a="1"/>
  <c r="AF84" i="17" s="1"/>
  <c r="AJ83" i="17"/>
  <c r="AJ83" i="17" a="1"/>
  <c r="AD83" i="17"/>
  <c r="AC83" i="17"/>
  <c r="AB83" i="17"/>
  <c r="AA83" i="17"/>
  <c r="Z83" i="17"/>
  <c r="AF83" i="17" s="1" a="1"/>
  <c r="AF83" i="17" s="1"/>
  <c r="AJ82" i="17"/>
  <c r="AJ82" i="17" a="1"/>
  <c r="AD82" i="17"/>
  <c r="AC82" i="17"/>
  <c r="AB82" i="17"/>
  <c r="AA82" i="17"/>
  <c r="Z82" i="17"/>
  <c r="AF82" i="17" s="1" a="1"/>
  <c r="AF82" i="17" s="1"/>
  <c r="AJ81" i="17" a="1"/>
  <c r="AJ81" i="17" s="1"/>
  <c r="AF81" i="17" a="1"/>
  <c r="AF81" i="17" s="1"/>
  <c r="AD81" i="17"/>
  <c r="AC81" i="17"/>
  <c r="AB81" i="17"/>
  <c r="AA81" i="17"/>
  <c r="Z81" i="17"/>
  <c r="AD80" i="17"/>
  <c r="AJ80" i="17" s="1" a="1"/>
  <c r="AJ80" i="17" s="1"/>
  <c r="AC80" i="17"/>
  <c r="AB80" i="17"/>
  <c r="AA80" i="17"/>
  <c r="Z80" i="17"/>
  <c r="AF80" i="17" s="1" a="1"/>
  <c r="AF80" i="17" s="1"/>
  <c r="AJ79" i="17" a="1"/>
  <c r="AJ79" i="17" s="1"/>
  <c r="AF79" i="17" a="1"/>
  <c r="AF79" i="17" s="1"/>
  <c r="AD79" i="17"/>
  <c r="AC79" i="17"/>
  <c r="AB79" i="17"/>
  <c r="AA79" i="17"/>
  <c r="Z79" i="17"/>
  <c r="AF78" i="17" a="1"/>
  <c r="AF78" i="17" s="1"/>
  <c r="AD78" i="17"/>
  <c r="AJ78" i="17" s="1" a="1"/>
  <c r="AJ78" i="17" s="1"/>
  <c r="AC78" i="17"/>
  <c r="AB78" i="17"/>
  <c r="AA78" i="17"/>
  <c r="Z78" i="17"/>
  <c r="AF77" i="17" a="1"/>
  <c r="AF77" i="17" s="1"/>
  <c r="AD77" i="17"/>
  <c r="AC77" i="17"/>
  <c r="AB77" i="17"/>
  <c r="AA77" i="17"/>
  <c r="Z77" i="17"/>
  <c r="AF76" i="17" a="1"/>
  <c r="AF76" i="17" s="1"/>
  <c r="AD76" i="17"/>
  <c r="AC76" i="17"/>
  <c r="AB76" i="17"/>
  <c r="AA76" i="17"/>
  <c r="Z76" i="17"/>
  <c r="AD75" i="17"/>
  <c r="AC75" i="17"/>
  <c r="AB75" i="17"/>
  <c r="AA75" i="17"/>
  <c r="Z75" i="17"/>
  <c r="AF75" i="17" s="1" a="1"/>
  <c r="AF75" i="17" s="1"/>
  <c r="AD74" i="17"/>
  <c r="AC74" i="17"/>
  <c r="AB74" i="17"/>
  <c r="AA74" i="17"/>
  <c r="Z74" i="17"/>
  <c r="AF74" i="17" s="1" a="1"/>
  <c r="AF74" i="17" s="1"/>
  <c r="AF73" i="17" a="1"/>
  <c r="AF73" i="17" s="1"/>
  <c r="AD73" i="17"/>
  <c r="AC73" i="17"/>
  <c r="AB73" i="17"/>
  <c r="AA73" i="17"/>
  <c r="Z73" i="17"/>
  <c r="AD72" i="17"/>
  <c r="AC72" i="17"/>
  <c r="AB72" i="17"/>
  <c r="AA72" i="17"/>
  <c r="Z72" i="17"/>
  <c r="AF72" i="17" s="1" a="1"/>
  <c r="AF72" i="17" s="1"/>
  <c r="AD71" i="17"/>
  <c r="AC71" i="17"/>
  <c r="AB71" i="17"/>
  <c r="AA71" i="17"/>
  <c r="Z71" i="17"/>
  <c r="AF71" i="17" s="1" a="1"/>
  <c r="AF71" i="17" s="1"/>
  <c r="AD70" i="17"/>
  <c r="AC70" i="17"/>
  <c r="AB70" i="17"/>
  <c r="AA70" i="17"/>
  <c r="Z70" i="17"/>
  <c r="AF70" i="17" s="1" a="1"/>
  <c r="AF70" i="17" s="1"/>
  <c r="AD69" i="17"/>
  <c r="AC69" i="17"/>
  <c r="AB69" i="17"/>
  <c r="AA69" i="17"/>
  <c r="Z69" i="17"/>
  <c r="AF69" i="17" s="1" a="1"/>
  <c r="AF69" i="17" s="1"/>
  <c r="AD68" i="17"/>
  <c r="AC68" i="17"/>
  <c r="AB68" i="17"/>
  <c r="AA68" i="17"/>
  <c r="Z68" i="17"/>
  <c r="AF68" i="17" s="1" a="1"/>
  <c r="AF68" i="17" s="1"/>
  <c r="AD67" i="17"/>
  <c r="AC67" i="17"/>
  <c r="AB67" i="17"/>
  <c r="AA67" i="17"/>
  <c r="Z67" i="17"/>
  <c r="AD66" i="17"/>
  <c r="AC66" i="17"/>
  <c r="AB66" i="17"/>
  <c r="AA66" i="17"/>
  <c r="Z66" i="17"/>
  <c r="AD65" i="17"/>
  <c r="AC65" i="17"/>
  <c r="AB65" i="17"/>
  <c r="AA65" i="17"/>
  <c r="Z65" i="17"/>
  <c r="AD64" i="17"/>
  <c r="AC64" i="17"/>
  <c r="AB64" i="17"/>
  <c r="AA64" i="17"/>
  <c r="Z64" i="17"/>
  <c r="AD63" i="17"/>
  <c r="AC63" i="17"/>
  <c r="AB63" i="17"/>
  <c r="AA63" i="17"/>
  <c r="Z63" i="17"/>
  <c r="AD62" i="17"/>
  <c r="AC62" i="17"/>
  <c r="AB62" i="17"/>
  <c r="AA62" i="17"/>
  <c r="Z62" i="17"/>
  <c r="AD61" i="17"/>
  <c r="AC61" i="17"/>
  <c r="AI61" i="17" s="1" a="1"/>
  <c r="AI61" i="17" s="1"/>
  <c r="AB61" i="17"/>
  <c r="AA61" i="17"/>
  <c r="Z61" i="17"/>
  <c r="AD60" i="17"/>
  <c r="AC60" i="17"/>
  <c r="AB60" i="17"/>
  <c r="AA60" i="17"/>
  <c r="Z60" i="17"/>
  <c r="AD59" i="17"/>
  <c r="AC59" i="17"/>
  <c r="AB59" i="17"/>
  <c r="AA59" i="17"/>
  <c r="Z59" i="17"/>
  <c r="AD58" i="17"/>
  <c r="AC58" i="17"/>
  <c r="AB58" i="17"/>
  <c r="AA58" i="17"/>
  <c r="Z58" i="17"/>
  <c r="AD57" i="17"/>
  <c r="AC57" i="17"/>
  <c r="AB57" i="17"/>
  <c r="AA57" i="17"/>
  <c r="Z57" i="17"/>
  <c r="AD56" i="17"/>
  <c r="AC56" i="17"/>
  <c r="AB56" i="17"/>
  <c r="AA56" i="17"/>
  <c r="Z56" i="17"/>
  <c r="AD55" i="17"/>
  <c r="AC55" i="17"/>
  <c r="AB55" i="17"/>
  <c r="AA55" i="17"/>
  <c r="Z55" i="17"/>
  <c r="AD54" i="17"/>
  <c r="AC54" i="17"/>
  <c r="AB54" i="17"/>
  <c r="AA54" i="17"/>
  <c r="Z54" i="17"/>
  <c r="AD53" i="17"/>
  <c r="AC53" i="17"/>
  <c r="AB53" i="17"/>
  <c r="AA53" i="17"/>
  <c r="Z53" i="17"/>
  <c r="AD52" i="17"/>
  <c r="AC52" i="17"/>
  <c r="AB52" i="17"/>
  <c r="AA52" i="17"/>
  <c r="Z52" i="17"/>
  <c r="AD51" i="17"/>
  <c r="AC51" i="17"/>
  <c r="AB51" i="17"/>
  <c r="AA51" i="17"/>
  <c r="Z51" i="17"/>
  <c r="AD50" i="17"/>
  <c r="AC50" i="17"/>
  <c r="AB50" i="17"/>
  <c r="AA50" i="17"/>
  <c r="Z50" i="17"/>
  <c r="AD49" i="17"/>
  <c r="AC49" i="17"/>
  <c r="AB49" i="17"/>
  <c r="AA49" i="17"/>
  <c r="Z49" i="17"/>
  <c r="AD48" i="17"/>
  <c r="AC48" i="17"/>
  <c r="AI48" i="17" s="1" a="1"/>
  <c r="AI48" i="17" s="1"/>
  <c r="AB48" i="17"/>
  <c r="AA48" i="17"/>
  <c r="Z48" i="17"/>
  <c r="AD47" i="17"/>
  <c r="AC47" i="17"/>
  <c r="AB47" i="17"/>
  <c r="AA47" i="17"/>
  <c r="Z47" i="17"/>
  <c r="AD46" i="17"/>
  <c r="AC46" i="17"/>
  <c r="AB46" i="17"/>
  <c r="AA46" i="17"/>
  <c r="Z46" i="17"/>
  <c r="AD45" i="17"/>
  <c r="AC45" i="17"/>
  <c r="AB45" i="17"/>
  <c r="AA45" i="17"/>
  <c r="Z45" i="17"/>
  <c r="AD44" i="17"/>
  <c r="AC44" i="17"/>
  <c r="AB44" i="17"/>
  <c r="AA44" i="17"/>
  <c r="Z44" i="17"/>
  <c r="AD43" i="17"/>
  <c r="AC43" i="17"/>
  <c r="AB43" i="17"/>
  <c r="AH141" i="17" s="1" a="1"/>
  <c r="AH141" i="17" s="1"/>
  <c r="AA43" i="17"/>
  <c r="Z43" i="17"/>
  <c r="AD42" i="17"/>
  <c r="AC42" i="17"/>
  <c r="AB42" i="17"/>
  <c r="AA42" i="17"/>
  <c r="Z42" i="17"/>
  <c r="AD41" i="17"/>
  <c r="AC41" i="17"/>
  <c r="AB41" i="17"/>
  <c r="AA41" i="17"/>
  <c r="Z41" i="17"/>
  <c r="AD40" i="17"/>
  <c r="AC40" i="17"/>
  <c r="AB40" i="17"/>
  <c r="AA40" i="17"/>
  <c r="Z40" i="17"/>
  <c r="AD39" i="17"/>
  <c r="AC39" i="17"/>
  <c r="AB39" i="17"/>
  <c r="AA39" i="17"/>
  <c r="Z39" i="17"/>
  <c r="AD38" i="17"/>
  <c r="AC38" i="17"/>
  <c r="AB38" i="17"/>
  <c r="AA38" i="17"/>
  <c r="Z38" i="17"/>
  <c r="AD37" i="17"/>
  <c r="AC37" i="17"/>
  <c r="AB37" i="17"/>
  <c r="AA37" i="17"/>
  <c r="Z37" i="17"/>
  <c r="AD36" i="17"/>
  <c r="AC36" i="17"/>
  <c r="AB36" i="17"/>
  <c r="AA36" i="17"/>
  <c r="Z36" i="17"/>
  <c r="U36" i="17"/>
  <c r="AD35" i="17"/>
  <c r="AC35" i="17"/>
  <c r="AB35" i="17"/>
  <c r="AA35" i="17"/>
  <c r="Z35" i="17"/>
  <c r="U35" i="17"/>
  <c r="AD34" i="17"/>
  <c r="AC34" i="17"/>
  <c r="AB34" i="17"/>
  <c r="AA34" i="17"/>
  <c r="Z34" i="17"/>
  <c r="U34" i="17"/>
  <c r="AD33" i="17"/>
  <c r="AC33" i="17"/>
  <c r="AB33" i="17"/>
  <c r="AA33" i="17"/>
  <c r="Z33" i="17"/>
  <c r="U33" i="17"/>
  <c r="AD32" i="17"/>
  <c r="AC32" i="17"/>
  <c r="AB32" i="17"/>
  <c r="AA32" i="17"/>
  <c r="Z32" i="17"/>
  <c r="AD31" i="17"/>
  <c r="AC31" i="17"/>
  <c r="AB31" i="17"/>
  <c r="AA31" i="17"/>
  <c r="Z31" i="17"/>
  <c r="U31" i="17" a="1"/>
  <c r="U31" i="17" s="1"/>
  <c r="AD30" i="17"/>
  <c r="AC30" i="17"/>
  <c r="AB30" i="17"/>
  <c r="AA30" i="17"/>
  <c r="Z30" i="17"/>
  <c r="AD29" i="17"/>
  <c r="AC29" i="17"/>
  <c r="AB29" i="17"/>
  <c r="AA29" i="17"/>
  <c r="Z29" i="17"/>
  <c r="AD28" i="17"/>
  <c r="AC28" i="17"/>
  <c r="AB28" i="17"/>
  <c r="AA28" i="17"/>
  <c r="Z28" i="17"/>
  <c r="AD27" i="17"/>
  <c r="AC27" i="17"/>
  <c r="AB27" i="17"/>
  <c r="AA27" i="17"/>
  <c r="Z27" i="17"/>
  <c r="AD26" i="17"/>
  <c r="AC26" i="17"/>
  <c r="AB26" i="17"/>
  <c r="AA26" i="17"/>
  <c r="Z26" i="17"/>
  <c r="AD25" i="17"/>
  <c r="AC25" i="17"/>
  <c r="AI25" i="17" s="1" a="1"/>
  <c r="AI25" i="17" s="1"/>
  <c r="AB25" i="17"/>
  <c r="AA25" i="17"/>
  <c r="Z25" i="17"/>
  <c r="AD24" i="17"/>
  <c r="AC24" i="17"/>
  <c r="AB24" i="17"/>
  <c r="AA24" i="17"/>
  <c r="Z24" i="17"/>
  <c r="AD23" i="17"/>
  <c r="AC23" i="17"/>
  <c r="AB23" i="17"/>
  <c r="AA23" i="17"/>
  <c r="Z23" i="17"/>
  <c r="I23" i="17" a="1"/>
  <c r="I23" i="17" s="1"/>
  <c r="J23" i="17" s="1" a="1"/>
  <c r="J23" i="17" s="1"/>
  <c r="AD22" i="17"/>
  <c r="AC22" i="17"/>
  <c r="AB22" i="17"/>
  <c r="AA22" i="17"/>
  <c r="AG22" i="17" s="1" a="1"/>
  <c r="AG22" i="17" s="1"/>
  <c r="Z22" i="17"/>
  <c r="U22" i="17" a="1"/>
  <c r="AD21" i="17"/>
  <c r="AC21" i="17"/>
  <c r="AB21" i="17"/>
  <c r="AA21" i="17"/>
  <c r="Z21" i="17"/>
  <c r="AD20" i="17"/>
  <c r="AC20" i="17"/>
  <c r="AB20" i="17"/>
  <c r="AA20" i="17"/>
  <c r="Z20" i="17"/>
  <c r="AD19" i="17"/>
  <c r="AC19" i="17"/>
  <c r="AI86" i="17" s="1" a="1"/>
  <c r="AI86" i="17" s="1"/>
  <c r="AB19" i="17"/>
  <c r="AA19" i="17"/>
  <c r="Z19" i="17"/>
  <c r="AD18" i="17"/>
  <c r="AC18" i="17"/>
  <c r="AB18" i="17"/>
  <c r="AA18" i="17"/>
  <c r="Z18" i="17"/>
  <c r="AD17" i="17"/>
  <c r="AC17" i="17"/>
  <c r="AB17" i="17"/>
  <c r="AA17" i="17"/>
  <c r="Z17" i="17"/>
  <c r="AD16" i="17"/>
  <c r="AC16" i="17"/>
  <c r="AB16" i="17"/>
  <c r="AA16" i="17"/>
  <c r="Z16" i="17"/>
  <c r="AD15" i="17"/>
  <c r="AC15" i="17"/>
  <c r="AI27" i="17" s="1" a="1"/>
  <c r="AI27" i="17" s="1"/>
  <c r="AB15" i="17"/>
  <c r="AA15" i="17"/>
  <c r="Z15" i="17"/>
  <c r="AD14" i="17"/>
  <c r="AC14" i="17"/>
  <c r="AB14" i="17"/>
  <c r="AA14" i="17"/>
  <c r="Z14" i="17"/>
  <c r="AD13" i="17"/>
  <c r="AC13" i="17"/>
  <c r="AB13" i="17"/>
  <c r="AA13" i="17"/>
  <c r="Z13" i="17"/>
  <c r="U13" i="17" a="1"/>
  <c r="AD12" i="17"/>
  <c r="AC12" i="17"/>
  <c r="AB12" i="17"/>
  <c r="AA12" i="17"/>
  <c r="Z12" i="17"/>
  <c r="AD11" i="17"/>
  <c r="AC11" i="17"/>
  <c r="AB11" i="17"/>
  <c r="AA11" i="17"/>
  <c r="Z11" i="17"/>
  <c r="AD10" i="17"/>
  <c r="AC10" i="17"/>
  <c r="AB10" i="17"/>
  <c r="AA10" i="17"/>
  <c r="Z10" i="17"/>
  <c r="AD9" i="17"/>
  <c r="AC9" i="17"/>
  <c r="AB9" i="17"/>
  <c r="AA9" i="17"/>
  <c r="Z9" i="17"/>
  <c r="AD8" i="17"/>
  <c r="AC8" i="17"/>
  <c r="AB8" i="17"/>
  <c r="AA8" i="17"/>
  <c r="Z8" i="17"/>
  <c r="AD7" i="17"/>
  <c r="AC7" i="17"/>
  <c r="AB7" i="17"/>
  <c r="AA7" i="17"/>
  <c r="Z7" i="17"/>
  <c r="AD6" i="17"/>
  <c r="AC6" i="17"/>
  <c r="AB6" i="17"/>
  <c r="AA6" i="17"/>
  <c r="Z6" i="17"/>
  <c r="AD5" i="17"/>
  <c r="AC5" i="17"/>
  <c r="AB5" i="17"/>
  <c r="AA5" i="17"/>
  <c r="Z5" i="17"/>
  <c r="AD4" i="17"/>
  <c r="AC4" i="17"/>
  <c r="AB4" i="17"/>
  <c r="AA4" i="17"/>
  <c r="Z4" i="17"/>
  <c r="U4" i="17" a="1"/>
  <c r="AJ170" i="16" a="1"/>
  <c r="AJ170" i="16" s="1"/>
  <c r="AI170" i="16" a="1"/>
  <c r="AI170" i="16" s="1"/>
  <c r="AH170" i="16" a="1"/>
  <c r="AH170" i="16" s="1"/>
  <c r="AG170" i="16" a="1"/>
  <c r="AG170" i="16" s="1"/>
  <c r="AF170" i="16" a="1"/>
  <c r="AF170" i="16" s="1"/>
  <c r="AJ169" i="16" a="1"/>
  <c r="AJ169" i="16" s="1"/>
  <c r="AI169" i="16" a="1"/>
  <c r="AI169" i="16" s="1"/>
  <c r="AH169" i="16" a="1"/>
  <c r="AH169" i="16" s="1"/>
  <c r="AG169" i="16" a="1"/>
  <c r="AG169" i="16" s="1"/>
  <c r="AF169" i="16" a="1"/>
  <c r="AF169" i="16" s="1"/>
  <c r="AJ168" i="16" a="1"/>
  <c r="AJ168" i="16" s="1"/>
  <c r="AI168" i="16" a="1"/>
  <c r="AI168" i="16" s="1"/>
  <c r="AH168" i="16" a="1"/>
  <c r="AH168" i="16" s="1"/>
  <c r="AG168" i="16" a="1"/>
  <c r="AG168" i="16" s="1"/>
  <c r="AF168" i="16" a="1"/>
  <c r="AF168" i="16" s="1"/>
  <c r="AJ167" i="16" a="1"/>
  <c r="AJ167" i="16" s="1"/>
  <c r="AI167" i="16" a="1"/>
  <c r="AI167" i="16" s="1"/>
  <c r="AH167" i="16" a="1"/>
  <c r="AH167" i="16" s="1"/>
  <c r="AG167" i="16" a="1"/>
  <c r="AG167" i="16" s="1"/>
  <c r="AF167" i="16" a="1"/>
  <c r="AF167" i="16" s="1"/>
  <c r="AJ166" i="16" a="1"/>
  <c r="AJ166" i="16" s="1"/>
  <c r="AI166" i="16" a="1"/>
  <c r="AI166" i="16" s="1"/>
  <c r="AH166" i="16" a="1"/>
  <c r="AH166" i="16" s="1"/>
  <c r="AG166" i="16" a="1"/>
  <c r="AG166" i="16" s="1"/>
  <c r="AF166" i="16" a="1"/>
  <c r="AF166" i="16" s="1"/>
  <c r="AJ165" i="16" a="1"/>
  <c r="AJ165" i="16" s="1"/>
  <c r="AI165" i="16" a="1"/>
  <c r="AI165" i="16" s="1"/>
  <c r="AH165" i="16" a="1"/>
  <c r="AH165" i="16" s="1"/>
  <c r="AG165" i="16" a="1"/>
  <c r="AG165" i="16" s="1"/>
  <c r="AF165" i="16" a="1"/>
  <c r="AF165" i="16" s="1"/>
  <c r="AJ164" i="16" a="1"/>
  <c r="AJ164" i="16" s="1"/>
  <c r="AI164" i="16" a="1"/>
  <c r="AI164" i="16" s="1"/>
  <c r="AH164" i="16" a="1"/>
  <c r="AH164" i="16" s="1"/>
  <c r="AG164" i="16" a="1"/>
  <c r="AG164" i="16" s="1"/>
  <c r="AF164" i="16" a="1"/>
  <c r="AF164" i="16" s="1"/>
  <c r="AJ163" i="16"/>
  <c r="AJ163" i="16" a="1"/>
  <c r="AI163" i="16" a="1"/>
  <c r="AI163" i="16" s="1"/>
  <c r="AH163" i="16" a="1"/>
  <c r="AH163" i="16" s="1"/>
  <c r="AG163" i="16" a="1"/>
  <c r="AG163" i="16" s="1"/>
  <c r="AF163" i="16" a="1"/>
  <c r="AF163" i="16" s="1"/>
  <c r="AJ162" i="16" a="1"/>
  <c r="AJ162" i="16" s="1"/>
  <c r="AI162" i="16" a="1"/>
  <c r="AI162" i="16" s="1"/>
  <c r="AH162" i="16" a="1"/>
  <c r="AH162" i="16" s="1"/>
  <c r="AG162" i="16" a="1"/>
  <c r="AG162" i="16" s="1"/>
  <c r="AF162" i="16" a="1"/>
  <c r="AF162" i="16" s="1"/>
  <c r="AJ161" i="16" a="1"/>
  <c r="AJ161" i="16" s="1"/>
  <c r="AI161" i="16" a="1"/>
  <c r="AI161" i="16" s="1"/>
  <c r="AH161" i="16" a="1"/>
  <c r="AH161" i="16" s="1"/>
  <c r="AG161" i="16" a="1"/>
  <c r="AG161" i="16" s="1"/>
  <c r="AF161" i="16" a="1"/>
  <c r="AF161" i="16" s="1"/>
  <c r="AJ160" i="16" a="1"/>
  <c r="AJ160" i="16" s="1"/>
  <c r="AI160" i="16" a="1"/>
  <c r="AI160" i="16" s="1"/>
  <c r="AH160" i="16" a="1"/>
  <c r="AH160" i="16" s="1"/>
  <c r="AG160" i="16" a="1"/>
  <c r="AG160" i="16" s="1"/>
  <c r="AF160" i="16" a="1"/>
  <c r="AF160" i="16" s="1"/>
  <c r="AJ159" i="16" a="1"/>
  <c r="AJ159" i="16" s="1"/>
  <c r="AI159" i="16" a="1"/>
  <c r="AI159" i="16" s="1"/>
  <c r="AH159" i="16" a="1"/>
  <c r="AH159" i="16" s="1"/>
  <c r="AG159" i="16" a="1"/>
  <c r="AG159" i="16" s="1"/>
  <c r="AF159" i="16" a="1"/>
  <c r="AF159" i="16" s="1"/>
  <c r="AJ158" i="16" a="1"/>
  <c r="AJ158" i="16" s="1"/>
  <c r="AI158" i="16" a="1"/>
  <c r="AI158" i="16" s="1"/>
  <c r="AH158" i="16" a="1"/>
  <c r="AH158" i="16" s="1"/>
  <c r="AG158" i="16" a="1"/>
  <c r="AG158" i="16" s="1"/>
  <c r="AF158" i="16" a="1"/>
  <c r="AF158" i="16" s="1"/>
  <c r="AJ157" i="16" a="1"/>
  <c r="AJ157" i="16" s="1"/>
  <c r="AI157" i="16" a="1"/>
  <c r="AI157" i="16" s="1"/>
  <c r="AH157" i="16" a="1"/>
  <c r="AH157" i="16" s="1"/>
  <c r="AG157" i="16" a="1"/>
  <c r="AG157" i="16" s="1"/>
  <c r="AF157" i="16" a="1"/>
  <c r="AF157" i="16" s="1"/>
  <c r="AJ156" i="16" a="1"/>
  <c r="AJ156" i="16" s="1"/>
  <c r="AI156" i="16" a="1"/>
  <c r="AI156" i="16" s="1"/>
  <c r="AH156" i="16" a="1"/>
  <c r="AH156" i="16" s="1"/>
  <c r="AG156" i="16" a="1"/>
  <c r="AG156" i="16" s="1"/>
  <c r="AF156" i="16" a="1"/>
  <c r="AF156" i="16" s="1"/>
  <c r="AJ155" i="16" a="1"/>
  <c r="AJ155" i="16" s="1"/>
  <c r="AI155" i="16" a="1"/>
  <c r="AI155" i="16" s="1"/>
  <c r="AH155" i="16" a="1"/>
  <c r="AH155" i="16" s="1"/>
  <c r="AG155" i="16" a="1"/>
  <c r="AG155" i="16" s="1"/>
  <c r="AF155" i="16" a="1"/>
  <c r="AF155" i="16" s="1"/>
  <c r="AJ154" i="16" a="1"/>
  <c r="AJ154" i="16" s="1"/>
  <c r="AI154" i="16" a="1"/>
  <c r="AI154" i="16" s="1"/>
  <c r="AH154" i="16" a="1"/>
  <c r="AH154" i="16" s="1"/>
  <c r="AG154" i="16" a="1"/>
  <c r="AG154" i="16" s="1"/>
  <c r="AF154" i="16" a="1"/>
  <c r="AF154" i="16" s="1"/>
  <c r="AJ153" i="16" a="1"/>
  <c r="AJ153" i="16" s="1"/>
  <c r="AI153" i="16" a="1"/>
  <c r="AI153" i="16" s="1"/>
  <c r="AH153" i="16" a="1"/>
  <c r="AH153" i="16" s="1"/>
  <c r="AG153" i="16" a="1"/>
  <c r="AG153" i="16" s="1"/>
  <c r="AF153" i="16" a="1"/>
  <c r="AF153" i="16" s="1"/>
  <c r="AJ152" i="16"/>
  <c r="AJ152" i="16" a="1"/>
  <c r="AI152" i="16" a="1"/>
  <c r="AI152" i="16" s="1"/>
  <c r="AH152" i="16" a="1"/>
  <c r="AH152" i="16" s="1"/>
  <c r="AG152" i="16" a="1"/>
  <c r="AG152" i="16" s="1"/>
  <c r="AF152" i="16" a="1"/>
  <c r="AF152" i="16" s="1"/>
  <c r="AJ151" i="16" a="1"/>
  <c r="AJ151" i="16" s="1"/>
  <c r="AI151" i="16" a="1"/>
  <c r="AI151" i="16" s="1"/>
  <c r="AH151" i="16" a="1"/>
  <c r="AH151" i="16" s="1"/>
  <c r="AG151" i="16" a="1"/>
  <c r="AG151" i="16" s="1"/>
  <c r="AF151" i="16" a="1"/>
  <c r="AF151" i="16" s="1"/>
  <c r="AJ150" i="16" a="1"/>
  <c r="AJ150" i="16" s="1"/>
  <c r="AI150" i="16" a="1"/>
  <c r="AI150" i="16" s="1"/>
  <c r="AH150" i="16" a="1"/>
  <c r="AH150" i="16" s="1"/>
  <c r="AG150" i="16" a="1"/>
  <c r="AG150" i="16" s="1"/>
  <c r="AF150" i="16" a="1"/>
  <c r="AF150" i="16" s="1"/>
  <c r="AJ149" i="16" a="1"/>
  <c r="AJ149" i="16" s="1"/>
  <c r="AI149" i="16" a="1"/>
  <c r="AI149" i="16" s="1"/>
  <c r="AH149" i="16" a="1"/>
  <c r="AH149" i="16" s="1"/>
  <c r="AG149" i="16" a="1"/>
  <c r="AG149" i="16" s="1"/>
  <c r="AF149" i="16" a="1"/>
  <c r="AF149" i="16" s="1"/>
  <c r="AJ148" i="16" a="1"/>
  <c r="AJ148" i="16" s="1"/>
  <c r="AI148" i="16" a="1"/>
  <c r="AI148" i="16" s="1"/>
  <c r="AH148" i="16" a="1"/>
  <c r="AH148" i="16" s="1"/>
  <c r="AG148" i="16" a="1"/>
  <c r="AG148" i="16" s="1"/>
  <c r="AF148" i="16" a="1"/>
  <c r="AF148" i="16" s="1"/>
  <c r="AJ147" i="16" a="1"/>
  <c r="AJ147" i="16" s="1"/>
  <c r="AI147" i="16" a="1"/>
  <c r="AI147" i="16" s="1"/>
  <c r="AH147" i="16" a="1"/>
  <c r="AH147" i="16" s="1"/>
  <c r="AG147" i="16" a="1"/>
  <c r="AG147" i="16" s="1"/>
  <c r="AF147" i="16" a="1"/>
  <c r="AF147" i="16" s="1"/>
  <c r="AJ146" i="16" a="1"/>
  <c r="AJ146" i="16" s="1"/>
  <c r="AI146" i="16" a="1"/>
  <c r="AI146" i="16" s="1"/>
  <c r="AH146" i="16" a="1"/>
  <c r="AH146" i="16" s="1"/>
  <c r="AG146" i="16" a="1"/>
  <c r="AG146" i="16" s="1"/>
  <c r="AF146" i="16" a="1"/>
  <c r="AF146" i="16" s="1"/>
  <c r="AJ145" i="16" a="1"/>
  <c r="AJ145" i="16" s="1"/>
  <c r="AI145" i="16" a="1"/>
  <c r="AI145" i="16" s="1"/>
  <c r="AH145" i="16" a="1"/>
  <c r="AH145" i="16" s="1"/>
  <c r="AG145" i="16" a="1"/>
  <c r="AG145" i="16" s="1"/>
  <c r="AF145" i="16" a="1"/>
  <c r="AF145" i="16" s="1"/>
  <c r="AJ144" i="16" a="1"/>
  <c r="AJ144" i="16" s="1"/>
  <c r="AI144" i="16" a="1"/>
  <c r="AI144" i="16" s="1"/>
  <c r="AH144" i="16" a="1"/>
  <c r="AH144" i="16" s="1"/>
  <c r="AG144" i="16" a="1"/>
  <c r="AG144" i="16" s="1"/>
  <c r="AF144" i="16" a="1"/>
  <c r="AF144" i="16" s="1"/>
  <c r="AJ143" i="16" a="1"/>
  <c r="AJ143" i="16" s="1"/>
  <c r="AI143" i="16" a="1"/>
  <c r="AI143" i="16" s="1"/>
  <c r="AH143" i="16" a="1"/>
  <c r="AH143" i="16" s="1"/>
  <c r="AG143" i="16" a="1"/>
  <c r="AG143" i="16" s="1"/>
  <c r="AF143" i="16" a="1"/>
  <c r="AF143" i="16" s="1"/>
  <c r="AJ142" i="16" a="1"/>
  <c r="AJ142" i="16" s="1"/>
  <c r="AI142" i="16" a="1"/>
  <c r="AI142" i="16" s="1"/>
  <c r="AH142" i="16" a="1"/>
  <c r="AH142" i="16" s="1"/>
  <c r="AG142" i="16" a="1"/>
  <c r="AG142" i="16" s="1"/>
  <c r="AF142" i="16" a="1"/>
  <c r="AF142" i="16" s="1"/>
  <c r="AJ141" i="16"/>
  <c r="AJ141" i="16" a="1"/>
  <c r="AI141" i="16" a="1"/>
  <c r="AI141" i="16" s="1"/>
  <c r="AH141" i="16" a="1"/>
  <c r="AH141" i="16" s="1"/>
  <c r="AG141" i="16" a="1"/>
  <c r="AG141" i="16" s="1"/>
  <c r="AF141" i="16" a="1"/>
  <c r="AF141" i="16" s="1"/>
  <c r="AJ140" i="16"/>
  <c r="AJ140" i="16" a="1"/>
  <c r="AI140" i="16" a="1"/>
  <c r="AI140" i="16" s="1"/>
  <c r="AH140" i="16" a="1"/>
  <c r="AH140" i="16" s="1"/>
  <c r="AG140" i="16" a="1"/>
  <c r="AG140" i="16" s="1"/>
  <c r="AF140" i="16" a="1"/>
  <c r="AF140" i="16" s="1"/>
  <c r="AJ139" i="16" a="1"/>
  <c r="AJ139" i="16" s="1"/>
  <c r="AI139" i="16" a="1"/>
  <c r="AI139" i="16" s="1"/>
  <c r="AH139" i="16" a="1"/>
  <c r="AH139" i="16" s="1"/>
  <c r="AG139" i="16" a="1"/>
  <c r="AG139" i="16" s="1"/>
  <c r="AF139" i="16" a="1"/>
  <c r="AF139" i="16" s="1"/>
  <c r="AJ138" i="16" a="1"/>
  <c r="AJ138" i="16" s="1"/>
  <c r="AI138" i="16" a="1"/>
  <c r="AI138" i="16" s="1"/>
  <c r="AH138" i="16" a="1"/>
  <c r="AH138" i="16" s="1"/>
  <c r="AG138" i="16" a="1"/>
  <c r="AG138" i="16" s="1"/>
  <c r="AF138" i="16" a="1"/>
  <c r="AF138" i="16" s="1"/>
  <c r="AJ137" i="16" a="1"/>
  <c r="AJ137" i="16" s="1"/>
  <c r="AI137" i="16" a="1"/>
  <c r="AI137" i="16" s="1"/>
  <c r="AH137" i="16" a="1"/>
  <c r="AH137" i="16" s="1"/>
  <c r="AG137" i="16" a="1"/>
  <c r="AG137" i="16" s="1"/>
  <c r="AF137" i="16" a="1"/>
  <c r="AF137" i="16" s="1"/>
  <c r="AJ136" i="16" a="1"/>
  <c r="AJ136" i="16" s="1"/>
  <c r="AI136" i="16" a="1"/>
  <c r="AI136" i="16" s="1"/>
  <c r="AH136" i="16" a="1"/>
  <c r="AH136" i="16" s="1"/>
  <c r="AG136" i="16" a="1"/>
  <c r="AG136" i="16" s="1"/>
  <c r="AF136" i="16" a="1"/>
  <c r="AF136" i="16" s="1"/>
  <c r="AJ135" i="16" a="1"/>
  <c r="AJ135" i="16" s="1"/>
  <c r="AI135" i="16" a="1"/>
  <c r="AI135" i="16" s="1"/>
  <c r="AH135" i="16" a="1"/>
  <c r="AH135" i="16" s="1"/>
  <c r="AG135" i="16" a="1"/>
  <c r="AG135" i="16" s="1"/>
  <c r="AF135" i="16" a="1"/>
  <c r="AF135" i="16" s="1"/>
  <c r="AJ134" i="16" a="1"/>
  <c r="AJ134" i="16" s="1"/>
  <c r="AI134" i="16" a="1"/>
  <c r="AI134" i="16" s="1"/>
  <c r="AH134" i="16" a="1"/>
  <c r="AH134" i="16" s="1"/>
  <c r="AG134" i="16" a="1"/>
  <c r="AG134" i="16" s="1"/>
  <c r="AF134" i="16" a="1"/>
  <c r="AF134" i="16" s="1"/>
  <c r="AJ133" i="16" a="1"/>
  <c r="AJ133" i="16" s="1"/>
  <c r="AI133" i="16" a="1"/>
  <c r="AI133" i="16" s="1"/>
  <c r="AH133" i="16" a="1"/>
  <c r="AH133" i="16" s="1"/>
  <c r="AG133" i="16" a="1"/>
  <c r="AG133" i="16" s="1"/>
  <c r="AF133" i="16" a="1"/>
  <c r="AF133" i="16" s="1"/>
  <c r="AJ132" i="16" a="1"/>
  <c r="AJ132" i="16" s="1"/>
  <c r="AI132" i="16" a="1"/>
  <c r="AI132" i="16" s="1"/>
  <c r="AH132" i="16" a="1"/>
  <c r="AH132" i="16" s="1"/>
  <c r="AG132" i="16" a="1"/>
  <c r="AG132" i="16" s="1"/>
  <c r="AF132" i="16" a="1"/>
  <c r="AF132" i="16" s="1"/>
  <c r="AJ131" i="16" a="1"/>
  <c r="AJ131" i="16" s="1"/>
  <c r="AI131" i="16" a="1"/>
  <c r="AI131" i="16" s="1"/>
  <c r="AH131" i="16" a="1"/>
  <c r="AH131" i="16" s="1"/>
  <c r="AG131" i="16" a="1"/>
  <c r="AG131" i="16" s="1"/>
  <c r="AF131" i="16" a="1"/>
  <c r="AF131" i="16" s="1"/>
  <c r="AJ130" i="16" a="1"/>
  <c r="AJ130" i="16" s="1"/>
  <c r="AI130" i="16" a="1"/>
  <c r="AI130" i="16" s="1"/>
  <c r="AH130" i="16" a="1"/>
  <c r="AH130" i="16" s="1"/>
  <c r="AG130" i="16" a="1"/>
  <c r="AG130" i="16" s="1"/>
  <c r="AF130" i="16" a="1"/>
  <c r="AF130" i="16" s="1"/>
  <c r="AJ129" i="16" a="1"/>
  <c r="AJ129" i="16" s="1"/>
  <c r="AI129" i="16" a="1"/>
  <c r="AI129" i="16" s="1"/>
  <c r="AH129" i="16" a="1"/>
  <c r="AH129" i="16" s="1"/>
  <c r="AG129" i="16" a="1"/>
  <c r="AG129" i="16" s="1"/>
  <c r="AF129" i="16" a="1"/>
  <c r="AF129" i="16" s="1"/>
  <c r="AJ128" i="16" a="1"/>
  <c r="AJ128" i="16" s="1"/>
  <c r="AI128" i="16" a="1"/>
  <c r="AI128" i="16" s="1"/>
  <c r="AH128" i="16" a="1"/>
  <c r="AH128" i="16" s="1"/>
  <c r="AG128" i="16" a="1"/>
  <c r="AG128" i="16" s="1"/>
  <c r="AF128" i="16" a="1"/>
  <c r="AF128" i="16" s="1"/>
  <c r="AJ127" i="16" a="1"/>
  <c r="AJ127" i="16" s="1"/>
  <c r="AI127" i="16" a="1"/>
  <c r="AI127" i="16" s="1"/>
  <c r="AH127" i="16" a="1"/>
  <c r="AH127" i="16" s="1"/>
  <c r="AG127" i="16" a="1"/>
  <c r="AG127" i="16" s="1"/>
  <c r="AF127" i="16" a="1"/>
  <c r="AF127" i="16" s="1"/>
  <c r="AJ126" i="16" a="1"/>
  <c r="AJ126" i="16" s="1"/>
  <c r="AI126" i="16" a="1"/>
  <c r="AI126" i="16" s="1"/>
  <c r="AH126" i="16" a="1"/>
  <c r="AH126" i="16" s="1"/>
  <c r="AG126" i="16" a="1"/>
  <c r="AG126" i="16" s="1"/>
  <c r="AF126" i="16" a="1"/>
  <c r="AF126" i="16" s="1"/>
  <c r="AJ125" i="16" a="1"/>
  <c r="AJ125" i="16" s="1"/>
  <c r="AI125" i="16" a="1"/>
  <c r="AI125" i="16" s="1"/>
  <c r="AH125" i="16" a="1"/>
  <c r="AH125" i="16" s="1"/>
  <c r="AG125" i="16" a="1"/>
  <c r="AG125" i="16" s="1"/>
  <c r="AF125" i="16" a="1"/>
  <c r="AF125" i="16" s="1"/>
  <c r="AJ124" i="16" a="1"/>
  <c r="AJ124" i="16" s="1"/>
  <c r="AI124" i="16" a="1"/>
  <c r="AI124" i="16" s="1"/>
  <c r="AH124" i="16" a="1"/>
  <c r="AH124" i="16" s="1"/>
  <c r="AG124" i="16" a="1"/>
  <c r="AG124" i="16" s="1"/>
  <c r="AF124" i="16" a="1"/>
  <c r="AF124" i="16" s="1"/>
  <c r="AJ123" i="16"/>
  <c r="AJ123" i="16" a="1"/>
  <c r="AI123" i="16" a="1"/>
  <c r="AI123" i="16" s="1"/>
  <c r="AH123" i="16" a="1"/>
  <c r="AH123" i="16" s="1"/>
  <c r="AG123" i="16" a="1"/>
  <c r="AG123" i="16" s="1"/>
  <c r="AF123" i="16" a="1"/>
  <c r="AF123" i="16" s="1"/>
  <c r="AJ122" i="16"/>
  <c r="AJ122" i="16" a="1"/>
  <c r="AI122" i="16" a="1"/>
  <c r="AI122" i="16" s="1"/>
  <c r="AH122" i="16" a="1"/>
  <c r="AH122" i="16" s="1"/>
  <c r="AG122" i="16" a="1"/>
  <c r="AG122" i="16" s="1"/>
  <c r="AF122" i="16" a="1"/>
  <c r="AF122" i="16" s="1"/>
  <c r="AJ121" i="16" a="1"/>
  <c r="AJ121" i="16" s="1"/>
  <c r="AI121" i="16" a="1"/>
  <c r="AI121" i="16" s="1"/>
  <c r="AH121" i="16" a="1"/>
  <c r="AH121" i="16" s="1"/>
  <c r="AG121" i="16" a="1"/>
  <c r="AG121" i="16" s="1"/>
  <c r="AF121" i="16" a="1"/>
  <c r="AF121" i="16" s="1"/>
  <c r="AJ120" i="16" a="1"/>
  <c r="AJ120" i="16" s="1"/>
  <c r="AI120" i="16" a="1"/>
  <c r="AI120" i="16" s="1"/>
  <c r="AH120" i="16" a="1"/>
  <c r="AH120" i="16" s="1"/>
  <c r="AG120" i="16" a="1"/>
  <c r="AG120" i="16" s="1"/>
  <c r="AF120" i="16" a="1"/>
  <c r="AF120" i="16" s="1"/>
  <c r="AJ119" i="16" a="1"/>
  <c r="AJ119" i="16" s="1"/>
  <c r="AI119" i="16" a="1"/>
  <c r="AI119" i="16" s="1"/>
  <c r="AH119" i="16" a="1"/>
  <c r="AH119" i="16" s="1"/>
  <c r="AG119" i="16" a="1"/>
  <c r="AG119" i="16" s="1"/>
  <c r="AF119" i="16" a="1"/>
  <c r="AF119" i="16" s="1"/>
  <c r="AJ118" i="16" a="1"/>
  <c r="AJ118" i="16" s="1"/>
  <c r="AI118" i="16" a="1"/>
  <c r="AI118" i="16" s="1"/>
  <c r="AH118" i="16" a="1"/>
  <c r="AH118" i="16" s="1"/>
  <c r="AG118" i="16" a="1"/>
  <c r="AG118" i="16" s="1"/>
  <c r="AF118" i="16" a="1"/>
  <c r="AF118" i="16" s="1"/>
  <c r="AJ117" i="16" a="1"/>
  <c r="AJ117" i="16" s="1"/>
  <c r="AI117" i="16" a="1"/>
  <c r="AI117" i="16" s="1"/>
  <c r="AH117" i="16" a="1"/>
  <c r="AH117" i="16" s="1"/>
  <c r="AG117" i="16" a="1"/>
  <c r="AG117" i="16" s="1"/>
  <c r="AF117" i="16" a="1"/>
  <c r="AF117" i="16" s="1"/>
  <c r="AJ116" i="16" a="1"/>
  <c r="AJ116" i="16" s="1"/>
  <c r="AI116" i="16" a="1"/>
  <c r="AI116" i="16" s="1"/>
  <c r="AH116" i="16" a="1"/>
  <c r="AH116" i="16" s="1"/>
  <c r="AG116" i="16" a="1"/>
  <c r="AG116" i="16" s="1"/>
  <c r="AF116" i="16" a="1"/>
  <c r="AF116" i="16" s="1"/>
  <c r="AJ115" i="16" a="1"/>
  <c r="AJ115" i="16" s="1"/>
  <c r="AI115" i="16" a="1"/>
  <c r="AI115" i="16" s="1"/>
  <c r="AH115" i="16" a="1"/>
  <c r="AH115" i="16" s="1"/>
  <c r="AG115" i="16" a="1"/>
  <c r="AG115" i="16" s="1"/>
  <c r="AF115" i="16" a="1"/>
  <c r="AF115" i="16" s="1"/>
  <c r="AJ114" i="16" a="1"/>
  <c r="AJ114" i="16" s="1"/>
  <c r="AI114" i="16" a="1"/>
  <c r="AI114" i="16" s="1"/>
  <c r="AH114" i="16" a="1"/>
  <c r="AH114" i="16" s="1"/>
  <c r="AG114" i="16" a="1"/>
  <c r="AG114" i="16" s="1"/>
  <c r="AF114" i="16" a="1"/>
  <c r="AF114" i="16" s="1"/>
  <c r="AJ113" i="16" a="1"/>
  <c r="AJ113" i="16" s="1"/>
  <c r="AI113" i="16" a="1"/>
  <c r="AI113" i="16" s="1"/>
  <c r="AH113" i="16" a="1"/>
  <c r="AH113" i="16" s="1"/>
  <c r="AG113" i="16" a="1"/>
  <c r="AG113" i="16" s="1"/>
  <c r="AF113" i="16" a="1"/>
  <c r="AF113" i="16" s="1"/>
  <c r="AJ112" i="16" a="1"/>
  <c r="AJ112" i="16" s="1"/>
  <c r="AI112" i="16" a="1"/>
  <c r="AI112" i="16" s="1"/>
  <c r="AH112" i="16" a="1"/>
  <c r="AH112" i="16" s="1"/>
  <c r="AG112" i="16" a="1"/>
  <c r="AG112" i="16" s="1"/>
  <c r="AF112" i="16" a="1"/>
  <c r="AF112" i="16" s="1"/>
  <c r="AJ111" i="16" a="1"/>
  <c r="AJ111" i="16" s="1"/>
  <c r="AI111" i="16" a="1"/>
  <c r="AI111" i="16" s="1"/>
  <c r="AH111" i="16" a="1"/>
  <c r="AH111" i="16" s="1"/>
  <c r="AG111" i="16" a="1"/>
  <c r="AG111" i="16" s="1"/>
  <c r="AF111" i="16" a="1"/>
  <c r="AF111" i="16" s="1"/>
  <c r="AJ110" i="16"/>
  <c r="AJ110" i="16" a="1"/>
  <c r="AI110" i="16" a="1"/>
  <c r="AI110" i="16" s="1"/>
  <c r="AH110" i="16" a="1"/>
  <c r="AH110" i="16" s="1"/>
  <c r="AG110" i="16" a="1"/>
  <c r="AG110" i="16" s="1"/>
  <c r="AF110" i="16" a="1"/>
  <c r="AF110" i="16" s="1"/>
  <c r="AJ109" i="16" a="1"/>
  <c r="AJ109" i="16" s="1"/>
  <c r="AI109" i="16" a="1"/>
  <c r="AI109" i="16" s="1"/>
  <c r="AH109" i="16" a="1"/>
  <c r="AH109" i="16" s="1"/>
  <c r="AG109" i="16" a="1"/>
  <c r="AG109" i="16" s="1"/>
  <c r="AF109" i="16" a="1"/>
  <c r="AF109" i="16" s="1"/>
  <c r="AJ108" i="16"/>
  <c r="AJ108" i="16" a="1"/>
  <c r="AI108" i="16" a="1"/>
  <c r="AI108" i="16" s="1"/>
  <c r="AH108" i="16" a="1"/>
  <c r="AH108" i="16" s="1"/>
  <c r="AG108" i="16" a="1"/>
  <c r="AG108" i="16" s="1"/>
  <c r="AF108" i="16" a="1"/>
  <c r="AF108" i="16" s="1"/>
  <c r="AJ107" i="16" a="1"/>
  <c r="AJ107" i="16" s="1"/>
  <c r="AI107" i="16" a="1"/>
  <c r="AI107" i="16" s="1"/>
  <c r="AH107" i="16" a="1"/>
  <c r="AH107" i="16" s="1"/>
  <c r="AG107" i="16" a="1"/>
  <c r="AG107" i="16" s="1"/>
  <c r="AF107" i="16" a="1"/>
  <c r="AF107" i="16" s="1"/>
  <c r="AJ106" i="16" a="1"/>
  <c r="AJ106" i="16" s="1"/>
  <c r="AI106" i="16" a="1"/>
  <c r="AI106" i="16" s="1"/>
  <c r="AH106" i="16" a="1"/>
  <c r="AH106" i="16" s="1"/>
  <c r="AG106" i="16" a="1"/>
  <c r="AG106" i="16" s="1"/>
  <c r="AF106" i="16" a="1"/>
  <c r="AF106" i="16" s="1"/>
  <c r="AJ105" i="16" a="1"/>
  <c r="AJ105" i="16" s="1"/>
  <c r="AI105" i="16" a="1"/>
  <c r="AI105" i="16" s="1"/>
  <c r="AH105" i="16" a="1"/>
  <c r="AH105" i="16" s="1"/>
  <c r="AG105" i="16" a="1"/>
  <c r="AG105" i="16" s="1"/>
  <c r="AF105" i="16" a="1"/>
  <c r="AF105" i="16" s="1"/>
  <c r="AJ104" i="16" a="1"/>
  <c r="AJ104" i="16" s="1"/>
  <c r="AI104" i="16" a="1"/>
  <c r="AI104" i="16" s="1"/>
  <c r="AH104" i="16" a="1"/>
  <c r="AH104" i="16" s="1"/>
  <c r="AG104" i="16" a="1"/>
  <c r="AG104" i="16" s="1"/>
  <c r="AF104" i="16" a="1"/>
  <c r="AF104" i="16" s="1"/>
  <c r="AJ103" i="16" a="1"/>
  <c r="AJ103" i="16" s="1"/>
  <c r="AI103" i="16" a="1"/>
  <c r="AI103" i="16" s="1"/>
  <c r="AH103" i="16" a="1"/>
  <c r="AH103" i="16" s="1"/>
  <c r="AG103" i="16" a="1"/>
  <c r="AG103" i="16" s="1"/>
  <c r="AF103" i="16" a="1"/>
  <c r="AF103" i="16" s="1"/>
  <c r="AJ102" i="16" a="1"/>
  <c r="AJ102" i="16" s="1"/>
  <c r="AI102" i="16" a="1"/>
  <c r="AI102" i="16" s="1"/>
  <c r="AH102" i="16" a="1"/>
  <c r="AH102" i="16" s="1"/>
  <c r="AG102" i="16" a="1"/>
  <c r="AG102" i="16" s="1"/>
  <c r="AF102" i="16" a="1"/>
  <c r="AF102" i="16" s="1"/>
  <c r="AJ101" i="16" a="1"/>
  <c r="AJ101" i="16" s="1"/>
  <c r="AI101" i="16" a="1"/>
  <c r="AI101" i="16" s="1"/>
  <c r="AH101" i="16" a="1"/>
  <c r="AH101" i="16" s="1"/>
  <c r="AG101" i="16" a="1"/>
  <c r="AG101" i="16" s="1"/>
  <c r="AF101" i="16" a="1"/>
  <c r="AF101" i="16" s="1"/>
  <c r="AJ100" i="16" a="1"/>
  <c r="AJ100" i="16" s="1"/>
  <c r="AI100" i="16" a="1"/>
  <c r="AI100" i="16" s="1"/>
  <c r="AH100" i="16" a="1"/>
  <c r="AH100" i="16" s="1"/>
  <c r="AG100" i="16" a="1"/>
  <c r="AG100" i="16" s="1"/>
  <c r="AF100" i="16" a="1"/>
  <c r="AF100" i="16" s="1"/>
  <c r="AJ99" i="16" a="1"/>
  <c r="AJ99" i="16" s="1"/>
  <c r="AI99" i="16" a="1"/>
  <c r="AI99" i="16" s="1"/>
  <c r="AH99" i="16" a="1"/>
  <c r="AH99" i="16" s="1"/>
  <c r="AG99" i="16" a="1"/>
  <c r="AG99" i="16" s="1"/>
  <c r="AF99" i="16" a="1"/>
  <c r="AF99" i="16" s="1"/>
  <c r="AJ98" i="16" a="1"/>
  <c r="AJ98" i="16" s="1"/>
  <c r="AI98" i="16" a="1"/>
  <c r="AI98" i="16" s="1"/>
  <c r="AH98" i="16" a="1"/>
  <c r="AH98" i="16" s="1"/>
  <c r="AG98" i="16" a="1"/>
  <c r="AG98" i="16" s="1"/>
  <c r="AF98" i="16" a="1"/>
  <c r="AF98" i="16" s="1"/>
  <c r="AJ97" i="16" a="1"/>
  <c r="AJ97" i="16" s="1"/>
  <c r="AI97" i="16" a="1"/>
  <c r="AI97" i="16" s="1"/>
  <c r="AH97" i="16" a="1"/>
  <c r="AH97" i="16" s="1"/>
  <c r="AG97" i="16" a="1"/>
  <c r="AG97" i="16" s="1"/>
  <c r="AF97" i="16" a="1"/>
  <c r="AF97" i="16" s="1"/>
  <c r="AJ96" i="16" a="1"/>
  <c r="AJ96" i="16" s="1"/>
  <c r="AI96" i="16" a="1"/>
  <c r="AI96" i="16" s="1"/>
  <c r="AH96" i="16" a="1"/>
  <c r="AH96" i="16" s="1"/>
  <c r="AG96" i="16" a="1"/>
  <c r="AG96" i="16" s="1"/>
  <c r="AF96" i="16" a="1"/>
  <c r="AF96" i="16" s="1"/>
  <c r="AJ95" i="16" a="1"/>
  <c r="AJ95" i="16" s="1"/>
  <c r="AI95" i="16" a="1"/>
  <c r="AI95" i="16" s="1"/>
  <c r="AH95" i="16" a="1"/>
  <c r="AH95" i="16" s="1"/>
  <c r="AG95" i="16" a="1"/>
  <c r="AG95" i="16" s="1"/>
  <c r="AF95" i="16" a="1"/>
  <c r="AF95" i="16" s="1"/>
  <c r="AJ94" i="16" a="1"/>
  <c r="AJ94" i="16" s="1"/>
  <c r="AI94" i="16" a="1"/>
  <c r="AI94" i="16" s="1"/>
  <c r="AH94" i="16" a="1"/>
  <c r="AH94" i="16" s="1"/>
  <c r="AG94" i="16" a="1"/>
  <c r="AG94" i="16" s="1"/>
  <c r="AF94" i="16" a="1"/>
  <c r="AF94" i="16" s="1"/>
  <c r="AJ93" i="16" a="1"/>
  <c r="AJ93" i="16" s="1"/>
  <c r="AI93" i="16" a="1"/>
  <c r="AI93" i="16" s="1"/>
  <c r="AH93" i="16" a="1"/>
  <c r="AH93" i="16" s="1"/>
  <c r="AG93" i="16" a="1"/>
  <c r="AG93" i="16" s="1"/>
  <c r="AF93" i="16" a="1"/>
  <c r="AF93" i="16" s="1"/>
  <c r="AJ92" i="16" a="1"/>
  <c r="AJ92" i="16" s="1"/>
  <c r="AI92" i="16" a="1"/>
  <c r="AI92" i="16" s="1"/>
  <c r="AH92" i="16" a="1"/>
  <c r="AH92" i="16" s="1"/>
  <c r="AG92" i="16" a="1"/>
  <c r="AG92" i="16" s="1"/>
  <c r="AF92" i="16" a="1"/>
  <c r="AF92" i="16" s="1"/>
  <c r="AJ91" i="16" a="1"/>
  <c r="AJ91" i="16" s="1"/>
  <c r="AI91" i="16" a="1"/>
  <c r="AI91" i="16" s="1"/>
  <c r="AH91" i="16" a="1"/>
  <c r="AH91" i="16" s="1"/>
  <c r="AG91" i="16" a="1"/>
  <c r="AG91" i="16" s="1"/>
  <c r="AF91" i="16" a="1"/>
  <c r="AF91" i="16" s="1"/>
  <c r="AJ90" i="16" a="1"/>
  <c r="AJ90" i="16" s="1"/>
  <c r="AI90" i="16" a="1"/>
  <c r="AI90" i="16" s="1"/>
  <c r="AH90" i="16" a="1"/>
  <c r="AH90" i="16" s="1"/>
  <c r="AG90" i="16" a="1"/>
  <c r="AG90" i="16" s="1"/>
  <c r="AF90" i="16" a="1"/>
  <c r="AF90" i="16" s="1"/>
  <c r="AJ89" i="16" a="1"/>
  <c r="AJ89" i="16" s="1"/>
  <c r="AI89" i="16" a="1"/>
  <c r="AI89" i="16" s="1"/>
  <c r="AH89" i="16" a="1"/>
  <c r="AH89" i="16" s="1"/>
  <c r="AG89" i="16" a="1"/>
  <c r="AG89" i="16" s="1"/>
  <c r="AF89" i="16" a="1"/>
  <c r="AF89" i="16" s="1"/>
  <c r="AJ88" i="16" a="1"/>
  <c r="AJ88" i="16" s="1"/>
  <c r="AI88" i="16" a="1"/>
  <c r="AI88" i="16" s="1"/>
  <c r="AH88" i="16" a="1"/>
  <c r="AH88" i="16" s="1"/>
  <c r="AG88" i="16" a="1"/>
  <c r="AG88" i="16" s="1"/>
  <c r="AF88" i="16" a="1"/>
  <c r="AF88" i="16" s="1"/>
  <c r="AJ87" i="16"/>
  <c r="AJ87" i="16" a="1"/>
  <c r="AI87" i="16" a="1"/>
  <c r="AI87" i="16" s="1"/>
  <c r="AH87" i="16" a="1"/>
  <c r="AH87" i="16" s="1"/>
  <c r="AG87" i="16" a="1"/>
  <c r="AG87" i="16" s="1"/>
  <c r="AF87" i="16" a="1"/>
  <c r="AF87" i="16" s="1"/>
  <c r="AJ86" i="16" a="1"/>
  <c r="AJ86" i="16" s="1"/>
  <c r="AI86" i="16" a="1"/>
  <c r="AI86" i="16" s="1"/>
  <c r="AH86" i="16" a="1"/>
  <c r="AH86" i="16" s="1"/>
  <c r="AG86" i="16" a="1"/>
  <c r="AG86" i="16" s="1"/>
  <c r="AF86" i="16" a="1"/>
  <c r="AF86" i="16" s="1"/>
  <c r="AJ85" i="16" a="1"/>
  <c r="AJ85" i="16" s="1"/>
  <c r="AI85" i="16" a="1"/>
  <c r="AI85" i="16" s="1"/>
  <c r="AH85" i="16" a="1"/>
  <c r="AH85" i="16" s="1"/>
  <c r="AG85" i="16" a="1"/>
  <c r="AG85" i="16" s="1"/>
  <c r="AF85" i="16" a="1"/>
  <c r="AF85" i="16" s="1"/>
  <c r="AJ84" i="16" a="1"/>
  <c r="AJ84" i="16" s="1"/>
  <c r="AI84" i="16" a="1"/>
  <c r="AI84" i="16" s="1"/>
  <c r="AH84" i="16" a="1"/>
  <c r="AH84" i="16" s="1"/>
  <c r="AG84" i="16" a="1"/>
  <c r="AG84" i="16" s="1"/>
  <c r="AF84" i="16" a="1"/>
  <c r="AF84" i="16" s="1"/>
  <c r="AJ83" i="16" a="1"/>
  <c r="AJ83" i="16" s="1"/>
  <c r="AI83" i="16" a="1"/>
  <c r="AI83" i="16" s="1"/>
  <c r="AH83" i="16" a="1"/>
  <c r="AH83" i="16" s="1"/>
  <c r="AG83" i="16" a="1"/>
  <c r="AG83" i="16" s="1"/>
  <c r="AF83" i="16" a="1"/>
  <c r="AF83" i="16" s="1"/>
  <c r="AJ82" i="16" a="1"/>
  <c r="AJ82" i="16" s="1"/>
  <c r="AI82" i="16" a="1"/>
  <c r="AI82" i="16" s="1"/>
  <c r="AH82" i="16" a="1"/>
  <c r="AH82" i="16" s="1"/>
  <c r="AG82" i="16" a="1"/>
  <c r="AG82" i="16" s="1"/>
  <c r="AF82" i="16" a="1"/>
  <c r="AF82" i="16" s="1"/>
  <c r="AJ81" i="16" a="1"/>
  <c r="AJ81" i="16" s="1"/>
  <c r="AI81" i="16" a="1"/>
  <c r="AI81" i="16" s="1"/>
  <c r="AH81" i="16" a="1"/>
  <c r="AH81" i="16" s="1"/>
  <c r="AG81" i="16" a="1"/>
  <c r="AG81" i="16" s="1"/>
  <c r="AF81" i="16" a="1"/>
  <c r="AF81" i="16" s="1"/>
  <c r="AJ80" i="16" a="1"/>
  <c r="AJ80" i="16" s="1"/>
  <c r="AI80" i="16" a="1"/>
  <c r="AI80" i="16" s="1"/>
  <c r="AH80" i="16" a="1"/>
  <c r="AH80" i="16" s="1"/>
  <c r="AG80" i="16" a="1"/>
  <c r="AG80" i="16" s="1"/>
  <c r="AF80" i="16" a="1"/>
  <c r="AF80" i="16" s="1"/>
  <c r="AJ79" i="16" a="1"/>
  <c r="AJ79" i="16" s="1"/>
  <c r="AI79" i="16" a="1"/>
  <c r="AI79" i="16" s="1"/>
  <c r="AH79" i="16" a="1"/>
  <c r="AH79" i="16" s="1"/>
  <c r="AG79" i="16" a="1"/>
  <c r="AG79" i="16" s="1"/>
  <c r="AF79" i="16" a="1"/>
  <c r="AF79" i="16" s="1"/>
  <c r="AJ78" i="16" a="1"/>
  <c r="AJ78" i="16" s="1"/>
  <c r="AI78" i="16" a="1"/>
  <c r="AI78" i="16" s="1"/>
  <c r="AH78" i="16" a="1"/>
  <c r="AH78" i="16" s="1"/>
  <c r="AG78" i="16" a="1"/>
  <c r="AG78" i="16" s="1"/>
  <c r="AF78" i="16" a="1"/>
  <c r="AF78" i="16" s="1"/>
  <c r="AJ77" i="16" a="1"/>
  <c r="AJ77" i="16" s="1"/>
  <c r="AI77" i="16" a="1"/>
  <c r="AI77" i="16" s="1"/>
  <c r="AH77" i="16" a="1"/>
  <c r="AH77" i="16" s="1"/>
  <c r="AG77" i="16" a="1"/>
  <c r="AG77" i="16" s="1"/>
  <c r="AF77" i="16" a="1"/>
  <c r="AF77" i="16" s="1"/>
  <c r="AJ76" i="16" a="1"/>
  <c r="AJ76" i="16" s="1"/>
  <c r="AI76" i="16" a="1"/>
  <c r="AI76" i="16" s="1"/>
  <c r="AH76" i="16" a="1"/>
  <c r="AH76" i="16" s="1"/>
  <c r="AG76" i="16" a="1"/>
  <c r="AG76" i="16" s="1"/>
  <c r="AF76" i="16" a="1"/>
  <c r="AF76" i="16" s="1"/>
  <c r="AJ75" i="16" a="1"/>
  <c r="AJ75" i="16" s="1"/>
  <c r="AI75" i="16" a="1"/>
  <c r="AI75" i="16" s="1"/>
  <c r="AH75" i="16" a="1"/>
  <c r="AH75" i="16" s="1"/>
  <c r="AG75" i="16" a="1"/>
  <c r="AG75" i="16" s="1"/>
  <c r="AF75" i="16" a="1"/>
  <c r="AF75" i="16" s="1"/>
  <c r="AJ74" i="16" a="1"/>
  <c r="AJ74" i="16" s="1"/>
  <c r="AI74" i="16" a="1"/>
  <c r="AI74" i="16" s="1"/>
  <c r="AH74" i="16" a="1"/>
  <c r="AH74" i="16" s="1"/>
  <c r="AG74" i="16" a="1"/>
  <c r="AG74" i="16" s="1"/>
  <c r="AF74" i="16" a="1"/>
  <c r="AF74" i="16" s="1"/>
  <c r="AJ73" i="16" a="1"/>
  <c r="AJ73" i="16" s="1"/>
  <c r="AI73" i="16" a="1"/>
  <c r="AI73" i="16" s="1"/>
  <c r="AH73" i="16" a="1"/>
  <c r="AH73" i="16" s="1"/>
  <c r="AG73" i="16" a="1"/>
  <c r="AG73" i="16" s="1"/>
  <c r="AF73" i="16" a="1"/>
  <c r="AF73" i="16" s="1"/>
  <c r="AJ72" i="16" a="1"/>
  <c r="AJ72" i="16" s="1"/>
  <c r="AI72" i="16" a="1"/>
  <c r="AI72" i="16" s="1"/>
  <c r="AH72" i="16" a="1"/>
  <c r="AH72" i="16" s="1"/>
  <c r="AG72" i="16" a="1"/>
  <c r="AG72" i="16" s="1"/>
  <c r="AF72" i="16" a="1"/>
  <c r="AF72" i="16" s="1"/>
  <c r="AJ71" i="16" a="1"/>
  <c r="AJ71" i="16" s="1"/>
  <c r="AI71" i="16" a="1"/>
  <c r="AI71" i="16" s="1"/>
  <c r="AH71" i="16" a="1"/>
  <c r="AH71" i="16" s="1"/>
  <c r="AG71" i="16" a="1"/>
  <c r="AG71" i="16" s="1"/>
  <c r="AF71" i="16" a="1"/>
  <c r="AF71" i="16" s="1"/>
  <c r="AJ70" i="16" a="1"/>
  <c r="AJ70" i="16" s="1"/>
  <c r="AI70" i="16" a="1"/>
  <c r="AI70" i="16" s="1"/>
  <c r="AH70" i="16" a="1"/>
  <c r="AH70" i="16" s="1"/>
  <c r="AG70" i="16" a="1"/>
  <c r="AG70" i="16" s="1"/>
  <c r="AF70" i="16" a="1"/>
  <c r="AF70" i="16" s="1"/>
  <c r="AJ69" i="16" a="1"/>
  <c r="AJ69" i="16" s="1"/>
  <c r="AI69" i="16" a="1"/>
  <c r="AI69" i="16" s="1"/>
  <c r="AH69" i="16" a="1"/>
  <c r="AH69" i="16" s="1"/>
  <c r="AG69" i="16" a="1"/>
  <c r="AG69" i="16" s="1"/>
  <c r="AF69" i="16" a="1"/>
  <c r="AF69" i="16" s="1"/>
  <c r="AJ68" i="16" a="1"/>
  <c r="AJ68" i="16" s="1"/>
  <c r="AI68" i="16" a="1"/>
  <c r="AI68" i="16" s="1"/>
  <c r="AH68" i="16" a="1"/>
  <c r="AH68" i="16" s="1"/>
  <c r="AG68" i="16" a="1"/>
  <c r="AG68" i="16" s="1"/>
  <c r="AF68" i="16" a="1"/>
  <c r="AF68" i="16" s="1"/>
  <c r="AJ67" i="16" a="1"/>
  <c r="AJ67" i="16" s="1"/>
  <c r="AI67" i="16" a="1"/>
  <c r="AI67" i="16" s="1"/>
  <c r="AH67" i="16" a="1"/>
  <c r="AH67" i="16" s="1"/>
  <c r="AG67" i="16" a="1"/>
  <c r="AG67" i="16" s="1"/>
  <c r="AF67" i="16" a="1"/>
  <c r="AF67" i="16" s="1"/>
  <c r="AJ66" i="16"/>
  <c r="AJ66" i="16" a="1"/>
  <c r="AI66" i="16" a="1"/>
  <c r="AI66" i="16" s="1"/>
  <c r="AH66" i="16" a="1"/>
  <c r="AH66" i="16" s="1"/>
  <c r="AG66" i="16" a="1"/>
  <c r="AG66" i="16" s="1"/>
  <c r="AF66" i="16" a="1"/>
  <c r="AF66" i="16" s="1"/>
  <c r="AJ65" i="16"/>
  <c r="AJ65" i="16" a="1"/>
  <c r="AI65" i="16" a="1"/>
  <c r="AI65" i="16" s="1"/>
  <c r="AH65" i="16" a="1"/>
  <c r="AH65" i="16" s="1"/>
  <c r="AG65" i="16" a="1"/>
  <c r="AG65" i="16" s="1"/>
  <c r="AF65" i="16" a="1"/>
  <c r="AF65" i="16" s="1"/>
  <c r="AJ64" i="16" a="1"/>
  <c r="AJ64" i="16" s="1"/>
  <c r="AI64" i="16" a="1"/>
  <c r="AI64" i="16" s="1"/>
  <c r="AH64" i="16" a="1"/>
  <c r="AH64" i="16" s="1"/>
  <c r="AG64" i="16" a="1"/>
  <c r="AG64" i="16" s="1"/>
  <c r="AF64" i="16" a="1"/>
  <c r="AF64" i="16" s="1"/>
  <c r="AJ63" i="16" a="1"/>
  <c r="AJ63" i="16" s="1"/>
  <c r="AI63" i="16" a="1"/>
  <c r="AI63" i="16" s="1"/>
  <c r="AH63" i="16" a="1"/>
  <c r="AH63" i="16" s="1"/>
  <c r="AG63" i="16" a="1"/>
  <c r="AG63" i="16" s="1"/>
  <c r="AF63" i="16" a="1"/>
  <c r="AF63" i="16" s="1"/>
  <c r="AJ62" i="16" a="1"/>
  <c r="AJ62" i="16" s="1"/>
  <c r="AI62" i="16" a="1"/>
  <c r="AI62" i="16" s="1"/>
  <c r="AH62" i="16" a="1"/>
  <c r="AH62" i="16" s="1"/>
  <c r="AG62" i="16" a="1"/>
  <c r="AG62" i="16" s="1"/>
  <c r="AF62" i="16" a="1"/>
  <c r="AF62" i="16" s="1"/>
  <c r="AJ61" i="16" a="1"/>
  <c r="AJ61" i="16" s="1"/>
  <c r="AI61" i="16" a="1"/>
  <c r="AI61" i="16" s="1"/>
  <c r="AH61" i="16" a="1"/>
  <c r="AH61" i="16" s="1"/>
  <c r="AG61" i="16" a="1"/>
  <c r="AG61" i="16" s="1"/>
  <c r="AF61" i="16" a="1"/>
  <c r="AF61" i="16" s="1"/>
  <c r="AJ60" i="16"/>
  <c r="AJ60" i="16" a="1"/>
  <c r="AI60" i="16" a="1"/>
  <c r="AI60" i="16" s="1"/>
  <c r="AH60" i="16" a="1"/>
  <c r="AH60" i="16" s="1"/>
  <c r="AG60" i="16" a="1"/>
  <c r="AG60" i="16" s="1"/>
  <c r="AF60" i="16" a="1"/>
  <c r="AF60" i="16" s="1"/>
  <c r="AJ59" i="16" a="1"/>
  <c r="AJ59" i="16" s="1"/>
  <c r="AI59" i="16" a="1"/>
  <c r="AI59" i="16" s="1"/>
  <c r="AH59" i="16" a="1"/>
  <c r="AH59" i="16" s="1"/>
  <c r="AG59" i="16" a="1"/>
  <c r="AG59" i="16" s="1"/>
  <c r="AF59" i="16" a="1"/>
  <c r="AF59" i="16" s="1"/>
  <c r="AJ58" i="16" a="1"/>
  <c r="AJ58" i="16" s="1"/>
  <c r="AI58" i="16" a="1"/>
  <c r="AI58" i="16" s="1"/>
  <c r="AH58" i="16" a="1"/>
  <c r="AH58" i="16" s="1"/>
  <c r="AG58" i="16" a="1"/>
  <c r="AG58" i="16" s="1"/>
  <c r="AF58" i="16" a="1"/>
  <c r="AF58" i="16" s="1"/>
  <c r="AJ57" i="16"/>
  <c r="AJ57" i="16" a="1"/>
  <c r="AI57" i="16" a="1"/>
  <c r="AI57" i="16" s="1"/>
  <c r="AH57" i="16" a="1"/>
  <c r="AH57" i="16" s="1"/>
  <c r="AG57" i="16" a="1"/>
  <c r="AG57" i="16" s="1"/>
  <c r="AF57" i="16" a="1"/>
  <c r="AF57" i="16" s="1"/>
  <c r="AJ56" i="16" a="1"/>
  <c r="AJ56" i="16" s="1"/>
  <c r="H6" i="16" s="1"/>
  <c r="AI56" i="16" a="1"/>
  <c r="AI56" i="16" s="1"/>
  <c r="AH56" i="16" a="1"/>
  <c r="AH56" i="16" s="1"/>
  <c r="AG56" i="16" a="1"/>
  <c r="AG56" i="16" s="1"/>
  <c r="AF56" i="16" a="1"/>
  <c r="AF56" i="16" s="1"/>
  <c r="AJ55" i="16"/>
  <c r="AJ55" i="16" a="1"/>
  <c r="AI55" i="16" a="1"/>
  <c r="AI55" i="16" s="1"/>
  <c r="AH55" i="16" a="1"/>
  <c r="AH55" i="16" s="1"/>
  <c r="AG55" i="16" a="1"/>
  <c r="AG55" i="16" s="1"/>
  <c r="AF55" i="16" a="1"/>
  <c r="AF55" i="16" s="1"/>
  <c r="AJ54" i="16" a="1"/>
  <c r="AJ54" i="16" s="1"/>
  <c r="AI54" i="16" a="1"/>
  <c r="AI54" i="16" s="1"/>
  <c r="AH54" i="16" a="1"/>
  <c r="AH54" i="16" s="1"/>
  <c r="AG54" i="16" a="1"/>
  <c r="AG54" i="16" s="1"/>
  <c r="AF54" i="16" a="1"/>
  <c r="AF54" i="16" s="1"/>
  <c r="AJ53" i="16" a="1"/>
  <c r="AJ53" i="16" s="1"/>
  <c r="AI53" i="16" a="1"/>
  <c r="AI53" i="16" s="1"/>
  <c r="AH53" i="16" a="1"/>
  <c r="AH53" i="16" s="1"/>
  <c r="AG53" i="16" a="1"/>
  <c r="AG53" i="16" s="1"/>
  <c r="AF53" i="16" a="1"/>
  <c r="AF53" i="16" s="1"/>
  <c r="AJ52" i="16" a="1"/>
  <c r="AJ52" i="16" s="1"/>
  <c r="AI52" i="16" a="1"/>
  <c r="AI52" i="16" s="1"/>
  <c r="AH52" i="16" a="1"/>
  <c r="AH52" i="16" s="1"/>
  <c r="AG52" i="16" a="1"/>
  <c r="AG52" i="16" s="1"/>
  <c r="AF52" i="16" a="1"/>
  <c r="AF52" i="16" s="1"/>
  <c r="AJ51" i="16" a="1"/>
  <c r="AJ51" i="16" s="1"/>
  <c r="AI51" i="16" a="1"/>
  <c r="AI51" i="16" s="1"/>
  <c r="AH51" i="16" a="1"/>
  <c r="AH51" i="16" s="1"/>
  <c r="AG51" i="16" a="1"/>
  <c r="AG51" i="16" s="1"/>
  <c r="AF51" i="16" a="1"/>
  <c r="AF51" i="16" s="1"/>
  <c r="AJ50" i="16" a="1"/>
  <c r="AJ50" i="16" s="1"/>
  <c r="AI50" i="16" a="1"/>
  <c r="AI50" i="16" s="1"/>
  <c r="AH50" i="16" a="1"/>
  <c r="AH50" i="16" s="1"/>
  <c r="AG50" i="16" a="1"/>
  <c r="AG50" i="16" s="1"/>
  <c r="AF50" i="16" a="1"/>
  <c r="AF50" i="16" s="1"/>
  <c r="AJ49" i="16" a="1"/>
  <c r="AJ49" i="16" s="1"/>
  <c r="AI49" i="16" a="1"/>
  <c r="AI49" i="16" s="1"/>
  <c r="AH49" i="16" a="1"/>
  <c r="AH49" i="16" s="1"/>
  <c r="AG49" i="16" a="1"/>
  <c r="AG49" i="16" s="1"/>
  <c r="AF49" i="16" a="1"/>
  <c r="AF49" i="16" s="1"/>
  <c r="AJ48" i="16" a="1"/>
  <c r="AJ48" i="16" s="1"/>
  <c r="AI48" i="16" a="1"/>
  <c r="AI48" i="16" s="1"/>
  <c r="AH48" i="16" a="1"/>
  <c r="AH48" i="16" s="1"/>
  <c r="AG48" i="16" a="1"/>
  <c r="AG48" i="16" s="1"/>
  <c r="AF48" i="16" a="1"/>
  <c r="AF48" i="16" s="1"/>
  <c r="AJ47" i="16" a="1"/>
  <c r="AJ47" i="16" s="1"/>
  <c r="AI47" i="16" a="1"/>
  <c r="AI47" i="16" s="1"/>
  <c r="AH47" i="16" a="1"/>
  <c r="AH47" i="16" s="1"/>
  <c r="AG47" i="16" a="1"/>
  <c r="AG47" i="16" s="1"/>
  <c r="AF47" i="16" a="1"/>
  <c r="AF47" i="16" s="1"/>
  <c r="AJ46" i="16" a="1"/>
  <c r="AJ46" i="16" s="1"/>
  <c r="AI46" i="16" a="1"/>
  <c r="AI46" i="16" s="1"/>
  <c r="AH46" i="16" a="1"/>
  <c r="AH46" i="16" s="1"/>
  <c r="AG46" i="16" a="1"/>
  <c r="AG46" i="16" s="1"/>
  <c r="AF46" i="16" a="1"/>
  <c r="AF46" i="16" s="1"/>
  <c r="AJ45" i="16" a="1"/>
  <c r="AJ45" i="16" s="1"/>
  <c r="AI45" i="16" a="1"/>
  <c r="AI45" i="16" s="1"/>
  <c r="AH45" i="16" a="1"/>
  <c r="AH45" i="16" s="1"/>
  <c r="AG45" i="16" a="1"/>
  <c r="AG45" i="16" s="1"/>
  <c r="AF45" i="16" a="1"/>
  <c r="AF45" i="16" s="1"/>
  <c r="AJ44" i="16" a="1"/>
  <c r="AJ44" i="16" s="1"/>
  <c r="AI44" i="16" a="1"/>
  <c r="AI44" i="16" s="1"/>
  <c r="AH44" i="16" a="1"/>
  <c r="AH44" i="16" s="1"/>
  <c r="AG44" i="16" a="1"/>
  <c r="AG44" i="16" s="1"/>
  <c r="AF44" i="16" a="1"/>
  <c r="AF44" i="16" s="1"/>
  <c r="AJ43" i="16" a="1"/>
  <c r="AJ43" i="16" s="1"/>
  <c r="AI43" i="16" a="1"/>
  <c r="AI43" i="16" s="1"/>
  <c r="AH43" i="16" a="1"/>
  <c r="AH43" i="16" s="1"/>
  <c r="AG43" i="16" a="1"/>
  <c r="AG43" i="16" s="1"/>
  <c r="AF43" i="16" a="1"/>
  <c r="AF43" i="16" s="1"/>
  <c r="AJ42" i="16"/>
  <c r="AJ42" i="16" a="1"/>
  <c r="AI42" i="16" a="1"/>
  <c r="AI42" i="16" s="1"/>
  <c r="AH42" i="16" a="1"/>
  <c r="AH42" i="16" s="1"/>
  <c r="AG42" i="16" a="1"/>
  <c r="AG42" i="16" s="1"/>
  <c r="AF42" i="16" a="1"/>
  <c r="AF42" i="16" s="1"/>
  <c r="D5" i="16" s="1"/>
  <c r="AJ41" i="16" a="1"/>
  <c r="AJ41" i="16" s="1"/>
  <c r="AI41" i="16" a="1"/>
  <c r="AI41" i="16" s="1"/>
  <c r="AH41" i="16" a="1"/>
  <c r="AH41" i="16" s="1"/>
  <c r="AG41" i="16" a="1"/>
  <c r="AG41" i="16" s="1"/>
  <c r="AF41" i="16" a="1"/>
  <c r="AF41" i="16" s="1"/>
  <c r="AJ40" i="16" a="1"/>
  <c r="AJ40" i="16" s="1"/>
  <c r="AI40" i="16" a="1"/>
  <c r="AI40" i="16" s="1"/>
  <c r="AH40" i="16" a="1"/>
  <c r="AH40" i="16" s="1"/>
  <c r="AG40" i="16" a="1"/>
  <c r="AG40" i="16" s="1"/>
  <c r="AF40" i="16" a="1"/>
  <c r="AF40" i="16" s="1"/>
  <c r="AJ39" i="16" a="1"/>
  <c r="AJ39" i="16" s="1"/>
  <c r="AI39" i="16" a="1"/>
  <c r="AI39" i="16" s="1"/>
  <c r="AH39" i="16" a="1"/>
  <c r="AH39" i="16" s="1"/>
  <c r="AG39" i="16" a="1"/>
  <c r="AG39" i="16" s="1"/>
  <c r="AF39" i="16" a="1"/>
  <c r="AF39" i="16" s="1"/>
  <c r="AJ38" i="16" a="1"/>
  <c r="AJ38" i="16" s="1"/>
  <c r="AI38" i="16" a="1"/>
  <c r="AI38" i="16" s="1"/>
  <c r="AH38" i="16" a="1"/>
  <c r="AH38" i="16" s="1"/>
  <c r="AG38" i="16" a="1"/>
  <c r="AG38" i="16" s="1"/>
  <c r="AF38" i="16" a="1"/>
  <c r="AF38" i="16" s="1"/>
  <c r="AJ37" i="16" a="1"/>
  <c r="AJ37" i="16" s="1"/>
  <c r="AI37" i="16" a="1"/>
  <c r="AI37" i="16" s="1"/>
  <c r="AH37" i="16" a="1"/>
  <c r="AH37" i="16" s="1"/>
  <c r="AG37" i="16" a="1"/>
  <c r="AG37" i="16" s="1"/>
  <c r="AF37" i="16" a="1"/>
  <c r="AF37" i="16" s="1"/>
  <c r="AJ36" i="16" a="1"/>
  <c r="AJ36" i="16" s="1"/>
  <c r="AI36" i="16" a="1"/>
  <c r="AI36" i="16" s="1"/>
  <c r="AH36" i="16" a="1"/>
  <c r="AH36" i="16" s="1"/>
  <c r="AG36" i="16" a="1"/>
  <c r="AG36" i="16" s="1"/>
  <c r="AF36" i="16" a="1"/>
  <c r="AF36" i="16" s="1"/>
  <c r="U36" i="16"/>
  <c r="AJ35" i="16" a="1"/>
  <c r="AJ35" i="16" s="1"/>
  <c r="AI35" i="16" a="1"/>
  <c r="AI35" i="16" s="1"/>
  <c r="AH35" i="16" a="1"/>
  <c r="AH35" i="16" s="1"/>
  <c r="AG35" i="16" a="1"/>
  <c r="AG35" i="16" s="1"/>
  <c r="AF35" i="16" a="1"/>
  <c r="AF35" i="16" s="1"/>
  <c r="U35" i="16"/>
  <c r="AJ34" i="16"/>
  <c r="AJ34" i="16" a="1"/>
  <c r="AI34" i="16" a="1"/>
  <c r="AI34" i="16" s="1"/>
  <c r="AH34" i="16" a="1"/>
  <c r="AH34" i="16" s="1"/>
  <c r="AG34" i="16" a="1"/>
  <c r="AG34" i="16" s="1"/>
  <c r="AF34" i="16" a="1"/>
  <c r="AF34" i="16" s="1"/>
  <c r="U34" i="16"/>
  <c r="AJ33" i="16" a="1"/>
  <c r="AJ33" i="16" s="1"/>
  <c r="AI33" i="16" a="1"/>
  <c r="AI33" i="16" s="1"/>
  <c r="AH33" i="16" a="1"/>
  <c r="AH33" i="16" s="1"/>
  <c r="AG33" i="16" a="1"/>
  <c r="AG33" i="16" s="1"/>
  <c r="AF33" i="16" a="1"/>
  <c r="AF33" i="16" s="1"/>
  <c r="U33" i="16"/>
  <c r="AJ32" i="16" a="1"/>
  <c r="AJ32" i="16" s="1"/>
  <c r="AI32" i="16" a="1"/>
  <c r="AI32" i="16" s="1"/>
  <c r="AH32" i="16" a="1"/>
  <c r="AH32" i="16" s="1"/>
  <c r="AG32" i="16" a="1"/>
  <c r="AG32" i="16" s="1"/>
  <c r="AF32" i="16" a="1"/>
  <c r="AF32" i="16" s="1"/>
  <c r="AJ31" i="16" a="1"/>
  <c r="AJ31" i="16" s="1"/>
  <c r="AI31" i="16" a="1"/>
  <c r="AI31" i="16" s="1"/>
  <c r="AH31" i="16" a="1"/>
  <c r="AH31" i="16" s="1"/>
  <c r="AG31" i="16" a="1"/>
  <c r="AG31" i="16" s="1"/>
  <c r="AF31" i="16" a="1"/>
  <c r="AF31" i="16" s="1"/>
  <c r="U31" i="16" a="1"/>
  <c r="U31" i="16" s="1"/>
  <c r="AJ30" i="16" a="1"/>
  <c r="AJ30" i="16" s="1"/>
  <c r="AI30" i="16" a="1"/>
  <c r="AI30" i="16" s="1"/>
  <c r="AH30" i="16"/>
  <c r="AH30" i="16" a="1"/>
  <c r="AG30" i="16" a="1"/>
  <c r="AG30" i="16" s="1"/>
  <c r="AF30" i="16" a="1"/>
  <c r="AF30" i="16" s="1"/>
  <c r="AJ29" i="16" a="1"/>
  <c r="AJ29" i="16" s="1"/>
  <c r="AI29" i="16" a="1"/>
  <c r="AI29" i="16" s="1"/>
  <c r="AH29" i="16" a="1"/>
  <c r="AH29" i="16" s="1"/>
  <c r="AG29" i="16" a="1"/>
  <c r="AG29" i="16" s="1"/>
  <c r="AF29" i="16" a="1"/>
  <c r="AF29" i="16" s="1"/>
  <c r="AJ28" i="16"/>
  <c r="AJ28" i="16" a="1"/>
  <c r="AI28" i="16" a="1"/>
  <c r="AI28" i="16" s="1"/>
  <c r="AH28" i="16" a="1"/>
  <c r="AH28" i="16" s="1"/>
  <c r="AG28" i="16" a="1"/>
  <c r="AG28" i="16" s="1"/>
  <c r="AF28" i="16" a="1"/>
  <c r="AF28" i="16" s="1"/>
  <c r="AJ27" i="16" a="1"/>
  <c r="AJ27" i="16" s="1"/>
  <c r="AI27" i="16" a="1"/>
  <c r="AI27" i="16" s="1"/>
  <c r="AH27" i="16" a="1"/>
  <c r="AH27" i="16" s="1"/>
  <c r="AG27" i="16" a="1"/>
  <c r="AG27" i="16" s="1"/>
  <c r="AF27" i="16" a="1"/>
  <c r="AF27" i="16" s="1"/>
  <c r="AJ26" i="16" a="1"/>
  <c r="AJ26" i="16" s="1"/>
  <c r="AI26" i="16" a="1"/>
  <c r="AI26" i="16" s="1"/>
  <c r="AH26" i="16" a="1"/>
  <c r="AH26" i="16" s="1"/>
  <c r="AG26" i="16" a="1"/>
  <c r="AG26" i="16" s="1"/>
  <c r="AF26" i="16" a="1"/>
  <c r="AF26" i="16" s="1"/>
  <c r="AJ25" i="16" a="1"/>
  <c r="AJ25" i="16" s="1"/>
  <c r="AI25" i="16" a="1"/>
  <c r="AI25" i="16" s="1"/>
  <c r="AH25" i="16" a="1"/>
  <c r="AH25" i="16" s="1"/>
  <c r="AG25" i="16" a="1"/>
  <c r="AG25" i="16" s="1"/>
  <c r="AF25" i="16" a="1"/>
  <c r="AF25" i="16" s="1"/>
  <c r="AJ24" i="16" a="1"/>
  <c r="AJ24" i="16" s="1"/>
  <c r="AI24" i="16" a="1"/>
  <c r="AI24" i="16" s="1"/>
  <c r="AH24" i="16" a="1"/>
  <c r="AH24" i="16" s="1"/>
  <c r="AG24" i="16" a="1"/>
  <c r="AG24" i="16" s="1"/>
  <c r="AF24" i="16" a="1"/>
  <c r="AF24" i="16" s="1"/>
  <c r="AJ23" i="16" a="1"/>
  <c r="AJ23" i="16" s="1"/>
  <c r="AI23" i="16" a="1"/>
  <c r="AI23" i="16" s="1"/>
  <c r="AH23" i="16" a="1"/>
  <c r="AH23" i="16" s="1"/>
  <c r="AG23" i="16" a="1"/>
  <c r="AG23" i="16" s="1"/>
  <c r="AF23" i="16" a="1"/>
  <c r="AF23" i="16" s="1"/>
  <c r="D14" i="16" s="1"/>
  <c r="Q48" i="16" s="1"/>
  <c r="AJ22" i="16" a="1"/>
  <c r="AJ22" i="16" s="1"/>
  <c r="AI22" i="16" a="1"/>
  <c r="AI22" i="16" s="1"/>
  <c r="AH22" i="16" a="1"/>
  <c r="AH22" i="16" s="1"/>
  <c r="AG22" i="16" a="1"/>
  <c r="AG22" i="16" s="1"/>
  <c r="AF22" i="16" a="1"/>
  <c r="AF22" i="16" s="1"/>
  <c r="U22" i="16" a="1"/>
  <c r="U22" i="16" s="1"/>
  <c r="AJ21" i="16" a="1"/>
  <c r="AJ21" i="16" s="1"/>
  <c r="AI21" i="16" a="1"/>
  <c r="AI21" i="16" s="1"/>
  <c r="AH21" i="16" a="1"/>
  <c r="AH21" i="16" s="1"/>
  <c r="AG21" i="16" a="1"/>
  <c r="AG21" i="16" s="1"/>
  <c r="AF21" i="16" a="1"/>
  <c r="AF21" i="16" s="1"/>
  <c r="AJ20" i="16"/>
  <c r="AJ20" i="16" a="1"/>
  <c r="AI20" i="16" a="1"/>
  <c r="AI20" i="16" s="1"/>
  <c r="AH20" i="16" a="1"/>
  <c r="AH20" i="16" s="1"/>
  <c r="AG20" i="16" a="1"/>
  <c r="AG20" i="16" s="1"/>
  <c r="AF20" i="16" a="1"/>
  <c r="AF20" i="16" s="1"/>
  <c r="AJ19" i="16" a="1"/>
  <c r="AJ19" i="16" s="1"/>
  <c r="H9" i="16" s="1"/>
  <c r="AI19" i="16" a="1"/>
  <c r="AI19" i="16" s="1"/>
  <c r="AH19" i="16" a="1"/>
  <c r="AH19" i="16" s="1"/>
  <c r="AG19" i="16" a="1"/>
  <c r="AG19" i="16" s="1"/>
  <c r="AF19" i="16" a="1"/>
  <c r="AF19" i="16" s="1"/>
  <c r="AJ18" i="16" a="1"/>
  <c r="AJ18" i="16" s="1"/>
  <c r="AI18" i="16" a="1"/>
  <c r="AI18" i="16" s="1"/>
  <c r="AH18" i="16" a="1"/>
  <c r="AH18" i="16" s="1"/>
  <c r="AG18" i="16" a="1"/>
  <c r="AG18" i="16" s="1"/>
  <c r="AF18" i="16" a="1"/>
  <c r="AF18" i="16" s="1"/>
  <c r="AJ17" i="16" a="1"/>
  <c r="AJ17" i="16" s="1"/>
  <c r="H7" i="16" s="1"/>
  <c r="AI17" i="16" a="1"/>
  <c r="AI17" i="16" s="1"/>
  <c r="AH17" i="16" a="1"/>
  <c r="AH17" i="16" s="1"/>
  <c r="AG17" i="16" a="1"/>
  <c r="AG17" i="16" s="1"/>
  <c r="AF17" i="16" a="1"/>
  <c r="AF17" i="16" s="1"/>
  <c r="AJ16" i="16" a="1"/>
  <c r="AJ16" i="16" s="1"/>
  <c r="AI16" i="16" a="1"/>
  <c r="AI16" i="16" s="1"/>
  <c r="AH16" i="16" a="1"/>
  <c r="AH16" i="16" s="1"/>
  <c r="AG16" i="16" a="1"/>
  <c r="AG16" i="16" s="1"/>
  <c r="AF16" i="16" a="1"/>
  <c r="AF16" i="16" s="1"/>
  <c r="AJ15" i="16" a="1"/>
  <c r="AJ15" i="16" s="1"/>
  <c r="AI15" i="16" a="1"/>
  <c r="AI15" i="16" s="1"/>
  <c r="AH15" i="16" a="1"/>
  <c r="AH15" i="16" s="1"/>
  <c r="AG15" i="16" a="1"/>
  <c r="AG15" i="16" s="1"/>
  <c r="AF15" i="16" a="1"/>
  <c r="AF15" i="16" s="1"/>
  <c r="AJ14" i="16" a="1"/>
  <c r="AJ14" i="16" s="1"/>
  <c r="AI14" i="16" a="1"/>
  <c r="AI14" i="16" s="1"/>
  <c r="AH14" i="16" a="1"/>
  <c r="AH14" i="16" s="1"/>
  <c r="AG14" i="16" a="1"/>
  <c r="AG14" i="16" s="1"/>
  <c r="AF14" i="16" a="1"/>
  <c r="AF14" i="16" s="1"/>
  <c r="AJ13" i="16" a="1"/>
  <c r="AJ13" i="16" s="1"/>
  <c r="AI13" i="16" a="1"/>
  <c r="AI13" i="16" s="1"/>
  <c r="AH13" i="16" a="1"/>
  <c r="AH13" i="16" s="1"/>
  <c r="AG13" i="16" a="1"/>
  <c r="AG13" i="16" s="1"/>
  <c r="AF13" i="16" a="1"/>
  <c r="AF13" i="16" s="1"/>
  <c r="U13" i="16" a="1"/>
  <c r="U13" i="16" s="1"/>
  <c r="G13" i="16"/>
  <c r="E13" i="16"/>
  <c r="AJ12" i="16" a="1"/>
  <c r="AJ12" i="16" s="1"/>
  <c r="H11" i="16" s="1"/>
  <c r="AI12" i="16" a="1"/>
  <c r="AI12" i="16" s="1"/>
  <c r="AH12" i="16" a="1"/>
  <c r="AH12" i="16" s="1"/>
  <c r="AG12" i="16" a="1"/>
  <c r="AG12" i="16" s="1"/>
  <c r="AF12" i="16" a="1"/>
  <c r="AF12" i="16" s="1"/>
  <c r="AJ11" i="16" a="1"/>
  <c r="AJ11" i="16" s="1"/>
  <c r="H14" i="16" s="1"/>
  <c r="AI11" i="16" a="1"/>
  <c r="AI11" i="16" s="1"/>
  <c r="AH11" i="16" a="1"/>
  <c r="AH11" i="16" s="1"/>
  <c r="AG11" i="16" a="1"/>
  <c r="AG11" i="16" s="1"/>
  <c r="AF11" i="16" a="1"/>
  <c r="AF11" i="16" s="1"/>
  <c r="AJ10" i="16"/>
  <c r="AJ10" i="16" a="1"/>
  <c r="AI10" i="16" a="1"/>
  <c r="AI10" i="16" s="1"/>
  <c r="AH10" i="16" a="1"/>
  <c r="AH10" i="16" s="1"/>
  <c r="AG10" i="16" a="1"/>
  <c r="AG10" i="16" s="1"/>
  <c r="AF10" i="16" a="1"/>
  <c r="AF10" i="16" s="1"/>
  <c r="AJ9" i="16" a="1"/>
  <c r="AJ9" i="16" s="1"/>
  <c r="AI9" i="16" a="1"/>
  <c r="AI9" i="16" s="1"/>
  <c r="AH9" i="16" a="1"/>
  <c r="AH9" i="16" s="1"/>
  <c r="AG9" i="16" a="1"/>
  <c r="AG9" i="16" s="1"/>
  <c r="AF9" i="16" a="1"/>
  <c r="AF9" i="16" s="1"/>
  <c r="AJ8" i="16" a="1"/>
  <c r="AJ8" i="16" s="1"/>
  <c r="AI8" i="16" a="1"/>
  <c r="AI8" i="16" s="1"/>
  <c r="AH8" i="16" a="1"/>
  <c r="AH8" i="16" s="1"/>
  <c r="AG8" i="16" a="1"/>
  <c r="AG8" i="16" s="1"/>
  <c r="AF8" i="16" a="1"/>
  <c r="AF8" i="16" s="1"/>
  <c r="AJ7" i="16" a="1"/>
  <c r="AJ7" i="16" s="1"/>
  <c r="AI7" i="16" a="1"/>
  <c r="AI7" i="16" s="1"/>
  <c r="AH7" i="16" a="1"/>
  <c r="AH7" i="16" s="1"/>
  <c r="AG7" i="16" a="1"/>
  <c r="AG7" i="16" s="1"/>
  <c r="AF7" i="16" a="1"/>
  <c r="AF7" i="16" s="1"/>
  <c r="D4" i="16" s="1"/>
  <c r="AJ6" i="16" a="1"/>
  <c r="AJ6" i="16" s="1"/>
  <c r="AI6" i="16" a="1"/>
  <c r="AI6" i="16" s="1"/>
  <c r="AH6" i="16" a="1"/>
  <c r="AH6" i="16" s="1"/>
  <c r="AG6" i="16" a="1"/>
  <c r="AG6" i="16" s="1"/>
  <c r="AF6" i="16" a="1"/>
  <c r="AF6" i="16" s="1"/>
  <c r="AJ5" i="16" a="1"/>
  <c r="AJ5" i="16" s="1"/>
  <c r="AI5" i="16" a="1"/>
  <c r="AI5" i="16" s="1"/>
  <c r="AH5" i="16" a="1"/>
  <c r="AH5" i="16" s="1"/>
  <c r="AG5" i="16" a="1"/>
  <c r="AG5" i="16" s="1"/>
  <c r="AF5" i="16" a="1"/>
  <c r="AF5" i="16" s="1"/>
  <c r="AJ4" i="16" a="1"/>
  <c r="AJ4" i="16" s="1"/>
  <c r="H13" i="16" s="1"/>
  <c r="AI4" i="16" a="1"/>
  <c r="AI4" i="16" s="1"/>
  <c r="AH4" i="16" a="1"/>
  <c r="AH4" i="16" s="1"/>
  <c r="AG4" i="16" a="1"/>
  <c r="AG4" i="16" s="1"/>
  <c r="AF4" i="16" a="1"/>
  <c r="AF4" i="16" s="1"/>
  <c r="U4" i="16" a="1"/>
  <c r="H4" i="16"/>
  <c r="I3" i="1"/>
  <c r="J3" i="1"/>
  <c r="K3" i="1"/>
  <c r="L3" i="1"/>
  <c r="M3" i="1"/>
  <c r="I4" i="1"/>
  <c r="J4" i="1"/>
  <c r="K4" i="1"/>
  <c r="L4" i="1"/>
  <c r="M4" i="1"/>
  <c r="I5" i="1"/>
  <c r="J5" i="1"/>
  <c r="K5" i="1"/>
  <c r="L5" i="1"/>
  <c r="M5" i="1"/>
  <c r="I6" i="1"/>
  <c r="J6" i="1"/>
  <c r="K6" i="1"/>
  <c r="L6" i="1"/>
  <c r="M6" i="1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A251" i="15" s="1"/>
  <c r="A252" i="15" s="1"/>
  <c r="A253" i="15" s="1"/>
  <c r="A254" i="15" s="1"/>
  <c r="A255" i="15" s="1"/>
  <c r="A256" i="15" s="1"/>
  <c r="A257" i="15" s="1"/>
  <c r="A258" i="15" s="1"/>
  <c r="A259" i="15" s="1"/>
  <c r="A260" i="15" s="1"/>
  <c r="A261" i="15" s="1"/>
  <c r="A262" i="15" s="1"/>
  <c r="A263" i="15" s="1"/>
  <c r="A264" i="15" s="1"/>
  <c r="A265" i="15" s="1"/>
  <c r="A266" i="15" s="1"/>
  <c r="A267" i="15" s="1"/>
  <c r="A268" i="15" s="1"/>
  <c r="A269" i="15" s="1"/>
  <c r="A270" i="15" s="1"/>
  <c r="A271" i="15" s="1"/>
  <c r="A272" i="15" s="1"/>
  <c r="A273" i="15" s="1"/>
  <c r="A274" i="15" s="1"/>
  <c r="A275" i="15" s="1"/>
  <c r="A276" i="15" s="1"/>
  <c r="A277" i="15" s="1"/>
  <c r="A278" i="15" s="1"/>
  <c r="A279" i="15" s="1"/>
  <c r="A280" i="15" s="1"/>
  <c r="A281" i="15" s="1"/>
  <c r="A282" i="15" s="1"/>
  <c r="A283" i="15" s="1"/>
  <c r="A284" i="15" s="1"/>
  <c r="A285" i="15" s="1"/>
  <c r="A286" i="15" s="1"/>
  <c r="A287" i="15" s="1"/>
  <c r="A288" i="15" s="1"/>
  <c r="A289" i="15" s="1"/>
  <c r="A290" i="15" s="1"/>
  <c r="A291" i="15" s="1"/>
  <c r="A292" i="15" s="1"/>
  <c r="A293" i="15" s="1"/>
  <c r="A294" i="15" s="1"/>
  <c r="A295" i="15" s="1"/>
  <c r="A296" i="15" s="1"/>
  <c r="A297" i="15" s="1"/>
  <c r="A298" i="15" s="1"/>
  <c r="A299" i="15" s="1"/>
  <c r="A300" i="15" s="1"/>
  <c r="A301" i="15" s="1"/>
  <c r="A302" i="15" s="1"/>
  <c r="A303" i="15" s="1"/>
  <c r="Z4" i="15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Z95" i="15" s="1"/>
  <c r="Z96" i="15" s="1"/>
  <c r="Z97" i="15" s="1"/>
  <c r="Z98" i="15" s="1"/>
  <c r="Z99" i="15" s="1"/>
  <c r="Z100" i="15" s="1"/>
  <c r="Z101" i="15" s="1"/>
  <c r="Z102" i="15" s="1"/>
  <c r="P4" i="15" a="1"/>
  <c r="R19" i="15" s="1" a="1"/>
  <c r="R19" i="15" s="1"/>
  <c r="G43" i="14"/>
  <c r="K42" i="14"/>
  <c r="J33" i="14"/>
  <c r="K33" i="14"/>
  <c r="J34" i="14"/>
  <c r="K34" i="14"/>
  <c r="J35" i="14"/>
  <c r="K35" i="14"/>
  <c r="K36" i="14"/>
  <c r="J37" i="14"/>
  <c r="K37" i="14"/>
  <c r="K38" i="14"/>
  <c r="K39" i="14"/>
  <c r="K40" i="14"/>
  <c r="K41" i="14"/>
  <c r="K32" i="14"/>
  <c r="K3" i="14" a="1"/>
  <c r="K3" i="14" s="1"/>
  <c r="J3" i="14" a="1"/>
  <c r="J3" i="14" s="1"/>
  <c r="J32" i="14" s="1"/>
  <c r="I3" i="14" a="1"/>
  <c r="I3" i="14" s="1"/>
  <c r="I32" i="14" s="1"/>
  <c r="H3" i="14" a="1"/>
  <c r="H3" i="14" s="1"/>
  <c r="H32" i="14" s="1"/>
  <c r="U33" i="6"/>
  <c r="I26" i="9" a="1"/>
  <c r="I26" i="9" s="1"/>
  <c r="J26" i="9" s="1" a="1"/>
  <c r="J26" i="9" s="1"/>
  <c r="I24" i="8" a="1"/>
  <c r="I24" i="8" s="1"/>
  <c r="J24" i="8" s="1" a="1"/>
  <c r="J24" i="8" s="1"/>
  <c r="I25" i="10" a="1"/>
  <c r="I25" i="10" s="1"/>
  <c r="J25" i="10" s="1" a="1"/>
  <c r="J25" i="10" s="1"/>
  <c r="I28" i="7" a="1"/>
  <c r="I28" i="7" s="1"/>
  <c r="J28" i="7" s="1" a="1"/>
  <c r="J28" i="7" s="1"/>
  <c r="I27" i="2" a="1"/>
  <c r="I27" i="2" s="1"/>
  <c r="J27" i="2" s="1" a="1"/>
  <c r="J27" i="2" s="1"/>
  <c r="I29" i="11" a="1"/>
  <c r="I29" i="11" s="1"/>
  <c r="J29" i="11" s="1" a="1"/>
  <c r="J29" i="11" s="1"/>
  <c r="I23" i="6" a="1"/>
  <c r="I23" i="6" s="1"/>
  <c r="J23" i="6" s="1" a="1"/>
  <c r="J23" i="6" s="1"/>
  <c r="C3" i="24" a="1"/>
  <c r="F3" i="24" a="1"/>
  <c r="I4" i="15" a="1"/>
  <c r="B4" i="15" a="1"/>
  <c r="J36" i="14" l="1"/>
  <c r="J42" i="14"/>
  <c r="J41" i="14"/>
  <c r="J40" i="14"/>
  <c r="J39" i="14"/>
  <c r="J38" i="14"/>
  <c r="H38" i="14"/>
  <c r="K43" i="14"/>
  <c r="F3" i="24"/>
  <c r="C3" i="24"/>
  <c r="I4" i="15"/>
  <c r="AI13" i="23" a="1"/>
  <c r="AI13" i="23" s="1"/>
  <c r="AI96" i="23" a="1"/>
  <c r="AI96" i="23" s="1"/>
  <c r="AI164" i="23" a="1"/>
  <c r="AI164" i="23" s="1"/>
  <c r="AH19" i="17" a="1"/>
  <c r="AH19" i="17" s="1"/>
  <c r="AH19" i="21" a="1"/>
  <c r="AH19" i="21" s="1"/>
  <c r="AH16" i="18" a="1"/>
  <c r="AH16" i="18" s="1"/>
  <c r="AH89" i="21" a="1"/>
  <c r="AH89" i="21" s="1"/>
  <c r="F4" i="16"/>
  <c r="AH40" i="21" a="1"/>
  <c r="AH40" i="21" s="1"/>
  <c r="AH97" i="20" a="1"/>
  <c r="AH97" i="20" s="1"/>
  <c r="AG140" i="18" a="1"/>
  <c r="AG140" i="18" s="1"/>
  <c r="AG27" i="20" a="1"/>
  <c r="AG27" i="20" s="1"/>
  <c r="AG27" i="21" a="1"/>
  <c r="AG27" i="21" s="1"/>
  <c r="AG16" i="18" a="1"/>
  <c r="AG16" i="18" s="1"/>
  <c r="AG135" i="21" a="1"/>
  <c r="AG135" i="21" s="1"/>
  <c r="AG67" i="20" a="1"/>
  <c r="AG67" i="20" s="1"/>
  <c r="AG21" i="17" a="1"/>
  <c r="AG21" i="17" s="1"/>
  <c r="AG151" i="22" a="1"/>
  <c r="AG151" i="22" s="1"/>
  <c r="G14" i="16"/>
  <c r="T58" i="16" s="1"/>
  <c r="AI19" i="21" a="1"/>
  <c r="AI19" i="21" s="1"/>
  <c r="AI133" i="22" a="1"/>
  <c r="AI133" i="22" s="1"/>
  <c r="AI73" i="23" a="1"/>
  <c r="AI73" i="23" s="1"/>
  <c r="G4" i="16"/>
  <c r="AI157" i="19" a="1"/>
  <c r="AI157" i="19" s="1"/>
  <c r="AI74" i="19" a="1"/>
  <c r="AI74" i="19" s="1"/>
  <c r="AI36" i="21" a="1"/>
  <c r="AI36" i="21" s="1"/>
  <c r="AI13" i="18" a="1"/>
  <c r="AI13" i="18" s="1"/>
  <c r="AI91" i="22" a="1"/>
  <c r="AI91" i="22" s="1"/>
  <c r="AH115" i="23" a="1"/>
  <c r="AH115" i="23" s="1"/>
  <c r="AH11" i="22" a="1"/>
  <c r="AH11" i="22" s="1"/>
  <c r="AH83" i="23" a="1"/>
  <c r="AH83" i="23" s="1"/>
  <c r="AH29" i="20" a="1"/>
  <c r="AH29" i="20" s="1"/>
  <c r="AH10" i="23" a="1"/>
  <c r="AH10" i="23" s="1"/>
  <c r="AH84" i="23" a="1"/>
  <c r="AH84" i="23" s="1"/>
  <c r="AH38" i="23" a="1"/>
  <c r="AH38" i="23" s="1"/>
  <c r="F14" i="16"/>
  <c r="S43" i="16" s="1"/>
  <c r="AH77" i="19" a="1"/>
  <c r="AH77" i="19" s="1"/>
  <c r="AH53" i="22" a="1"/>
  <c r="AH53" i="22" s="1"/>
  <c r="AH64" i="17" a="1"/>
  <c r="AH64" i="17" s="1"/>
  <c r="AH91" i="21" a="1"/>
  <c r="AH91" i="21" s="1"/>
  <c r="AH23" i="21" a="1"/>
  <c r="AH23" i="21" s="1"/>
  <c r="AH49" i="23" a="1"/>
  <c r="AH49" i="23" s="1"/>
  <c r="AG38" i="19" a="1"/>
  <c r="AG38" i="19" s="1"/>
  <c r="E14" i="16"/>
  <c r="R47" i="16" s="1"/>
  <c r="AG117" i="19" a="1"/>
  <c r="AG117" i="19" s="1"/>
  <c r="AG92" i="19" a="1"/>
  <c r="AG92" i="19" s="1"/>
  <c r="AG108" i="22" a="1"/>
  <c r="AG108" i="22" s="1"/>
  <c r="AG71" i="22" a="1"/>
  <c r="AG71" i="22" s="1"/>
  <c r="AG101" i="22" a="1"/>
  <c r="AG101" i="22" s="1"/>
  <c r="AG163" i="22" a="1"/>
  <c r="AG163" i="22" s="1"/>
  <c r="AG102" i="22" a="1"/>
  <c r="AG102" i="22" s="1"/>
  <c r="AG75" i="19" a="1"/>
  <c r="AG75" i="19" s="1"/>
  <c r="AG139" i="22" a="1"/>
  <c r="AG139" i="22" s="1"/>
  <c r="AG89" i="22" a="1"/>
  <c r="AG89" i="22" s="1"/>
  <c r="E4" i="16"/>
  <c r="AG34" i="17" a="1"/>
  <c r="AG34" i="17" s="1"/>
  <c r="AG111" i="18" a="1"/>
  <c r="AG111" i="18" s="1"/>
  <c r="AG29" i="22" a="1"/>
  <c r="AG29" i="22" s="1"/>
  <c r="AF32" i="20" a="1"/>
  <c r="AF32" i="20" s="1"/>
  <c r="AF10" i="23" a="1"/>
  <c r="AF10" i="23" s="1"/>
  <c r="D9" i="16"/>
  <c r="AF28" i="18" a="1"/>
  <c r="AF28" i="18" s="1"/>
  <c r="AF45" i="21" a="1"/>
  <c r="AF45" i="21" s="1"/>
  <c r="AF7" i="18" a="1"/>
  <c r="AF7" i="18" s="1"/>
  <c r="D13" i="16"/>
  <c r="D6" i="16"/>
  <c r="AF12" i="19" a="1"/>
  <c r="AF12" i="19" s="1"/>
  <c r="S53" i="16"/>
  <c r="S56" i="16"/>
  <c r="R53" i="16"/>
  <c r="R58" i="16"/>
  <c r="R54" i="16"/>
  <c r="R49" i="16"/>
  <c r="U57" i="16"/>
  <c r="U50" i="16"/>
  <c r="U56" i="16"/>
  <c r="U54" i="16"/>
  <c r="U47" i="16"/>
  <c r="U52" i="16"/>
  <c r="U58" i="16"/>
  <c r="U51" i="16"/>
  <c r="U49" i="16"/>
  <c r="U55" i="16"/>
  <c r="U48" i="16"/>
  <c r="G7" i="16"/>
  <c r="G6" i="16"/>
  <c r="F6" i="16"/>
  <c r="AG51" i="17" a="1"/>
  <c r="AG51" i="17" s="1"/>
  <c r="AG169" i="17" a="1"/>
  <c r="AG169" i="17" s="1"/>
  <c r="AJ7" i="18" a="1"/>
  <c r="AJ7" i="18" s="1"/>
  <c r="H9" i="18" s="1"/>
  <c r="AJ72" i="18" a="1"/>
  <c r="AJ72" i="18" s="1"/>
  <c r="AJ70" i="18" a="1"/>
  <c r="AJ70" i="18" s="1"/>
  <c r="AI49" i="18" a="1"/>
  <c r="AI49" i="18" s="1"/>
  <c r="AG125" i="18" a="1"/>
  <c r="AG125" i="18" s="1"/>
  <c r="AG132" i="18" a="1"/>
  <c r="AG132" i="18" s="1"/>
  <c r="AI135" i="18" a="1"/>
  <c r="AI135" i="18" s="1"/>
  <c r="AI149" i="18" a="1"/>
  <c r="AI149" i="18" s="1"/>
  <c r="AH68" i="19" a="1"/>
  <c r="AH68" i="19" s="1"/>
  <c r="AG125" i="19" a="1"/>
  <c r="AG125" i="19" s="1"/>
  <c r="AG89" i="20" a="1"/>
  <c r="AG89" i="20" s="1"/>
  <c r="AI110" i="21" a="1"/>
  <c r="AI110" i="21" s="1"/>
  <c r="AG128" i="23" a="1"/>
  <c r="AG128" i="23" s="1"/>
  <c r="F5" i="16"/>
  <c r="AG75" i="17" a="1"/>
  <c r="AG75" i="17" s="1"/>
  <c r="AJ25" i="17" a="1"/>
  <c r="AJ25" i="17" s="1"/>
  <c r="AH34" i="17" a="1"/>
  <c r="AH34" i="17" s="1"/>
  <c r="AG38" i="17" a="1"/>
  <c r="AG38" i="17" s="1"/>
  <c r="AH44" i="17" a="1"/>
  <c r="AH44" i="17" s="1"/>
  <c r="AH54" i="17" a="1"/>
  <c r="AH54" i="17" s="1"/>
  <c r="AI68" i="17" a="1"/>
  <c r="AI68" i="17" s="1"/>
  <c r="AG78" i="17" a="1"/>
  <c r="AG78" i="17" s="1"/>
  <c r="AH169" i="17" a="1"/>
  <c r="AH169" i="17" s="1"/>
  <c r="AJ13" i="18" a="1"/>
  <c r="AJ13" i="18" s="1"/>
  <c r="AI52" i="18" a="1"/>
  <c r="AI52" i="18" s="1"/>
  <c r="AJ77" i="18" a="1"/>
  <c r="AJ77" i="18" s="1"/>
  <c r="AH87" i="18" a="1"/>
  <c r="AH87" i="18" s="1"/>
  <c r="AG115" i="18" a="1"/>
  <c r="AG115" i="18" s="1"/>
  <c r="AH125" i="18" a="1"/>
  <c r="AH125" i="18" s="1"/>
  <c r="AH132" i="18" a="1"/>
  <c r="AH132" i="18" s="1"/>
  <c r="AH146" i="18" a="1"/>
  <c r="AH146" i="18" s="1"/>
  <c r="AI168" i="18" a="1"/>
  <c r="AI168" i="18" s="1"/>
  <c r="AG6" i="19" a="1"/>
  <c r="AG6" i="19" s="1"/>
  <c r="AG104" i="19" a="1"/>
  <c r="AG104" i="19" s="1"/>
  <c r="AG132" i="19" a="1"/>
  <c r="AG132" i="19" s="1"/>
  <c r="AG86" i="19" a="1"/>
  <c r="AG86" i="19" s="1"/>
  <c r="AG106" i="19" a="1"/>
  <c r="AG106" i="19" s="1"/>
  <c r="AG49" i="19" a="1"/>
  <c r="AG49" i="19" s="1"/>
  <c r="AG37" i="19" a="1"/>
  <c r="AG37" i="19" s="1"/>
  <c r="AG23" i="19" a="1"/>
  <c r="AG23" i="19" s="1"/>
  <c r="E13" i="19"/>
  <c r="AG65" i="19" a="1"/>
  <c r="AG65" i="19" s="1"/>
  <c r="AG21" i="19" a="1"/>
  <c r="AG21" i="19" s="1"/>
  <c r="AG103" i="19" a="1"/>
  <c r="AG103" i="19" s="1"/>
  <c r="AG146" i="19" a="1"/>
  <c r="AG146" i="19" s="1"/>
  <c r="AG137" i="19" a="1"/>
  <c r="AG137" i="19" s="1"/>
  <c r="AG121" i="19" a="1"/>
  <c r="AG121" i="19" s="1"/>
  <c r="AG113" i="19" a="1"/>
  <c r="AG113" i="19" s="1"/>
  <c r="AG56" i="19" a="1"/>
  <c r="AG56" i="19" s="1"/>
  <c r="AG164" i="19" a="1"/>
  <c r="AG164" i="19" s="1"/>
  <c r="AG123" i="19" a="1"/>
  <c r="AG123" i="19" s="1"/>
  <c r="AG115" i="19" a="1"/>
  <c r="AG115" i="19" s="1"/>
  <c r="AG166" i="19" a="1"/>
  <c r="AG166" i="19" s="1"/>
  <c r="AG141" i="19" a="1"/>
  <c r="AG141" i="19" s="1"/>
  <c r="AG36" i="19" a="1"/>
  <c r="AG36" i="19" s="1"/>
  <c r="AG168" i="19" a="1"/>
  <c r="AG168" i="19" s="1"/>
  <c r="AG25" i="19" a="1"/>
  <c r="AG25" i="19" s="1"/>
  <c r="AG155" i="19" a="1"/>
  <c r="AG155" i="19" s="1"/>
  <c r="AG153" i="19" a="1"/>
  <c r="AG153" i="19" s="1"/>
  <c r="AG63" i="19" a="1"/>
  <c r="AG63" i="19" s="1"/>
  <c r="AG47" i="19" a="1"/>
  <c r="AG47" i="19" s="1"/>
  <c r="AG31" i="19" a="1"/>
  <c r="AG31" i="19" s="1"/>
  <c r="AG4" i="19" a="1"/>
  <c r="AG4" i="19" s="1"/>
  <c r="AG118" i="19" a="1"/>
  <c r="AG118" i="19" s="1"/>
  <c r="AG52" i="19" a="1"/>
  <c r="AG52" i="19" s="1"/>
  <c r="AG102" i="19" a="1"/>
  <c r="AG102" i="19" s="1"/>
  <c r="AG85" i="19" a="1"/>
  <c r="AG85" i="19" s="1"/>
  <c r="AG64" i="19" a="1"/>
  <c r="AG64" i="19" s="1"/>
  <c r="AI29" i="20" a="1"/>
  <c r="AI29" i="20" s="1"/>
  <c r="AJ52" i="20" a="1"/>
  <c r="AJ52" i="20" s="1"/>
  <c r="AH105" i="20" a="1"/>
  <c r="AH105" i="20" s="1"/>
  <c r="AG118" i="20" a="1"/>
  <c r="AG118" i="20" s="1"/>
  <c r="AG122" i="20" a="1"/>
  <c r="AG122" i="20" s="1"/>
  <c r="AI153" i="20" a="1"/>
  <c r="AI153" i="20" s="1"/>
  <c r="AI47" i="21" a="1"/>
  <c r="AI47" i="21" s="1"/>
  <c r="AG61" i="21" a="1"/>
  <c r="AG61" i="21" s="1"/>
  <c r="AG89" i="21" a="1"/>
  <c r="AG89" i="21" s="1"/>
  <c r="E5" i="16"/>
  <c r="AF16" i="17" a="1"/>
  <c r="AF16" i="17" s="1"/>
  <c r="AI34" i="17" a="1"/>
  <c r="AI34" i="17" s="1"/>
  <c r="AH38" i="17" a="1"/>
  <c r="AH38" i="17" s="1"/>
  <c r="AI51" i="17" a="1"/>
  <c r="AI51" i="17" s="1"/>
  <c r="AG72" i="17" a="1"/>
  <c r="AG72" i="17" s="1"/>
  <c r="AH78" i="17" a="1"/>
  <c r="AH78" i="17" s="1"/>
  <c r="AG93" i="17" a="1"/>
  <c r="AG93" i="17" s="1"/>
  <c r="AG108" i="17" a="1"/>
  <c r="AG108" i="17" s="1"/>
  <c r="AG112" i="17" a="1"/>
  <c r="AG112" i="17" s="1"/>
  <c r="AG126" i="17" a="1"/>
  <c r="AG126" i="17" s="1"/>
  <c r="AH129" i="17" a="1"/>
  <c r="AH129" i="17" s="1"/>
  <c r="AH138" i="17" a="1"/>
  <c r="AH138" i="17" s="1"/>
  <c r="AI16" i="18" a="1"/>
  <c r="AI16" i="18" s="1"/>
  <c r="AJ43" i="18" a="1"/>
  <c r="AJ43" i="18" s="1"/>
  <c r="AJ71" i="18" a="1"/>
  <c r="AJ71" i="18" s="1"/>
  <c r="AI84" i="18" a="1"/>
  <c r="AI84" i="18" s="1"/>
  <c r="AJ30" i="19" a="1"/>
  <c r="AJ30" i="19" s="1"/>
  <c r="AH61" i="19" a="1"/>
  <c r="AH61" i="19" s="1"/>
  <c r="AG69" i="19" a="1"/>
  <c r="AG69" i="19" s="1"/>
  <c r="AI92" i="19" a="1"/>
  <c r="AI92" i="19" s="1"/>
  <c r="AG101" i="19" a="1"/>
  <c r="AG101" i="19" s="1"/>
  <c r="AG147" i="19" a="1"/>
  <c r="AG147" i="19" s="1"/>
  <c r="AI154" i="19" a="1"/>
  <c r="AI154" i="19" s="1"/>
  <c r="AG90" i="20" a="1"/>
  <c r="AG90" i="20" s="1"/>
  <c r="AI105" i="20" a="1"/>
  <c r="AI105" i="20" s="1"/>
  <c r="AH122" i="20" a="1"/>
  <c r="AH122" i="20" s="1"/>
  <c r="AG144" i="20" a="1"/>
  <c r="AG144" i="20" s="1"/>
  <c r="G11" i="21"/>
  <c r="AI78" i="21" a="1"/>
  <c r="AI78" i="21" s="1"/>
  <c r="AI107" i="21" a="1"/>
  <c r="AI107" i="21" s="1"/>
  <c r="AG49" i="23" a="1"/>
  <c r="AG49" i="23" s="1"/>
  <c r="AI128" i="23" a="1"/>
  <c r="AI128" i="23" s="1"/>
  <c r="AJ19" i="17" a="1"/>
  <c r="AJ19" i="17" s="1"/>
  <c r="AI38" i="17" a="1"/>
  <c r="AI38" i="17" s="1"/>
  <c r="AG58" i="17" a="1"/>
  <c r="AG58" i="17" s="1"/>
  <c r="AI78" i="17" a="1"/>
  <c r="AI78" i="17" s="1"/>
  <c r="AG148" i="17" a="1"/>
  <c r="AG148" i="17" s="1"/>
  <c r="AI25" i="18" a="1"/>
  <c r="AI25" i="18" s="1"/>
  <c r="AH31" i="18" a="1"/>
  <c r="AH31" i="18" s="1"/>
  <c r="AG40" i="18" a="1"/>
  <c r="AG40" i="18" s="1"/>
  <c r="AG47" i="18" a="1"/>
  <c r="AG47" i="18" s="1"/>
  <c r="AG94" i="18" a="1"/>
  <c r="AG94" i="18" s="1"/>
  <c r="AI146" i="18" a="1"/>
  <c r="AI146" i="18" s="1"/>
  <c r="AF30" i="19" a="1"/>
  <c r="AF30" i="19" s="1"/>
  <c r="AI81" i="19" a="1"/>
  <c r="AI81" i="19" s="1"/>
  <c r="AG122" i="19" a="1"/>
  <c r="AG122" i="19" s="1"/>
  <c r="AJ67" i="20" a="1"/>
  <c r="AJ67" i="20" s="1"/>
  <c r="AH90" i="20" a="1"/>
  <c r="AH90" i="20" s="1"/>
  <c r="AI122" i="20" a="1"/>
  <c r="AI122" i="20" s="1"/>
  <c r="AH144" i="20" a="1"/>
  <c r="AH144" i="20" s="1"/>
  <c r="AG145" i="21" a="1"/>
  <c r="AG145" i="21" s="1"/>
  <c r="AG20" i="21" a="1"/>
  <c r="AG20" i="21" s="1"/>
  <c r="AG129" i="21" a="1"/>
  <c r="AG129" i="21" s="1"/>
  <c r="AG5" i="21" a="1"/>
  <c r="AG5" i="21" s="1"/>
  <c r="AG162" i="21" a="1"/>
  <c r="AG162" i="21" s="1"/>
  <c r="AG98" i="21" a="1"/>
  <c r="AG98" i="21" s="1"/>
  <c r="AG57" i="21" a="1"/>
  <c r="AG57" i="21" s="1"/>
  <c r="E13" i="21"/>
  <c r="E14" i="21"/>
  <c r="AG8" i="21" a="1"/>
  <c r="AG8" i="21" s="1"/>
  <c r="AG147" i="21" a="1"/>
  <c r="AG147" i="21" s="1"/>
  <c r="AG84" i="21" a="1"/>
  <c r="AG84" i="21" s="1"/>
  <c r="AG136" i="21" a="1"/>
  <c r="AG136" i="21" s="1"/>
  <c r="AG86" i="21" a="1"/>
  <c r="AG86" i="21" s="1"/>
  <c r="AG53" i="21" a="1"/>
  <c r="AG53" i="21" s="1"/>
  <c r="AH61" i="21" a="1"/>
  <c r="AH61" i="21" s="1"/>
  <c r="AI89" i="21" a="1"/>
  <c r="AI89" i="21" s="1"/>
  <c r="AI119" i="21" a="1"/>
  <c r="AI119" i="21" s="1"/>
  <c r="AJ19" i="22" a="1"/>
  <c r="AJ19" i="22" s="1"/>
  <c r="AI42" i="22" a="1"/>
  <c r="AI42" i="22" s="1"/>
  <c r="AJ53" i="22" a="1"/>
  <c r="AJ53" i="22" s="1"/>
  <c r="AI154" i="22" a="1"/>
  <c r="AI154" i="22" s="1"/>
  <c r="AI167" i="23" a="1"/>
  <c r="AI167" i="23" s="1"/>
  <c r="AF17" i="23" a="1"/>
  <c r="AF17" i="23" s="1"/>
  <c r="AI24" i="23" a="1"/>
  <c r="AI24" i="23" s="1"/>
  <c r="AH16" i="17" a="1"/>
  <c r="AH16" i="17" s="1"/>
  <c r="AJ38" i="17" a="1"/>
  <c r="AJ38" i="17" s="1"/>
  <c r="AH58" i="17" a="1"/>
  <c r="AH58" i="17" s="1"/>
  <c r="AI108" i="17" a="1"/>
  <c r="AI108" i="17" s="1"/>
  <c r="AI136" i="17" a="1"/>
  <c r="AI136" i="17" s="1"/>
  <c r="AF44" i="18" a="1"/>
  <c r="AF44" i="18" s="1"/>
  <c r="AG53" i="18" a="1"/>
  <c r="AG53" i="18" s="1"/>
  <c r="AH68" i="18" a="1"/>
  <c r="AH68" i="18" s="1"/>
  <c r="AH94" i="18" a="1"/>
  <c r="AH94" i="18" s="1"/>
  <c r="AG138" i="18" a="1"/>
  <c r="AG138" i="18" s="1"/>
  <c r="AH22" i="19" a="1"/>
  <c r="AH22" i="19" s="1"/>
  <c r="AG30" i="19" a="1"/>
  <c r="AG30" i="19" s="1"/>
  <c r="AI65" i="19" a="1"/>
  <c r="AI65" i="19" s="1"/>
  <c r="AG129" i="19" a="1"/>
  <c r="AG129" i="19" s="1"/>
  <c r="AH147" i="19" a="1"/>
  <c r="AH147" i="19" s="1"/>
  <c r="AJ15" i="20" a="1"/>
  <c r="AJ15" i="20" s="1"/>
  <c r="AG71" i="20" a="1"/>
  <c r="AG71" i="20" s="1"/>
  <c r="AI115" i="20" a="1"/>
  <c r="AI115" i="20" s="1"/>
  <c r="AF9" i="21" a="1"/>
  <c r="AF9" i="21" s="1"/>
  <c r="AG21" i="21" a="1"/>
  <c r="AG21" i="21" s="1"/>
  <c r="AI82" i="21" a="1"/>
  <c r="AI82" i="21" s="1"/>
  <c r="AI156" i="21" a="1"/>
  <c r="AI156" i="21" s="1"/>
  <c r="AI159" i="21" a="1"/>
  <c r="AI159" i="21" s="1"/>
  <c r="AJ10" i="23" a="1"/>
  <c r="AJ10" i="23" s="1"/>
  <c r="AF28" i="23" a="1"/>
  <c r="AF28" i="23" s="1"/>
  <c r="AG151" i="23" a="1"/>
  <c r="AG151" i="23" s="1"/>
  <c r="AF6" i="17" a="1"/>
  <c r="AF6" i="17" s="1"/>
  <c r="AF38" i="17" a="1"/>
  <c r="AF38" i="17" s="1"/>
  <c r="AG69" i="17" a="1"/>
  <c r="AG69" i="17" s="1"/>
  <c r="AG100" i="17" a="1"/>
  <c r="AG100" i="17" s="1"/>
  <c r="AH166" i="17" a="1"/>
  <c r="AH166" i="17" s="1"/>
  <c r="AJ31" i="18" a="1"/>
  <c r="AJ31" i="18" s="1"/>
  <c r="AG74" i="18" a="1"/>
  <c r="AG74" i="18" s="1"/>
  <c r="AG84" i="18" a="1"/>
  <c r="AG84" i="18" s="1"/>
  <c r="AH55" i="19" a="1"/>
  <c r="AH55" i="19" s="1"/>
  <c r="AG72" i="19" a="1"/>
  <c r="AG72" i="19" s="1"/>
  <c r="AI122" i="19" a="1"/>
  <c r="AI122" i="19" s="1"/>
  <c r="AG161" i="19" a="1"/>
  <c r="AG161" i="19" s="1"/>
  <c r="AG9" i="20" a="1"/>
  <c r="AG9" i="20" s="1"/>
  <c r="AI50" i="20" a="1"/>
  <c r="AI50" i="20" s="1"/>
  <c r="AH78" i="20" a="1"/>
  <c r="AH78" i="20" s="1"/>
  <c r="AG163" i="20" a="1"/>
  <c r="AG163" i="20" s="1"/>
  <c r="AI95" i="21" a="1"/>
  <c r="AI95" i="21" s="1"/>
  <c r="AH170" i="21" a="1"/>
  <c r="AH170" i="21" s="1"/>
  <c r="AI72" i="22" a="1"/>
  <c r="AI72" i="22" s="1"/>
  <c r="AH89" i="22" a="1"/>
  <c r="AH89" i="22" s="1"/>
  <c r="AI142" i="22" a="1"/>
  <c r="AI142" i="22" s="1"/>
  <c r="AH165" i="22" a="1"/>
  <c r="AH165" i="22" s="1"/>
  <c r="AG160" i="23" a="1"/>
  <c r="AG160" i="23" s="1"/>
  <c r="AI108" i="23" a="1"/>
  <c r="AI108" i="23" s="1"/>
  <c r="AF35" i="23" a="1"/>
  <c r="AF35" i="23" s="1"/>
  <c r="AH126" i="23" a="1"/>
  <c r="AH126" i="23" s="1"/>
  <c r="E10" i="16"/>
  <c r="AJ11" i="17" a="1"/>
  <c r="AJ11" i="17" s="1"/>
  <c r="AJ16" i="17" a="1"/>
  <c r="AJ16" i="17" s="1"/>
  <c r="AH48" i="17" a="1"/>
  <c r="AH48" i="17" s="1"/>
  <c r="AG62" i="17" a="1"/>
  <c r="AG62" i="17" s="1"/>
  <c r="AG123" i="17" a="1"/>
  <c r="AG123" i="17" s="1"/>
  <c r="AF31" i="18" a="1"/>
  <c r="AF31" i="18" s="1"/>
  <c r="AF62" i="18" a="1"/>
  <c r="AF62" i="18" s="1"/>
  <c r="AI113" i="18" a="1"/>
  <c r="AI113" i="18" s="1"/>
  <c r="AI144" i="18" a="1"/>
  <c r="AI144" i="18" s="1"/>
  <c r="AJ76" i="19" a="1"/>
  <c r="AJ76" i="19" s="1"/>
  <c r="U13" i="19"/>
  <c r="AF34" i="19" a="1"/>
  <c r="AF34" i="19" s="1"/>
  <c r="AG82" i="19" a="1"/>
  <c r="AG82" i="19" s="1"/>
  <c r="AG99" i="19" a="1"/>
  <c r="AG99" i="19" s="1"/>
  <c r="AH161" i="19" a="1"/>
  <c r="AH161" i="19" s="1"/>
  <c r="AF20" i="20" a="1"/>
  <c r="AF20" i="20" s="1"/>
  <c r="AJ50" i="20" a="1"/>
  <c r="AJ50" i="20" s="1"/>
  <c r="AI71" i="20" a="1"/>
  <c r="AI71" i="20" s="1"/>
  <c r="AG125" i="20" a="1"/>
  <c r="AG125" i="20" s="1"/>
  <c r="AJ42" i="21" a="1"/>
  <c r="AJ42" i="21" s="1"/>
  <c r="AJ17" i="21" a="1"/>
  <c r="AJ17" i="21" s="1"/>
  <c r="AF34" i="21" a="1"/>
  <c r="AF34" i="21" s="1"/>
  <c r="AG45" i="21" a="1"/>
  <c r="AG45" i="21" s="1"/>
  <c r="AF55" i="21" a="1"/>
  <c r="AF55" i="21" s="1"/>
  <c r="AJ65" i="21" a="1"/>
  <c r="AJ65" i="21" s="1"/>
  <c r="H6" i="21" s="1"/>
  <c r="AG117" i="21" a="1"/>
  <c r="AG117" i="21" s="1"/>
  <c r="AI170" i="21" a="1"/>
  <c r="AI170" i="21" s="1"/>
  <c r="U13" i="22"/>
  <c r="AJ29" i="22" a="1"/>
  <c r="AJ29" i="22" s="1"/>
  <c r="AJ46" i="22" a="1"/>
  <c r="AJ46" i="22" s="1"/>
  <c r="AJ64" i="22" a="1"/>
  <c r="AJ64" i="22" s="1"/>
  <c r="AJ72" i="22" a="1"/>
  <c r="AJ72" i="22" s="1"/>
  <c r="AI89" i="22" a="1"/>
  <c r="AI89" i="22" s="1"/>
  <c r="AI108" i="22" a="1"/>
  <c r="AI108" i="22" s="1"/>
  <c r="AH149" i="22" a="1"/>
  <c r="AH149" i="22" s="1"/>
  <c r="AH157" i="23" a="1"/>
  <c r="AH157" i="23" s="1"/>
  <c r="AG35" i="23" a="1"/>
  <c r="AG35" i="23" s="1"/>
  <c r="AG6" i="17" a="1"/>
  <c r="AG6" i="17" s="1"/>
  <c r="AI69" i="17" a="1"/>
  <c r="AI69" i="17" s="1"/>
  <c r="AG116" i="17" a="1"/>
  <c r="AG116" i="17" s="1"/>
  <c r="AI129" i="17" a="1"/>
  <c r="AI129" i="17" s="1"/>
  <c r="AG8" i="18" a="1"/>
  <c r="AG8" i="18" s="1"/>
  <c r="AJ20" i="18" a="1"/>
  <c r="AJ20" i="18" s="1"/>
  <c r="AH74" i="18" a="1"/>
  <c r="AH74" i="18" s="1"/>
  <c r="AH156" i="18" a="1"/>
  <c r="AH156" i="18" s="1"/>
  <c r="AH19" i="19" a="1"/>
  <c r="AH19" i="19" s="1"/>
  <c r="AG34" i="19" a="1"/>
  <c r="AG34" i="19" s="1"/>
  <c r="AH46" i="19" a="1"/>
  <c r="AH46" i="19" s="1"/>
  <c r="AH72" i="19" a="1"/>
  <c r="AH72" i="19" s="1"/>
  <c r="AH139" i="19" a="1"/>
  <c r="AH139" i="19" s="1"/>
  <c r="AJ65" i="20" a="1"/>
  <c r="AJ65" i="20" s="1"/>
  <c r="AG20" i="20" a="1"/>
  <c r="AG20" i="20" s="1"/>
  <c r="AF47" i="20" a="1"/>
  <c r="AF47" i="20" s="1"/>
  <c r="AH134" i="20" a="1"/>
  <c r="AH134" i="20" s="1"/>
  <c r="AG34" i="21" a="1"/>
  <c r="AG34" i="21" s="1"/>
  <c r="AF65" i="21" a="1"/>
  <c r="AF65" i="21" s="1"/>
  <c r="AH76" i="21" a="1"/>
  <c r="AH76" i="21" s="1"/>
  <c r="AH150" i="21" a="1"/>
  <c r="AH150" i="21" s="1"/>
  <c r="AG160" i="21" a="1"/>
  <c r="AG160" i="21" s="1"/>
  <c r="AJ6" i="22" a="1"/>
  <c r="AJ6" i="22" s="1"/>
  <c r="AJ56" i="22" a="1"/>
  <c r="AJ56" i="22" s="1"/>
  <c r="AJ40" i="22" a="1"/>
  <c r="AJ40" i="22" s="1"/>
  <c r="AJ17" i="22" a="1"/>
  <c r="AJ17" i="22" s="1"/>
  <c r="AJ43" i="22" a="1"/>
  <c r="AJ43" i="22" s="1"/>
  <c r="AJ69" i="22" a="1"/>
  <c r="AJ69" i="22" s="1"/>
  <c r="AJ74" i="22" a="1"/>
  <c r="AJ74" i="22" s="1"/>
  <c r="AJ63" i="22" a="1"/>
  <c r="AJ63" i="22" s="1"/>
  <c r="AJ38" i="22" a="1"/>
  <c r="AJ38" i="22" s="1"/>
  <c r="H11" i="22"/>
  <c r="AJ31" i="22" a="1"/>
  <c r="AJ31" i="22" s="1"/>
  <c r="AJ33" i="22" a="1"/>
  <c r="AJ33" i="22" s="1"/>
  <c r="H10" i="22" s="1"/>
  <c r="AI26" i="22" a="1"/>
  <c r="AI26" i="22" s="1"/>
  <c r="AF29" i="22" a="1"/>
  <c r="AF29" i="22" s="1"/>
  <c r="AH122" i="22" a="1"/>
  <c r="AH122" i="22" s="1"/>
  <c r="AI7" i="23" a="1"/>
  <c r="AI7" i="23" s="1"/>
  <c r="AH110" i="23" a="1"/>
  <c r="AH110" i="23" s="1"/>
  <c r="E7" i="16"/>
  <c r="AI35" i="17" a="1"/>
  <c r="AI35" i="17" s="1"/>
  <c r="AJ55" i="17" a="1"/>
  <c r="AJ55" i="17" s="1"/>
  <c r="AI75" i="17" a="1"/>
  <c r="AI75" i="17" s="1"/>
  <c r="AG113" i="17" a="1"/>
  <c r="AG113" i="17" s="1"/>
  <c r="AI123" i="17" a="1"/>
  <c r="AI123" i="17" s="1"/>
  <c r="AI156" i="17" a="1"/>
  <c r="AI156" i="17" s="1"/>
  <c r="AH8" i="18" a="1"/>
  <c r="AH8" i="18" s="1"/>
  <c r="AG31" i="18" a="1"/>
  <c r="AG31" i="18" s="1"/>
  <c r="AH65" i="18" a="1"/>
  <c r="AH65" i="18" s="1"/>
  <c r="AH122" i="18" a="1"/>
  <c r="AH122" i="18" s="1"/>
  <c r="AI169" i="18" a="1"/>
  <c r="AI169" i="18" s="1"/>
  <c r="AF9" i="19" a="1"/>
  <c r="AF9" i="19" s="1"/>
  <c r="AF40" i="19" a="1"/>
  <c r="AF40" i="19" s="1"/>
  <c r="AF35" i="19" a="1"/>
  <c r="AF35" i="19" s="1"/>
  <c r="AF33" i="19" a="1"/>
  <c r="AF33" i="19" s="1"/>
  <c r="AF47" i="19" a="1"/>
  <c r="AF47" i="19" s="1"/>
  <c r="AF4" i="19" a="1"/>
  <c r="AF4" i="19" s="1"/>
  <c r="AF49" i="19" a="1"/>
  <c r="AF49" i="19" s="1"/>
  <c r="AF42" i="19" a="1"/>
  <c r="AF42" i="19" s="1"/>
  <c r="D5" i="19" s="1"/>
  <c r="AF65" i="19" a="1"/>
  <c r="AF65" i="19" s="1"/>
  <c r="AF31" i="19" a="1"/>
  <c r="AF31" i="19" s="1"/>
  <c r="AF10" i="19" a="1"/>
  <c r="AF10" i="19" s="1"/>
  <c r="AF36" i="19" a="1"/>
  <c r="AF36" i="19" s="1"/>
  <c r="AI19" i="19" a="1"/>
  <c r="AI19" i="19" s="1"/>
  <c r="AI66" i="19" a="1"/>
  <c r="AI66" i="19" s="1"/>
  <c r="AH99" i="19" a="1"/>
  <c r="AH99" i="19" s="1"/>
  <c r="AH145" i="19" a="1"/>
  <c r="AH145" i="19" s="1"/>
  <c r="AG158" i="19" a="1"/>
  <c r="AG158" i="19" s="1"/>
  <c r="AH27" i="20" a="1"/>
  <c r="AH27" i="20" s="1"/>
  <c r="AF40" i="20" a="1"/>
  <c r="AF40" i="20" s="1"/>
  <c r="AH158" i="20" a="1"/>
  <c r="AH158" i="20" s="1"/>
  <c r="AI45" i="21" a="1"/>
  <c r="AI45" i="21" s="1"/>
  <c r="AI76" i="21" a="1"/>
  <c r="AI76" i="21" s="1"/>
  <c r="AI105" i="21" a="1"/>
  <c r="AI105" i="21" s="1"/>
  <c r="AI150" i="21" a="1"/>
  <c r="AI150" i="21" s="1"/>
  <c r="AH160" i="21" a="1"/>
  <c r="AH160" i="21" s="1"/>
  <c r="AG116" i="22" a="1"/>
  <c r="AG116" i="22" s="1"/>
  <c r="AH42" i="23" a="1"/>
  <c r="AH42" i="23" s="1"/>
  <c r="F13" i="16"/>
  <c r="AH6" i="17" a="1"/>
  <c r="AH6" i="17" s="1"/>
  <c r="E12" i="17"/>
  <c r="AG32" i="17" a="1"/>
  <c r="AG32" i="17" s="1"/>
  <c r="AF59" i="17" a="1"/>
  <c r="AF59" i="17" s="1"/>
  <c r="F6" i="18"/>
  <c r="AJ26" i="18" a="1"/>
  <c r="AJ26" i="18" s="1"/>
  <c r="AF59" i="18" a="1"/>
  <c r="AF59" i="18" s="1"/>
  <c r="AG75" i="18" a="1"/>
  <c r="AG75" i="18" s="1"/>
  <c r="AI111" i="18" a="1"/>
  <c r="AI111" i="18" s="1"/>
  <c r="AG130" i="18" a="1"/>
  <c r="AG130" i="18" s="1"/>
  <c r="AF56" i="19" a="1"/>
  <c r="AF56" i="19" s="1"/>
  <c r="AJ66" i="19" a="1"/>
  <c r="AJ66" i="19" s="1"/>
  <c r="AH136" i="19" a="1"/>
  <c r="AH136" i="19" s="1"/>
  <c r="AI168" i="19" a="1"/>
  <c r="AI168" i="19" s="1"/>
  <c r="AI27" i="20" a="1"/>
  <c r="AI27" i="20" s="1"/>
  <c r="AI61" i="20" a="1"/>
  <c r="AI61" i="20" s="1"/>
  <c r="AG113" i="20" a="1"/>
  <c r="AG113" i="20" s="1"/>
  <c r="AF22" i="21" a="1"/>
  <c r="AF22" i="21" s="1"/>
  <c r="AJ45" i="21" a="1"/>
  <c r="AJ45" i="21" s="1"/>
  <c r="AG69" i="21" a="1"/>
  <c r="AG69" i="21" s="1"/>
  <c r="AG102" i="21" a="1"/>
  <c r="AG102" i="21" s="1"/>
  <c r="AI160" i="21" a="1"/>
  <c r="AI160" i="21" s="1"/>
  <c r="AJ10" i="22" a="1"/>
  <c r="AJ10" i="22" s="1"/>
  <c r="AG79" i="22" a="1"/>
  <c r="AG79" i="22" s="1"/>
  <c r="AI83" i="22" a="1"/>
  <c r="AI83" i="22" s="1"/>
  <c r="AH119" i="22" a="1"/>
  <c r="AH119" i="22" s="1"/>
  <c r="AH169" i="22" a="1"/>
  <c r="AH169" i="22" s="1"/>
  <c r="AJ4" i="23" a="1"/>
  <c r="AJ4" i="23" s="1"/>
  <c r="AJ35" i="23" a="1"/>
  <c r="AJ35" i="23" s="1"/>
  <c r="AJ28" i="23" a="1"/>
  <c r="AJ28" i="23" s="1"/>
  <c r="AJ13" i="23" a="1"/>
  <c r="AJ13" i="23" s="1"/>
  <c r="AJ77" i="23" a="1"/>
  <c r="AJ77" i="23" s="1"/>
  <c r="AJ24" i="23" a="1"/>
  <c r="AJ24" i="23" s="1"/>
  <c r="AJ11" i="23" a="1"/>
  <c r="AJ11" i="23" s="1"/>
  <c r="H14" i="23" s="1"/>
  <c r="AI42" i="23" a="1"/>
  <c r="AI42" i="23" s="1"/>
  <c r="AG155" i="23" a="1"/>
  <c r="AG155" i="23" s="1"/>
  <c r="AH32" i="17" a="1"/>
  <c r="AH32" i="17" s="1"/>
  <c r="AH14" i="18" a="1"/>
  <c r="AH14" i="18" s="1"/>
  <c r="AF29" i="18" a="1"/>
  <c r="AF29" i="18" s="1"/>
  <c r="AG38" i="18" a="1"/>
  <c r="AG38" i="18" s="1"/>
  <c r="AH136" i="18" a="1"/>
  <c r="AH136" i="18" s="1"/>
  <c r="AF67" i="19" a="1"/>
  <c r="AF67" i="19" s="1"/>
  <c r="AI99" i="19" a="1"/>
  <c r="AI99" i="19" s="1"/>
  <c r="AI123" i="19" a="1"/>
  <c r="AI123" i="19" s="1"/>
  <c r="AJ27" i="20" a="1"/>
  <c r="AJ27" i="20" s="1"/>
  <c r="AJ61" i="20" a="1"/>
  <c r="AJ61" i="20" s="1"/>
  <c r="AJ68" i="20" a="1"/>
  <c r="AJ68" i="20" s="1"/>
  <c r="AI97" i="20" a="1"/>
  <c r="AI97" i="20" s="1"/>
  <c r="AG132" i="20" a="1"/>
  <c r="AG132" i="20" s="1"/>
  <c r="AI148" i="20" a="1"/>
  <c r="AI148" i="20" s="1"/>
  <c r="AH170" i="20" a="1"/>
  <c r="AH170" i="20" s="1"/>
  <c r="AF15" i="21" a="1"/>
  <c r="AF15" i="21" s="1"/>
  <c r="AF10" i="21" a="1"/>
  <c r="AF10" i="21" s="1"/>
  <c r="AF29" i="21" a="1"/>
  <c r="AF29" i="21" s="1"/>
  <c r="AF18" i="21" a="1"/>
  <c r="AF18" i="21" s="1"/>
  <c r="AF5" i="21" a="1"/>
  <c r="AF5" i="21" s="1"/>
  <c r="AF57" i="21" a="1"/>
  <c r="AF57" i="21" s="1"/>
  <c r="D9" i="21" s="1"/>
  <c r="AF36" i="21" a="1"/>
  <c r="AF36" i="21" s="1"/>
  <c r="AG22" i="21" a="1"/>
  <c r="AG22" i="21" s="1"/>
  <c r="AJ28" i="21" a="1"/>
  <c r="AJ28" i="21" s="1"/>
  <c r="AI117" i="21" a="1"/>
  <c r="AI117" i="21" s="1"/>
  <c r="AI167" i="21" a="1"/>
  <c r="AI167" i="21" s="1"/>
  <c r="AI16" i="22" a="1"/>
  <c r="AI16" i="22" s="1"/>
  <c r="AI86" i="22" a="1"/>
  <c r="AI86" i="22" s="1"/>
  <c r="AI139" i="22" a="1"/>
  <c r="AI139" i="22" s="1"/>
  <c r="AI169" i="22" a="1"/>
  <c r="AI169" i="22" s="1"/>
  <c r="AF11" i="23" a="1"/>
  <c r="AF11" i="23" s="1"/>
  <c r="U22" i="23"/>
  <c r="AI46" i="23" a="1"/>
  <c r="AI46" i="23" s="1"/>
  <c r="AF61" i="23" a="1"/>
  <c r="AF61" i="23" s="1"/>
  <c r="AI123" i="23" a="1"/>
  <c r="AI123" i="23" s="1"/>
  <c r="AG142" i="23" a="1"/>
  <c r="AG142" i="23" s="1"/>
  <c r="AH155" i="23" a="1"/>
  <c r="AH155" i="23" s="1"/>
  <c r="AF14" i="17" a="1"/>
  <c r="AF14" i="17" s="1"/>
  <c r="AH70" i="17" a="1"/>
  <c r="AH70" i="17" s="1"/>
  <c r="AG59" i="18" a="1"/>
  <c r="AG59" i="18" s="1"/>
  <c r="AI85" i="18" a="1"/>
  <c r="AI85" i="18" s="1"/>
  <c r="AI120" i="18" a="1"/>
  <c r="AI120" i="18" s="1"/>
  <c r="AI77" i="19" a="1"/>
  <c r="AI77" i="19" s="1"/>
  <c r="AH53" i="19" a="1"/>
  <c r="AH53" i="19" s="1"/>
  <c r="AG87" i="19" a="1"/>
  <c r="AG87" i="19" s="1"/>
  <c r="AF17" i="20" a="1"/>
  <c r="AF17" i="20" s="1"/>
  <c r="AF61" i="20" a="1"/>
  <c r="AF61" i="20" s="1"/>
  <c r="AG76" i="20" a="1"/>
  <c r="AG76" i="20" s="1"/>
  <c r="AI113" i="20" a="1"/>
  <c r="AI113" i="20" s="1"/>
  <c r="AG15" i="21" a="1"/>
  <c r="AG15" i="21" s="1"/>
  <c r="AI59" i="21" a="1"/>
  <c r="AI59" i="21" s="1"/>
  <c r="AH80" i="21" a="1"/>
  <c r="AH80" i="21" s="1"/>
  <c r="AH105" i="21" a="1"/>
  <c r="AH105" i="21" s="1"/>
  <c r="AH154" i="21" a="1"/>
  <c r="AH154" i="21" s="1"/>
  <c r="AJ37" i="22" a="1"/>
  <c r="AJ37" i="22" s="1"/>
  <c r="AF51" i="22" a="1"/>
  <c r="AF51" i="22" s="1"/>
  <c r="AH143" i="22" a="1"/>
  <c r="AH143" i="22" s="1"/>
  <c r="AH94" i="23" a="1"/>
  <c r="AH94" i="23" s="1"/>
  <c r="AG17" i="17" a="1"/>
  <c r="AG17" i="17" s="1"/>
  <c r="AI46" i="17" a="1"/>
  <c r="AI46" i="17" s="1"/>
  <c r="AI70" i="17" a="1"/>
  <c r="AI70" i="17" s="1"/>
  <c r="AH89" i="17" a="1"/>
  <c r="AH89" i="17" s="1"/>
  <c r="AI167" i="17" a="1"/>
  <c r="AI167" i="17" s="1"/>
  <c r="AF9" i="18" a="1"/>
  <c r="AF9" i="18" s="1"/>
  <c r="AF18" i="18" a="1"/>
  <c r="AF18" i="18" s="1"/>
  <c r="D7" i="18" s="1"/>
  <c r="AF33" i="18" a="1"/>
  <c r="AF33" i="18" s="1"/>
  <c r="AF20" i="18" a="1"/>
  <c r="AF20" i="18" s="1"/>
  <c r="AF66" i="18" a="1"/>
  <c r="AF66" i="18" s="1"/>
  <c r="AF46" i="18" a="1"/>
  <c r="AF46" i="18" s="1"/>
  <c r="AI14" i="18" a="1"/>
  <c r="AI14" i="18" s="1"/>
  <c r="AI32" i="18" a="1"/>
  <c r="AI32" i="18" s="1"/>
  <c r="AI45" i="18" a="1"/>
  <c r="AI45" i="18" s="1"/>
  <c r="AG63" i="18" a="1"/>
  <c r="AG63" i="18" s="1"/>
  <c r="AG98" i="18" a="1"/>
  <c r="AG98" i="18" s="1"/>
  <c r="AH151" i="18" a="1"/>
  <c r="AH151" i="18" s="1"/>
  <c r="AG44" i="19" a="1"/>
  <c r="AG44" i="19" s="1"/>
  <c r="AI56" i="19" a="1"/>
  <c r="AI56" i="19" s="1"/>
  <c r="AH67" i="19" a="1"/>
  <c r="AH67" i="19" s="1"/>
  <c r="AH83" i="19" a="1"/>
  <c r="AH83" i="19" s="1"/>
  <c r="AG109" i="19" a="1"/>
  <c r="AG109" i="19" s="1"/>
  <c r="AF51" i="20" a="1"/>
  <c r="AF51" i="20" s="1"/>
  <c r="AJ72" i="20" a="1"/>
  <c r="AJ72" i="20" s="1"/>
  <c r="AG103" i="20" a="1"/>
  <c r="AG103" i="20" s="1"/>
  <c r="AH142" i="20" a="1"/>
  <c r="AH142" i="20" s="1"/>
  <c r="AH155" i="20" a="1"/>
  <c r="AH155" i="20" s="1"/>
  <c r="AI170" i="20" a="1"/>
  <c r="AI170" i="20" s="1"/>
  <c r="AI22" i="21" a="1"/>
  <c r="AI22" i="21" s="1"/>
  <c r="AG38" i="21" a="1"/>
  <c r="AG38" i="21" s="1"/>
  <c r="AI80" i="21" a="1"/>
  <c r="AI80" i="21" s="1"/>
  <c r="AH164" i="21" a="1"/>
  <c r="AH164" i="21" s="1"/>
  <c r="AF24" i="22" a="1"/>
  <c r="AF24" i="22" s="1"/>
  <c r="AI76" i="22" a="1"/>
  <c r="AI76" i="22" s="1"/>
  <c r="AI94" i="23" a="1"/>
  <c r="AI94" i="23" s="1"/>
  <c r="AH152" i="23" a="1"/>
  <c r="AH152" i="23" s="1"/>
  <c r="AG43" i="17" a="1"/>
  <c r="AG43" i="17" s="1"/>
  <c r="AJ70" i="17" a="1"/>
  <c r="AJ70" i="17" s="1"/>
  <c r="AG83" i="17" a="1"/>
  <c r="AG83" i="17" s="1"/>
  <c r="AH104" i="17" a="1"/>
  <c r="AH104" i="17" s="1"/>
  <c r="AI127" i="17" a="1"/>
  <c r="AI127" i="17" s="1"/>
  <c r="AI140" i="17" a="1"/>
  <c r="AI140" i="17" s="1"/>
  <c r="AG9" i="18" a="1"/>
  <c r="AG9" i="18" s="1"/>
  <c r="AH21" i="18" a="1"/>
  <c r="AH21" i="18" s="1"/>
  <c r="AJ29" i="18" a="1"/>
  <c r="AJ29" i="18" s="1"/>
  <c r="AJ32" i="18" a="1"/>
  <c r="AJ32" i="18" s="1"/>
  <c r="AI54" i="18" a="1"/>
  <c r="AI54" i="18" s="1"/>
  <c r="AH59" i="18" a="1"/>
  <c r="AH59" i="18" s="1"/>
  <c r="AI72" i="18" a="1"/>
  <c r="AI72" i="18" s="1"/>
  <c r="AG82" i="18" a="1"/>
  <c r="AG82" i="18" s="1"/>
  <c r="AG104" i="18" a="1"/>
  <c r="AG104" i="18" s="1"/>
  <c r="AG127" i="18" a="1"/>
  <c r="AG127" i="18" s="1"/>
  <c r="AH167" i="18" a="1"/>
  <c r="AH167" i="18" s="1"/>
  <c r="AJ31" i="19" a="1"/>
  <c r="AJ31" i="19" s="1"/>
  <c r="AJ53" i="19" a="1"/>
  <c r="AJ53" i="19" s="1"/>
  <c r="AI67" i="19" a="1"/>
  <c r="AI67" i="19" s="1"/>
  <c r="AJ73" i="19" a="1"/>
  <c r="AJ73" i="19" s="1"/>
  <c r="AI83" i="19" a="1"/>
  <c r="AI83" i="19" s="1"/>
  <c r="AI87" i="19" a="1"/>
  <c r="AI87" i="19" s="1"/>
  <c r="AH127" i="19" a="1"/>
  <c r="AH127" i="19" s="1"/>
  <c r="AG143" i="19" a="1"/>
  <c r="AG143" i="19" s="1"/>
  <c r="AI165" i="19" a="1"/>
  <c r="AI165" i="19" s="1"/>
  <c r="AH7" i="20" a="1"/>
  <c r="AH7" i="20" s="1"/>
  <c r="AJ24" i="20" a="1"/>
  <c r="AJ24" i="20" s="1"/>
  <c r="AJ54" i="20" a="1"/>
  <c r="AJ54" i="20" s="1"/>
  <c r="AG61" i="20" a="1"/>
  <c r="AG61" i="20" s="1"/>
  <c r="AH65" i="20" a="1"/>
  <c r="AH65" i="20" s="1"/>
  <c r="AG69" i="20" a="1"/>
  <c r="AG69" i="20" s="1"/>
  <c r="AH94" i="20" a="1"/>
  <c r="AH94" i="20" s="1"/>
  <c r="AG107" i="20" a="1"/>
  <c r="AG107" i="20" s="1"/>
  <c r="AH123" i="20" a="1"/>
  <c r="AH123" i="20" s="1"/>
  <c r="AI142" i="20" a="1"/>
  <c r="AI142" i="20" s="1"/>
  <c r="AI167" i="20" a="1"/>
  <c r="AI167" i="20" s="1"/>
  <c r="AI15" i="21" a="1"/>
  <c r="AI15" i="21" s="1"/>
  <c r="AI124" i="21" a="1"/>
  <c r="AI124" i="21" s="1"/>
  <c r="AH42" i="21" a="1"/>
  <c r="AH42" i="21" s="1"/>
  <c r="AF53" i="21" a="1"/>
  <c r="AF53" i="21" s="1"/>
  <c r="AI63" i="21" a="1"/>
  <c r="AI63" i="21" s="1"/>
  <c r="AG144" i="21" a="1"/>
  <c r="AG144" i="21" s="1"/>
  <c r="AI164" i="21" a="1"/>
  <c r="AI164" i="21" s="1"/>
  <c r="AJ30" i="22" a="1"/>
  <c r="AJ30" i="22" s="1"/>
  <c r="AG34" i="22" a="1"/>
  <c r="AG34" i="22" s="1"/>
  <c r="AF38" i="22" a="1"/>
  <c r="AF38" i="22" s="1"/>
  <c r="AJ44" i="22" a="1"/>
  <c r="AJ44" i="22" s="1"/>
  <c r="AH51" i="22" a="1"/>
  <c r="AH51" i="22" s="1"/>
  <c r="AJ19" i="23" a="1"/>
  <c r="AJ19" i="23" s="1"/>
  <c r="AI26" i="23" a="1"/>
  <c r="AI26" i="23" s="1"/>
  <c r="AI104" i="23" a="1"/>
  <c r="AI104" i="23" s="1"/>
  <c r="AI86" i="23" a="1"/>
  <c r="AI86" i="23" s="1"/>
  <c r="AI28" i="23" a="1"/>
  <c r="AI28" i="23" s="1"/>
  <c r="AI77" i="23" a="1"/>
  <c r="AI77" i="23" s="1"/>
  <c r="AI17" i="23" a="1"/>
  <c r="AI17" i="23" s="1"/>
  <c r="AI11" i="23" a="1"/>
  <c r="AI11" i="23" s="1"/>
  <c r="AI50" i="23" a="1"/>
  <c r="AI50" i="23" s="1"/>
  <c r="AH50" i="23" a="1"/>
  <c r="AH50" i="23" s="1"/>
  <c r="AG88" i="23" a="1"/>
  <c r="AG88" i="23" s="1"/>
  <c r="AI152" i="23" a="1"/>
  <c r="AI152" i="23" s="1"/>
  <c r="AI166" i="23" a="1"/>
  <c r="AI166" i="23" s="1"/>
  <c r="AI169" i="23" a="1"/>
  <c r="AI169" i="23" s="1"/>
  <c r="F7" i="16"/>
  <c r="AH21" i="17" a="1"/>
  <c r="AH21" i="17" s="1"/>
  <c r="AJ46" i="17" a="1"/>
  <c r="AJ46" i="17" s="1"/>
  <c r="AI73" i="17" a="1"/>
  <c r="AI73" i="17" s="1"/>
  <c r="AH83" i="17" a="1"/>
  <c r="AH83" i="17" s="1"/>
  <c r="AH9" i="18" a="1"/>
  <c r="AH9" i="18" s="1"/>
  <c r="AJ42" i="18" a="1"/>
  <c r="AJ42" i="18" s="1"/>
  <c r="AG95" i="18" a="1"/>
  <c r="AG95" i="18" s="1"/>
  <c r="AI157" i="18" a="1"/>
  <c r="AI157" i="18" s="1"/>
  <c r="AI167" i="18" a="1"/>
  <c r="AI167" i="18" s="1"/>
  <c r="AI126" i="19" a="1"/>
  <c r="AI126" i="19" s="1"/>
  <c r="AF53" i="19" a="1"/>
  <c r="AF53" i="19" s="1"/>
  <c r="AJ67" i="19" a="1"/>
  <c r="AJ67" i="19" s="1"/>
  <c r="AG97" i="19" a="1"/>
  <c r="AG97" i="19" s="1"/>
  <c r="AI113" i="19" a="1"/>
  <c r="AI113" i="19" s="1"/>
  <c r="AH159" i="19" a="1"/>
  <c r="AH159" i="19" s="1"/>
  <c r="F8" i="20"/>
  <c r="AH61" i="20" a="1"/>
  <c r="AH61" i="20" s="1"/>
  <c r="AJ76" i="20" a="1"/>
  <c r="AJ76" i="20" s="1"/>
  <c r="AG83" i="20" a="1"/>
  <c r="AG83" i="20" s="1"/>
  <c r="AH107" i="20" a="1"/>
  <c r="AH107" i="20" s="1"/>
  <c r="AH129" i="20" a="1"/>
  <c r="AH129" i="20" s="1"/>
  <c r="AH132" i="20" a="1"/>
  <c r="AH132" i="20" s="1"/>
  <c r="AH9" i="21" a="1"/>
  <c r="AH9" i="21" s="1"/>
  <c r="AI42" i="21" a="1"/>
  <c r="AI42" i="21" s="1"/>
  <c r="AJ63" i="21" a="1"/>
  <c r="AJ63" i="21" s="1"/>
  <c r="AI21" i="17" a="1"/>
  <c r="AI21" i="17" s="1"/>
  <c r="AF67" i="17" a="1"/>
  <c r="AF67" i="17" s="1"/>
  <c r="AI83" i="17" a="1"/>
  <c r="AI83" i="17" s="1"/>
  <c r="AH144" i="17" a="1"/>
  <c r="AH144" i="17" s="1"/>
  <c r="AI9" i="18" a="1"/>
  <c r="AI9" i="18" s="1"/>
  <c r="AI26" i="18" a="1"/>
  <c r="AI26" i="18" s="1"/>
  <c r="AI136" i="18" a="1"/>
  <c r="AI136" i="18" s="1"/>
  <c r="AG134" i="18" a="1"/>
  <c r="AG134" i="18" s="1"/>
  <c r="AI23" i="19" a="1"/>
  <c r="AI23" i="19" s="1"/>
  <c r="AG42" i="19" a="1"/>
  <c r="AG42" i="19" s="1"/>
  <c r="AH70" i="19" a="1"/>
  <c r="AH70" i="19" s="1"/>
  <c r="AH120" i="19" a="1"/>
  <c r="AH120" i="19" s="1"/>
  <c r="AI94" i="20" a="1"/>
  <c r="AI94" i="20" s="1"/>
  <c r="AI129" i="20" a="1"/>
  <c r="AI129" i="20" s="1"/>
  <c r="AH149" i="20" a="1"/>
  <c r="AH149" i="20" s="1"/>
  <c r="AI35" i="21" a="1"/>
  <c r="AI35" i="21" s="1"/>
  <c r="AI38" i="21" a="1"/>
  <c r="AI38" i="21" s="1"/>
  <c r="AH124" i="21" a="1"/>
  <c r="AH124" i="21" s="1"/>
  <c r="AI44" i="22" a="1"/>
  <c r="AI44" i="22" s="1"/>
  <c r="AJ51" i="22" a="1"/>
  <c r="AJ51" i="22" s="1"/>
  <c r="AI163" i="22" a="1"/>
  <c r="AI163" i="22" s="1"/>
  <c r="AH65" i="23" a="1"/>
  <c r="AH65" i="23" s="1"/>
  <c r="AJ21" i="17" a="1"/>
  <c r="AJ21" i="17" s="1"/>
  <c r="AJ36" i="17" a="1"/>
  <c r="AJ36" i="17" s="1"/>
  <c r="AH60" i="17" a="1"/>
  <c r="AH60" i="17" s="1"/>
  <c r="AJ73" i="17" a="1"/>
  <c r="AJ73" i="17" s="1"/>
  <c r="AH80" i="17" a="1"/>
  <c r="AH80" i="17" s="1"/>
  <c r="AH121" i="17" a="1"/>
  <c r="AH121" i="17" s="1"/>
  <c r="AH150" i="17" a="1"/>
  <c r="AH150" i="17" s="1"/>
  <c r="AG168" i="17" a="1"/>
  <c r="AG168" i="17" s="1"/>
  <c r="AJ27" i="18" a="1"/>
  <c r="AJ27" i="18" s="1"/>
  <c r="AF55" i="18" a="1"/>
  <c r="AF55" i="18" s="1"/>
  <c r="AI76" i="18" a="1"/>
  <c r="AI76" i="18" s="1"/>
  <c r="AH95" i="18" a="1"/>
  <c r="AH95" i="18" s="1"/>
  <c r="AH117" i="18" a="1"/>
  <c r="AH117" i="18" s="1"/>
  <c r="AI8" i="19" a="1"/>
  <c r="AI8" i="19" s="1"/>
  <c r="AG17" i="19" a="1"/>
  <c r="AG17" i="19" s="1"/>
  <c r="AG20" i="19" a="1"/>
  <c r="AG20" i="19" s="1"/>
  <c r="AF32" i="19" a="1"/>
  <c r="AF32" i="19" s="1"/>
  <c r="AH42" i="19" a="1"/>
  <c r="AH42" i="19" s="1"/>
  <c r="AG53" i="19" a="1"/>
  <c r="AG53" i="19" s="1"/>
  <c r="AF64" i="19" a="1"/>
  <c r="AF64" i="19" s="1"/>
  <c r="AH117" i="19" a="1"/>
  <c r="AH117" i="19" s="1"/>
  <c r="AG134" i="19" a="1"/>
  <c r="AG134" i="19" s="1"/>
  <c r="AG8" i="20" a="1"/>
  <c r="AG8" i="20" s="1"/>
  <c r="AG137" i="20" a="1"/>
  <c r="AG137" i="20" s="1"/>
  <c r="AG36" i="20" a="1"/>
  <c r="AG36" i="20" s="1"/>
  <c r="AG159" i="20" a="1"/>
  <c r="AG159" i="20" s="1"/>
  <c r="AG109" i="20" a="1"/>
  <c r="AG109" i="20" s="1"/>
  <c r="AG45" i="20" a="1"/>
  <c r="AG45" i="20" s="1"/>
  <c r="AG16" i="20" a="1"/>
  <c r="AG16" i="20" s="1"/>
  <c r="AF11" i="20" a="1"/>
  <c r="AF11" i="20" s="1"/>
  <c r="AH34" i="20" a="1"/>
  <c r="AH34" i="20" s="1"/>
  <c r="AH45" i="20" a="1"/>
  <c r="AH45" i="20" s="1"/>
  <c r="AG55" i="20" a="1"/>
  <c r="AG55" i="20" s="1"/>
  <c r="AI83" i="20" a="1"/>
  <c r="AI83" i="20" s="1"/>
  <c r="AH111" i="20" a="1"/>
  <c r="AH111" i="20" s="1"/>
  <c r="AH94" i="22" a="1"/>
  <c r="AH94" i="22" s="1"/>
  <c r="AI117" i="22" a="1"/>
  <c r="AI117" i="22" s="1"/>
  <c r="AG153" i="22" a="1"/>
  <c r="AG153" i="22" s="1"/>
  <c r="AI88" i="23" a="1"/>
  <c r="AI88" i="23" s="1"/>
  <c r="AI124" i="23" a="1"/>
  <c r="AI124" i="23" s="1"/>
  <c r="AG134" i="23" a="1"/>
  <c r="AG134" i="23" s="1"/>
  <c r="AH149" i="23" a="1"/>
  <c r="AH149" i="23" s="1"/>
  <c r="AF54" i="17" a="1"/>
  <c r="AF54" i="17" s="1"/>
  <c r="AF43" i="17" a="1"/>
  <c r="AF43" i="17" s="1"/>
  <c r="AF29" i="17" a="1"/>
  <c r="AF29" i="17" s="1"/>
  <c r="AF61" i="17" a="1"/>
  <c r="AF61" i="17" s="1"/>
  <c r="AF52" i="17" a="1"/>
  <c r="AF52" i="17" s="1"/>
  <c r="AF17" i="17" a="1"/>
  <c r="AF17" i="17" s="1"/>
  <c r="AF27" i="17" a="1"/>
  <c r="AF27" i="17" s="1"/>
  <c r="AF33" i="17" a="1"/>
  <c r="AF33" i="17" s="1"/>
  <c r="AF42" i="17" a="1"/>
  <c r="AF42" i="17" s="1"/>
  <c r="D5" i="17" s="1"/>
  <c r="AF11" i="17" a="1"/>
  <c r="AF11" i="17" s="1"/>
  <c r="AF49" i="17" a="1"/>
  <c r="AF49" i="17" s="1"/>
  <c r="AF51" i="17" a="1"/>
  <c r="AF51" i="17" s="1"/>
  <c r="AF13" i="17" a="1"/>
  <c r="AF13" i="17" s="1"/>
  <c r="AF41" i="17" a="1"/>
  <c r="AF41" i="17" s="1"/>
  <c r="AF45" i="17" a="1"/>
  <c r="AF45" i="17" s="1"/>
  <c r="AF36" i="17" a="1"/>
  <c r="AF36" i="17" s="1"/>
  <c r="AF66" i="17" a="1"/>
  <c r="AF66" i="17" s="1"/>
  <c r="AF58" i="17" a="1"/>
  <c r="AF58" i="17" s="1"/>
  <c r="AF31" i="17" a="1"/>
  <c r="AF31" i="17" s="1"/>
  <c r="AF22" i="17" a="1"/>
  <c r="AF22" i="17" s="1"/>
  <c r="AF12" i="17" a="1"/>
  <c r="AF12" i="17" s="1"/>
  <c r="AF47" i="17" a="1"/>
  <c r="AF47" i="17" s="1"/>
  <c r="AF28" i="17" a="1"/>
  <c r="AF28" i="17" s="1"/>
  <c r="AF26" i="17" a="1"/>
  <c r="AF26" i="17" s="1"/>
  <c r="AF5" i="17" a="1"/>
  <c r="AF5" i="17" s="1"/>
  <c r="AF23" i="17" a="1"/>
  <c r="AF23" i="17" s="1"/>
  <c r="E11" i="17"/>
  <c r="AH24" i="17" a="1"/>
  <c r="AH24" i="17" s="1"/>
  <c r="AG40" i="17" a="1"/>
  <c r="AG40" i="17" s="1"/>
  <c r="AI80" i="17" a="1"/>
  <c r="AI80" i="17" s="1"/>
  <c r="AI121" i="17" a="1"/>
  <c r="AI121" i="17" s="1"/>
  <c r="AH161" i="17" a="1"/>
  <c r="AH161" i="17" s="1"/>
  <c r="AH15" i="18" a="1"/>
  <c r="AH15" i="18" s="1"/>
  <c r="AG42" i="18" a="1"/>
  <c r="AG42" i="18" s="1"/>
  <c r="AG55" i="18" a="1"/>
  <c r="AG55" i="18" s="1"/>
  <c r="AI67" i="18" a="1"/>
  <c r="AI67" i="18" s="1"/>
  <c r="AG102" i="18" a="1"/>
  <c r="AG102" i="18" s="1"/>
  <c r="AG109" i="18" a="1"/>
  <c r="AG109" i="18" s="1"/>
  <c r="AI117" i="18" a="1"/>
  <c r="AI117" i="18" s="1"/>
  <c r="AJ11" i="19" a="1"/>
  <c r="AJ11" i="19" s="1"/>
  <c r="H14" i="19" s="1"/>
  <c r="AJ57" i="19" a="1"/>
  <c r="AJ57" i="19" s="1"/>
  <c r="AJ7" i="19" a="1"/>
  <c r="AJ7" i="19" s="1"/>
  <c r="AJ48" i="19" a="1"/>
  <c r="AJ48" i="19" s="1"/>
  <c r="AH134" i="19" a="1"/>
  <c r="AH134" i="19" s="1"/>
  <c r="AH166" i="20" a="1"/>
  <c r="AH166" i="20" s="1"/>
  <c r="AH69" i="20" a="1"/>
  <c r="AH69" i="20" s="1"/>
  <c r="AH62" i="20" a="1"/>
  <c r="AH62" i="20" s="1"/>
  <c r="AH53" i="20" a="1"/>
  <c r="AH53" i="20" s="1"/>
  <c r="AH109" i="20" a="1"/>
  <c r="AH109" i="20" s="1"/>
  <c r="AH57" i="20" a="1"/>
  <c r="AH57" i="20" s="1"/>
  <c r="AH18" i="20" a="1"/>
  <c r="AH18" i="20" s="1"/>
  <c r="AH55" i="20" a="1"/>
  <c r="AH55" i="20" s="1"/>
  <c r="AH31" i="20" a="1"/>
  <c r="AH31" i="20" s="1"/>
  <c r="AH8" i="20" a="1"/>
  <c r="AH8" i="20" s="1"/>
  <c r="AH16" i="20" a="1"/>
  <c r="AH16" i="20" s="1"/>
  <c r="F7" i="20"/>
  <c r="AH163" i="20" a="1"/>
  <c r="AH163" i="20" s="1"/>
  <c r="AH157" i="20" a="1"/>
  <c r="AH157" i="20" s="1"/>
  <c r="AH125" i="20" a="1"/>
  <c r="AH125" i="20" s="1"/>
  <c r="AH99" i="20" a="1"/>
  <c r="AH99" i="20" s="1"/>
  <c r="AH38" i="20" a="1"/>
  <c r="AH38" i="20" s="1"/>
  <c r="AH24" i="20" a="1"/>
  <c r="AH24" i="20" s="1"/>
  <c r="F10" i="20"/>
  <c r="AF14" i="20" a="1"/>
  <c r="AF14" i="20" s="1"/>
  <c r="AI45" i="20" a="1"/>
  <c r="AI45" i="20" s="1"/>
  <c r="AG66" i="20" a="1"/>
  <c r="AG66" i="20" s="1"/>
  <c r="AG95" i="21" a="1"/>
  <c r="AG95" i="21" s="1"/>
  <c r="AG32" i="21" a="1"/>
  <c r="AG32" i="21" s="1"/>
  <c r="AG43" i="21" a="1"/>
  <c r="AG43" i="21" s="1"/>
  <c r="AI84" i="21" a="1"/>
  <c r="AI84" i="21" s="1"/>
  <c r="AG112" i="21" a="1"/>
  <c r="AG112" i="21" s="1"/>
  <c r="AI11" i="22" a="1"/>
  <c r="AI11" i="22" s="1"/>
  <c r="AF67" i="22" a="1"/>
  <c r="AF67" i="22" s="1"/>
  <c r="AH91" i="22" a="1"/>
  <c r="AH91" i="22" s="1"/>
  <c r="AI110" i="22" a="1"/>
  <c r="AI110" i="22" s="1"/>
  <c r="AG167" i="23" a="1"/>
  <c r="AG167" i="23" s="1"/>
  <c r="AH27" i="17" a="1"/>
  <c r="AH27" i="17" s="1"/>
  <c r="AH50" i="17" a="1"/>
  <c r="AH50" i="17" s="1"/>
  <c r="AI131" i="17" a="1"/>
  <c r="AI131" i="17" s="1"/>
  <c r="AI161" i="17" a="1"/>
  <c r="AI161" i="17" s="1"/>
  <c r="AF19" i="18" a="1"/>
  <c r="AF19" i="18" s="1"/>
  <c r="AG36" i="18" a="1"/>
  <c r="AG36" i="18" s="1"/>
  <c r="AH55" i="18" a="1"/>
  <c r="AH55" i="18" s="1"/>
  <c r="AI95" i="18" a="1"/>
  <c r="AI95" i="18" s="1"/>
  <c r="AI105" i="18" a="1"/>
  <c r="AI105" i="18" s="1"/>
  <c r="AI131" i="18" a="1"/>
  <c r="AI131" i="18" s="1"/>
  <c r="AJ8" i="19" a="1"/>
  <c r="AJ8" i="19" s="1"/>
  <c r="AI17" i="19" a="1"/>
  <c r="AI17" i="19" s="1"/>
  <c r="AH84" i="19" a="1"/>
  <c r="AH84" i="19" s="1"/>
  <c r="AH144" i="19" a="1"/>
  <c r="AH144" i="19" s="1"/>
  <c r="AF58" i="20" a="1"/>
  <c r="AF58" i="20" s="1"/>
  <c r="AI8" i="20" a="1"/>
  <c r="AI8" i="20" s="1"/>
  <c r="AI79" i="20" a="1"/>
  <c r="AI79" i="20" s="1"/>
  <c r="AI164" i="20" a="1"/>
  <c r="AI164" i="20" s="1"/>
  <c r="AI53" i="20" a="1"/>
  <c r="AI53" i="20" s="1"/>
  <c r="AI135" i="20" a="1"/>
  <c r="AI135" i="20" s="1"/>
  <c r="AI81" i="20" a="1"/>
  <c r="AI81" i="20" s="1"/>
  <c r="AI49" i="20" a="1"/>
  <c r="AI49" i="20" s="1"/>
  <c r="AI16" i="20" a="1"/>
  <c r="AI16" i="20" s="1"/>
  <c r="AI159" i="20" a="1"/>
  <c r="AI159" i="20" s="1"/>
  <c r="AI24" i="20" a="1"/>
  <c r="AI24" i="20" s="1"/>
  <c r="AI18" i="20" a="1"/>
  <c r="AI18" i="20" s="1"/>
  <c r="AI123" i="20" a="1"/>
  <c r="AI123" i="20" s="1"/>
  <c r="AI34" i="20" a="1"/>
  <c r="AI34" i="20" s="1"/>
  <c r="AI20" i="20" a="1"/>
  <c r="AI20" i="20" s="1"/>
  <c r="AI127" i="20" a="1"/>
  <c r="AI127" i="20" s="1"/>
  <c r="AI14" i="20" a="1"/>
  <c r="AI14" i="20" s="1"/>
  <c r="AI166" i="20" a="1"/>
  <c r="AI166" i="20" s="1"/>
  <c r="AI31" i="20" a="1"/>
  <c r="AI31" i="20" s="1"/>
  <c r="AI57" i="20" a="1"/>
  <c r="AI57" i="20" s="1"/>
  <c r="AI43" i="20" a="1"/>
  <c r="AI43" i="20" s="1"/>
  <c r="AI36" i="20" a="1"/>
  <c r="AI36" i="20" s="1"/>
  <c r="AI161" i="20" a="1"/>
  <c r="AI161" i="20" s="1"/>
  <c r="AI157" i="20" a="1"/>
  <c r="AI157" i="20" s="1"/>
  <c r="AI38" i="20" a="1"/>
  <c r="AI38" i="20" s="1"/>
  <c r="AI87" i="20" a="1"/>
  <c r="AI87" i="20" s="1"/>
  <c r="AG14" i="20" a="1"/>
  <c r="AG14" i="20" s="1"/>
  <c r="AG38" i="20" a="1"/>
  <c r="AG38" i="20" s="1"/>
  <c r="AH59" i="20" a="1"/>
  <c r="AH59" i="20" s="1"/>
  <c r="AH44" i="21" a="1"/>
  <c r="AH44" i="21" s="1"/>
  <c r="AJ29" i="21" a="1"/>
  <c r="AJ29" i="21" s="1"/>
  <c r="AH63" i="21" a="1"/>
  <c r="AH63" i="21" s="1"/>
  <c r="AH74" i="21" a="1"/>
  <c r="AH74" i="21" s="1"/>
  <c r="AG152" i="21" a="1"/>
  <c r="AG152" i="21" s="1"/>
  <c r="G5" i="22"/>
  <c r="AG8" i="22" a="1"/>
  <c r="AG8" i="22" s="1"/>
  <c r="AG155" i="22" a="1"/>
  <c r="AG155" i="22" s="1"/>
  <c r="AG47" i="22" a="1"/>
  <c r="AG47" i="22" s="1"/>
  <c r="AG145" i="22" a="1"/>
  <c r="AG145" i="22" s="1"/>
  <c r="AG104" i="22" a="1"/>
  <c r="AG104" i="22" s="1"/>
  <c r="AG99" i="22" a="1"/>
  <c r="AG99" i="22" s="1"/>
  <c r="AG56" i="22" a="1"/>
  <c r="AG56" i="22" s="1"/>
  <c r="AH81" i="22" a="1"/>
  <c r="AH81" i="22" s="1"/>
  <c r="AG114" i="22" a="1"/>
  <c r="AG114" i="22" s="1"/>
  <c r="AI147" i="22" a="1"/>
  <c r="AI147" i="22" s="1"/>
  <c r="AI54" i="23" a="1"/>
  <c r="AI54" i="23" s="1"/>
  <c r="E12" i="16"/>
  <c r="AI50" i="17" a="1"/>
  <c r="AI50" i="17" s="1"/>
  <c r="AF57" i="17" a="1"/>
  <c r="AF57" i="17" s="1"/>
  <c r="D9" i="17" s="1"/>
  <c r="AJ46" i="18" a="1"/>
  <c r="AJ46" i="18" s="1"/>
  <c r="AI63" i="18" a="1"/>
  <c r="AI63" i="18" s="1"/>
  <c r="AI102" i="18" a="1"/>
  <c r="AI102" i="18" s="1"/>
  <c r="AH140" i="18" a="1"/>
  <c r="AH140" i="18" s="1"/>
  <c r="AH152" i="18" a="1"/>
  <c r="AH152" i="18" s="1"/>
  <c r="AJ14" i="19" a="1"/>
  <c r="AJ14" i="19" s="1"/>
  <c r="AJ17" i="19" a="1"/>
  <c r="AJ17" i="19" s="1"/>
  <c r="AI42" i="19" a="1"/>
  <c r="AI42" i="19" s="1"/>
  <c r="AH54" i="19" a="1"/>
  <c r="AH54" i="19" s="1"/>
  <c r="AI131" i="19" a="1"/>
  <c r="AI131" i="19" s="1"/>
  <c r="AI144" i="19" a="1"/>
  <c r="AI144" i="19" s="1"/>
  <c r="AJ25" i="20" a="1"/>
  <c r="AJ25" i="20" s="1"/>
  <c r="AF49" i="20" a="1"/>
  <c r="AF49" i="20" s="1"/>
  <c r="AH92" i="20" a="1"/>
  <c r="AH92" i="20" s="1"/>
  <c r="AG146" i="20" a="1"/>
  <c r="AG146" i="20" s="1"/>
  <c r="AH32" i="21" a="1"/>
  <c r="AH32" i="21" s="1"/>
  <c r="AI138" i="21" a="1"/>
  <c r="AI138" i="21" s="1"/>
  <c r="AG142" i="21" a="1"/>
  <c r="AG142" i="21" s="1"/>
  <c r="AH8" i="22" a="1"/>
  <c r="AH8" i="22" s="1"/>
  <c r="AH63" i="22" a="1"/>
  <c r="AH63" i="22" s="1"/>
  <c r="AH47" i="22" a="1"/>
  <c r="AH47" i="22" s="1"/>
  <c r="AH15" i="22" a="1"/>
  <c r="AH15" i="22" s="1"/>
  <c r="AH66" i="22" a="1"/>
  <c r="AH66" i="22" s="1"/>
  <c r="AH99" i="22" a="1"/>
  <c r="AH99" i="22" s="1"/>
  <c r="AH84" i="22" a="1"/>
  <c r="AH84" i="22" s="1"/>
  <c r="AH106" i="22" a="1"/>
  <c r="AH106" i="22" s="1"/>
  <c r="AH71" i="22" a="1"/>
  <c r="AH71" i="22" s="1"/>
  <c r="AH158" i="22" a="1"/>
  <c r="AH158" i="22" s="1"/>
  <c r="AH56" i="22" a="1"/>
  <c r="AH56" i="22" s="1"/>
  <c r="AH126" i="22" a="1"/>
  <c r="AH126" i="22" s="1"/>
  <c r="AH104" i="22" a="1"/>
  <c r="AH104" i="22" s="1"/>
  <c r="AH33" i="22" a="1"/>
  <c r="AH33" i="22" s="1"/>
  <c r="F12" i="22"/>
  <c r="AH67" i="22" a="1"/>
  <c r="AH67" i="22" s="1"/>
  <c r="AI74" i="22" a="1"/>
  <c r="AI74" i="22" s="1"/>
  <c r="AG84" i="22" a="1"/>
  <c r="AG84" i="22" s="1"/>
  <c r="AI123" i="22" a="1"/>
  <c r="AI123" i="22" s="1"/>
  <c r="AH137" i="22" a="1"/>
  <c r="AH137" i="22" s="1"/>
  <c r="AI160" i="22" a="1"/>
  <c r="AI160" i="22" s="1"/>
  <c r="AH40" i="23" a="1"/>
  <c r="AH40" i="23" s="1"/>
  <c r="AJ62" i="23" a="1"/>
  <c r="AJ62" i="23" s="1"/>
  <c r="AH92" i="23" a="1"/>
  <c r="AH92" i="23" s="1"/>
  <c r="AH98" i="23" a="1"/>
  <c r="AH98" i="23" s="1"/>
  <c r="AH114" i="23" a="1"/>
  <c r="AH114" i="23" s="1"/>
  <c r="AG147" i="23" a="1"/>
  <c r="AG147" i="23" s="1"/>
  <c r="E9" i="16"/>
  <c r="AJ50" i="17" a="1"/>
  <c r="AJ50" i="17" s="1"/>
  <c r="AI111" i="17" a="1"/>
  <c r="AI111" i="17" s="1"/>
  <c r="AH158" i="17" a="1"/>
  <c r="AH158" i="17" s="1"/>
  <c r="AG13" i="18" a="1"/>
  <c r="AG13" i="18" s="1"/>
  <c r="AJ24" i="18" a="1"/>
  <c r="AJ24" i="18" s="1"/>
  <c r="AH49" i="18" a="1"/>
  <c r="AH49" i="18" s="1"/>
  <c r="AJ55" i="18" a="1"/>
  <c r="AJ55" i="18" s="1"/>
  <c r="AI80" i="18" a="1"/>
  <c r="AI80" i="18" s="1"/>
  <c r="AH128" i="18" a="1"/>
  <c r="AH128" i="18" s="1"/>
  <c r="AI140" i="18" a="1"/>
  <c r="AI140" i="18" s="1"/>
  <c r="AG149" i="18" a="1"/>
  <c r="AG149" i="18" s="1"/>
  <c r="AI165" i="18" a="1"/>
  <c r="AI165" i="18" s="1"/>
  <c r="AG11" i="19" a="1"/>
  <c r="AG11" i="19" s="1"/>
  <c r="AJ45" i="19" a="1"/>
  <c r="AJ45" i="19" s="1"/>
  <c r="AI54" i="19" a="1"/>
  <c r="AI54" i="19" s="1"/>
  <c r="AG68" i="19" a="1"/>
  <c r="AG68" i="19" s="1"/>
  <c r="AH104" i="19" a="1"/>
  <c r="AH104" i="19" s="1"/>
  <c r="AI141" i="19" a="1"/>
  <c r="AI141" i="19" s="1"/>
  <c r="AJ18" i="20" a="1"/>
  <c r="AJ18" i="20" s="1"/>
  <c r="AG22" i="20" a="1"/>
  <c r="AG22" i="20" s="1"/>
  <c r="AG49" i="20" a="1"/>
  <c r="AG49" i="20" s="1"/>
  <c r="AG81" i="20" a="1"/>
  <c r="AG81" i="20" s="1"/>
  <c r="AH84" i="20" a="1"/>
  <c r="AH84" i="20" s="1"/>
  <c r="AG165" i="20" a="1"/>
  <c r="AG165" i="20" s="1"/>
  <c r="AJ47" i="21" a="1"/>
  <c r="AJ47" i="21" s="1"/>
  <c r="AH142" i="21" a="1"/>
  <c r="AH142" i="21" s="1"/>
  <c r="AI148" i="21" a="1"/>
  <c r="AI148" i="21" s="1"/>
  <c r="AF42" i="22" a="1"/>
  <c r="AF42" i="22" s="1"/>
  <c r="D5" i="22" s="1"/>
  <c r="AI21" i="22" a="1"/>
  <c r="AI21" i="22" s="1"/>
  <c r="AH35" i="22" a="1"/>
  <c r="AH35" i="22" s="1"/>
  <c r="AI59" i="22" a="1"/>
  <c r="AI59" i="22" s="1"/>
  <c r="AG45" i="23" a="1"/>
  <c r="AG45" i="23" s="1"/>
  <c r="AG13" i="23" a="1"/>
  <c r="AG13" i="23" s="1"/>
  <c r="AG158" i="23" a="1"/>
  <c r="AG158" i="23" s="1"/>
  <c r="AG68" i="23" a="1"/>
  <c r="AG68" i="23" s="1"/>
  <c r="AJ37" i="23" a="1"/>
  <c r="AJ37" i="23" s="1"/>
  <c r="AI92" i="23" a="1"/>
  <c r="AI92" i="23" s="1"/>
  <c r="AH147" i="23" a="1"/>
  <c r="AH147" i="23" s="1"/>
  <c r="AI64" i="17" a="1"/>
  <c r="AI64" i="17" s="1"/>
  <c r="AG138" i="17" a="1"/>
  <c r="AG138" i="17" s="1"/>
  <c r="AG87" i="18" a="1"/>
  <c r="AG87" i="18" s="1"/>
  <c r="AH111" i="19" a="1"/>
  <c r="AH111" i="19" s="1"/>
  <c r="AH74" i="20" a="1"/>
  <c r="AH74" i="20" s="1"/>
  <c r="AH127" i="20" a="1"/>
  <c r="AH127" i="20" s="1"/>
  <c r="AJ59" i="22" a="1"/>
  <c r="AJ59" i="22" s="1"/>
  <c r="AI18" i="19" a="1"/>
  <c r="AI18" i="19" s="1"/>
  <c r="AI7" i="19" a="1"/>
  <c r="AI7" i="19" s="1"/>
  <c r="AG33" i="19" a="1"/>
  <c r="AG33" i="19" s="1"/>
  <c r="AI57" i="19" a="1"/>
  <c r="AI57" i="19" s="1"/>
  <c r="AH65" i="19" a="1"/>
  <c r="AH65" i="19" s="1"/>
  <c r="AH75" i="19" a="1"/>
  <c r="AH75" i="19" s="1"/>
  <c r="AG81" i="19" a="1"/>
  <c r="AG81" i="19" s="1"/>
  <c r="AH92" i="19" a="1"/>
  <c r="AH92" i="19" s="1"/>
  <c r="AH125" i="19" a="1"/>
  <c r="AH125" i="19" s="1"/>
  <c r="AH154" i="19" a="1"/>
  <c r="AH154" i="19" s="1"/>
  <c r="AH12" i="20" a="1"/>
  <c r="AH12" i="20" s="1"/>
  <c r="AG15" i="20" a="1"/>
  <c r="AG15" i="20" s="1"/>
  <c r="AJ32" i="20" a="1"/>
  <c r="AJ32" i="20" s="1"/>
  <c r="AJ42" i="20" a="1"/>
  <c r="AJ42" i="20" s="1"/>
  <c r="AJ70" i="20" a="1"/>
  <c r="AJ70" i="20" s="1"/>
  <c r="F9" i="16"/>
  <c r="AI19" i="17" a="1"/>
  <c r="AI19" i="17" s="1"/>
  <c r="AJ68" i="17" a="1"/>
  <c r="AJ68" i="17" s="1"/>
  <c r="AG19" i="18" a="1"/>
  <c r="AG19" i="18" s="1"/>
  <c r="AJ49" i="18" a="1"/>
  <c r="AJ49" i="18" s="1"/>
  <c r="AG68" i="18" a="1"/>
  <c r="AG68" i="18" s="1"/>
  <c r="AI87" i="18" a="1"/>
  <c r="AI87" i="18" s="1"/>
  <c r="AJ9" i="19" a="1"/>
  <c r="AJ9" i="19" s="1"/>
  <c r="AI51" i="19" a="1"/>
  <c r="AI51" i="19" s="1"/>
  <c r="AI128" i="21" a="1"/>
  <c r="AI128" i="21" s="1"/>
  <c r="AG156" i="21" a="1"/>
  <c r="AG156" i="21" s="1"/>
  <c r="AG166" i="21" a="1"/>
  <c r="AG166" i="21" s="1"/>
  <c r="AJ48" i="22" a="1"/>
  <c r="AJ48" i="22" s="1"/>
  <c r="AI15" i="22" a="1"/>
  <c r="AI15" i="22" s="1"/>
  <c r="AI43" i="22" a="1"/>
  <c r="AI43" i="22" s="1"/>
  <c r="AI38" i="22" a="1"/>
  <c r="AI38" i="22" s="1"/>
  <c r="AI106" i="22" a="1"/>
  <c r="AI106" i="22" s="1"/>
  <c r="G12" i="22"/>
  <c r="AI10" i="22" a="1"/>
  <c r="AI10" i="22" s="1"/>
  <c r="AI19" i="22" a="1"/>
  <c r="AI19" i="22" s="1"/>
  <c r="AI145" i="22" a="1"/>
  <c r="AI145" i="22" s="1"/>
  <c r="AI40" i="22" a="1"/>
  <c r="AI40" i="22" s="1"/>
  <c r="AI53" i="22" a="1"/>
  <c r="AI53" i="22" s="1"/>
  <c r="AI95" i="22" a="1"/>
  <c r="AI95" i="22" s="1"/>
  <c r="AH151" i="22" a="1"/>
  <c r="AH151" i="22" s="1"/>
  <c r="AJ22" i="17" a="1"/>
  <c r="AJ22" i="17" s="1"/>
  <c r="AJ34" i="17" a="1"/>
  <c r="AJ34" i="17" s="1"/>
  <c r="AG45" i="17" a="1"/>
  <c r="AG45" i="17" s="1"/>
  <c r="AJ61" i="17" a="1"/>
  <c r="AJ61" i="17" s="1"/>
  <c r="AH93" i="17" a="1"/>
  <c r="AH93" i="17" s="1"/>
  <c r="AG106" i="17" a="1"/>
  <c r="AG106" i="17" s="1"/>
  <c r="F11" i="18"/>
  <c r="AI28" i="18" a="1"/>
  <c r="AI28" i="18" s="1"/>
  <c r="AI37" i="18" a="1"/>
  <c r="AI37" i="18" s="1"/>
  <c r="AF53" i="18" a="1"/>
  <c r="AF53" i="18" s="1"/>
  <c r="AI103" i="18" a="1"/>
  <c r="AI103" i="18" s="1"/>
  <c r="AH115" i="18" a="1"/>
  <c r="AH115" i="18" s="1"/>
  <c r="AG150" i="18" a="1"/>
  <c r="AG150" i="18" s="1"/>
  <c r="AG22" i="19" a="1"/>
  <c r="AG22" i="19" s="1"/>
  <c r="AH43" i="19" a="1"/>
  <c r="AH43" i="19" s="1"/>
  <c r="AI111" i="19" a="1"/>
  <c r="AI111" i="19" s="1"/>
  <c r="AH170" i="19" a="1"/>
  <c r="AH170" i="19" s="1"/>
  <c r="AG99" i="20" a="1"/>
  <c r="AG99" i="20" s="1"/>
  <c r="AG128" i="20" a="1"/>
  <c r="AG128" i="20" s="1"/>
  <c r="AH17" i="21" a="1"/>
  <c r="AH17" i="21" s="1"/>
  <c r="AH95" i="21" a="1"/>
  <c r="AH95" i="21" s="1"/>
  <c r="AI9" i="22" a="1"/>
  <c r="AI9" i="22" s="1"/>
  <c r="AI32" i="22" a="1"/>
  <c r="AI32" i="22" s="1"/>
  <c r="AG84" i="23" a="1"/>
  <c r="AG84" i="23" s="1"/>
  <c r="AI138" i="23" a="1"/>
  <c r="AI138" i="23" s="1"/>
  <c r="G9" i="16"/>
  <c r="AF19" i="17" a="1"/>
  <c r="AF19" i="17" s="1"/>
  <c r="AJ28" i="17" a="1"/>
  <c r="AJ28" i="17" s="1"/>
  <c r="H5" i="17" s="1"/>
  <c r="AH45" i="17" a="1"/>
  <c r="AH45" i="17" s="1"/>
  <c r="AG119" i="17" a="1"/>
  <c r="AG119" i="17" s="1"/>
  <c r="AG166" i="17" a="1"/>
  <c r="AG166" i="17" s="1"/>
  <c r="AI31" i="18" a="1"/>
  <c r="AI31" i="18" s="1"/>
  <c r="AG56" i="18" a="1"/>
  <c r="AG56" i="18" s="1"/>
  <c r="AG77" i="18" a="1"/>
  <c r="AG77" i="18" s="1"/>
  <c r="AH113" i="18" a="1"/>
  <c r="AH113" i="18" s="1"/>
  <c r="AH150" i="18" a="1"/>
  <c r="AH150" i="18" s="1"/>
  <c r="AF62" i="19" a="1"/>
  <c r="AF62" i="19" s="1"/>
  <c r="AH122" i="19" a="1"/>
  <c r="AH122" i="19" s="1"/>
  <c r="AG138" i="19" a="1"/>
  <c r="AG138" i="19" s="1"/>
  <c r="AI63" i="20" a="1"/>
  <c r="AI63" i="20" s="1"/>
  <c r="AG87" i="20" a="1"/>
  <c r="AG87" i="20" s="1"/>
  <c r="AI109" i="20" a="1"/>
  <c r="AI109" i="20" s="1"/>
  <c r="AI144" i="20" a="1"/>
  <c r="AI144" i="20" s="1"/>
  <c r="AH5" i="21" a="1"/>
  <c r="AH5" i="21" s="1"/>
  <c r="AH129" i="21" a="1"/>
  <c r="AH129" i="21" s="1"/>
  <c r="AH57" i="21" a="1"/>
  <c r="AH57" i="21" s="1"/>
  <c r="AH134" i="21" a="1"/>
  <c r="AH134" i="21" s="1"/>
  <c r="AH122" i="21" a="1"/>
  <c r="AH122" i="21" s="1"/>
  <c r="AH49" i="21" a="1"/>
  <c r="AH49" i="21" s="1"/>
  <c r="AH8" i="21" a="1"/>
  <c r="AH8" i="21" s="1"/>
  <c r="AH100" i="21" a="1"/>
  <c r="AH100" i="21" s="1"/>
  <c r="AH34" i="21" a="1"/>
  <c r="AH34" i="21" s="1"/>
  <c r="AH25" i="21" a="1"/>
  <c r="AH25" i="21" s="1"/>
  <c r="AH158" i="21" a="1"/>
  <c r="AH158" i="21" s="1"/>
  <c r="AH111" i="21" a="1"/>
  <c r="AH111" i="21" s="1"/>
  <c r="AH147" i="21" a="1"/>
  <c r="AH147" i="21" s="1"/>
  <c r="AH84" i="21" a="1"/>
  <c r="AH84" i="21" s="1"/>
  <c r="AH7" i="21" a="1"/>
  <c r="AH7" i="21" s="1"/>
  <c r="AH11" i="21" a="1"/>
  <c r="AH11" i="21" s="1"/>
  <c r="AH136" i="21" a="1"/>
  <c r="AH136" i="21" s="1"/>
  <c r="AH53" i="21" a="1"/>
  <c r="AH53" i="21" s="1"/>
  <c r="AH39" i="21" a="1"/>
  <c r="AH39" i="21" s="1"/>
  <c r="AH149" i="21" a="1"/>
  <c r="AH149" i="21" s="1"/>
  <c r="AH153" i="21" a="1"/>
  <c r="AH153" i="21" s="1"/>
  <c r="AH110" i="21" a="1"/>
  <c r="AH110" i="21" s="1"/>
  <c r="AI17" i="21" a="1"/>
  <c r="AI17" i="21" s="1"/>
  <c r="AH65" i="21" a="1"/>
  <c r="AH65" i="21" s="1"/>
  <c r="AH29" i="22" a="1"/>
  <c r="AH29" i="22" s="1"/>
  <c r="AI82" i="22" a="1"/>
  <c r="AI82" i="22" s="1"/>
  <c r="AH102" i="22" a="1"/>
  <c r="AH102" i="22" s="1"/>
  <c r="AH108" i="22" a="1"/>
  <c r="AH108" i="22" s="1"/>
  <c r="AJ52" i="23" a="1"/>
  <c r="AJ52" i="23" s="1"/>
  <c r="AI112" i="23" a="1"/>
  <c r="AI112" i="23" s="1"/>
  <c r="H10" i="16"/>
  <c r="AI16" i="17" a="1"/>
  <c r="AI16" i="17" s="1"/>
  <c r="AF35" i="17" a="1"/>
  <c r="AF35" i="17" s="1"/>
  <c r="AG55" i="17" a="1"/>
  <c r="AG55" i="17" s="1"/>
  <c r="AF62" i="17" a="1"/>
  <c r="AF62" i="17" s="1"/>
  <c r="AI93" i="17" a="1"/>
  <c r="AI93" i="17" s="1"/>
  <c r="AH119" i="17" a="1"/>
  <c r="AH119" i="17" s="1"/>
  <c r="AH20" i="18" a="1"/>
  <c r="AH20" i="18" s="1"/>
  <c r="AH47" i="18" a="1"/>
  <c r="AH47" i="18" s="1"/>
  <c r="AI94" i="18" a="1"/>
  <c r="AI94" i="18" s="1"/>
  <c r="AH40" i="19" a="1"/>
  <c r="AH40" i="19" s="1"/>
  <c r="AG46" i="19" a="1"/>
  <c r="AG46" i="19" s="1"/>
  <c r="AG62" i="19" a="1"/>
  <c r="AG62" i="19" s="1"/>
  <c r="AG89" i="19" a="1"/>
  <c r="AG89" i="19" s="1"/>
  <c r="AI170" i="19" a="1"/>
  <c r="AI170" i="19" s="1"/>
  <c r="AI12" i="20" a="1"/>
  <c r="AI12" i="20" s="1"/>
  <c r="AH71" i="20" a="1"/>
  <c r="AH71" i="20" s="1"/>
  <c r="AG134" i="20" a="1"/>
  <c r="AG134" i="20" s="1"/>
  <c r="AG154" i="20" a="1"/>
  <c r="AG154" i="20" s="1"/>
  <c r="AI65" i="21" a="1"/>
  <c r="AI65" i="21" s="1"/>
  <c r="AH146" i="21" a="1"/>
  <c r="AH146" i="21" s="1"/>
  <c r="AI29" i="22" a="1"/>
  <c r="AI29" i="22" s="1"/>
  <c r="AJ57" i="22" a="1"/>
  <c r="AJ57" i="22" s="1"/>
  <c r="AG135" i="22" a="1"/>
  <c r="AG135" i="22" s="1"/>
  <c r="G5" i="16"/>
  <c r="AJ9" i="17" a="1"/>
  <c r="AJ9" i="17" s="1"/>
  <c r="AG35" i="17" a="1"/>
  <c r="AG35" i="17" s="1"/>
  <c r="AJ58" i="17" a="1"/>
  <c r="AJ58" i="17" s="1"/>
  <c r="AH75" i="17" a="1"/>
  <c r="AH75" i="17" s="1"/>
  <c r="AI20" i="18" a="1"/>
  <c r="AI20" i="18" s="1"/>
  <c r="AH34" i="18" a="1"/>
  <c r="AH34" i="18" s="1"/>
  <c r="AI56" i="18" a="1"/>
  <c r="AI56" i="18" s="1"/>
  <c r="AG122" i="18" a="1"/>
  <c r="AG122" i="18" s="1"/>
  <c r="AH138" i="18" a="1"/>
  <c r="AH138" i="18" s="1"/>
  <c r="AG156" i="18" a="1"/>
  <c r="AG156" i="18" s="1"/>
  <c r="AI30" i="19" a="1"/>
  <c r="AI30" i="19" s="1"/>
  <c r="AH62" i="19" a="1"/>
  <c r="AH62" i="19" s="1"/>
  <c r="AH89" i="19" a="1"/>
  <c r="AH89" i="19" s="1"/>
  <c r="AG139" i="19" a="1"/>
  <c r="AG139" i="19" s="1"/>
  <c r="AF64" i="20" a="1"/>
  <c r="AF64" i="20" s="1"/>
  <c r="AH87" i="20" a="1"/>
  <c r="AH87" i="20" s="1"/>
  <c r="AI119" i="20" a="1"/>
  <c r="AI119" i="20" s="1"/>
  <c r="AF8" i="21" a="1"/>
  <c r="AF8" i="21" s="1"/>
  <c r="AF31" i="21" a="1"/>
  <c r="AF31" i="21" s="1"/>
  <c r="AF41" i="21" a="1"/>
  <c r="AF41" i="21" s="1"/>
  <c r="AF52" i="21" a="1"/>
  <c r="AF52" i="21" s="1"/>
  <c r="AJ58" i="21" a="1"/>
  <c r="AJ58" i="21" s="1"/>
  <c r="AG76" i="21" a="1"/>
  <c r="AG76" i="21" s="1"/>
  <c r="AH19" i="22" a="1"/>
  <c r="AH19" i="22" s="1"/>
  <c r="AF40" i="22" a="1"/>
  <c r="AF40" i="22" s="1"/>
  <c r="AG69" i="22" a="1"/>
  <c r="AG69" i="22" s="1"/>
  <c r="AG122" i="22" a="1"/>
  <c r="AG122" i="22" s="1"/>
  <c r="AH135" i="22" a="1"/>
  <c r="AH135" i="22" s="1"/>
  <c r="AI151" i="22" a="1"/>
  <c r="AI151" i="22" s="1"/>
  <c r="AG28" i="23" a="1"/>
  <c r="AG28" i="23" s="1"/>
  <c r="AI126" i="23" a="1"/>
  <c r="AI126" i="23" s="1"/>
  <c r="AG168" i="23" a="1"/>
  <c r="AG168" i="23" s="1"/>
  <c r="G8" i="16"/>
  <c r="H4" i="17"/>
  <c r="AH35" i="17" a="1"/>
  <c r="AH35" i="17" s="1"/>
  <c r="AH85" i="17" a="1"/>
  <c r="AH85" i="17" s="1"/>
  <c r="AH91" i="17" a="1"/>
  <c r="AH91" i="17" s="1"/>
  <c r="AH123" i="17" a="1"/>
  <c r="AH123" i="17" s="1"/>
  <c r="AG136" i="17" a="1"/>
  <c r="AG136" i="17" s="1"/>
  <c r="AG23" i="18" a="1"/>
  <c r="AG23" i="18" s="1"/>
  <c r="AH84" i="18" a="1"/>
  <c r="AH84" i="18" s="1"/>
  <c r="AG153" i="18" a="1"/>
  <c r="AG153" i="18" s="1"/>
  <c r="AF22" i="19" a="1"/>
  <c r="AF22" i="19" s="1"/>
  <c r="AI40" i="19" a="1"/>
  <c r="AI40" i="19" s="1"/>
  <c r="AI49" i="19" a="1"/>
  <c r="AI49" i="19" s="1"/>
  <c r="AG152" i="19" a="1"/>
  <c r="AG152" i="19" s="1"/>
  <c r="AH9" i="20" a="1"/>
  <c r="AH9" i="20" s="1"/>
  <c r="AJ23" i="20" a="1"/>
  <c r="AJ23" i="20" s="1"/>
  <c r="H7" i="20" s="1"/>
  <c r="AJ21" i="21" a="1"/>
  <c r="AJ21" i="21" s="1"/>
  <c r="AG41" i="21" a="1"/>
  <c r="AG41" i="21" s="1"/>
  <c r="AI86" i="21" a="1"/>
  <c r="AI86" i="21" s="1"/>
  <c r="AF23" i="22" a="1"/>
  <c r="AF23" i="22" s="1"/>
  <c r="D14" i="22" s="1"/>
  <c r="AG40" i="22" a="1"/>
  <c r="AG40" i="22" s="1"/>
  <c r="AI106" i="23" a="1"/>
  <c r="AI106" i="23" s="1"/>
  <c r="H8" i="16"/>
  <c r="AF32" i="17" a="1"/>
  <c r="AF32" i="17" s="1"/>
  <c r="AJ42" i="17" a="1"/>
  <c r="AJ42" i="17" s="1"/>
  <c r="AI85" i="17" a="1"/>
  <c r="AI85" i="17" s="1"/>
  <c r="AH106" i="17" a="1"/>
  <c r="AH106" i="17" s="1"/>
  <c r="AH116" i="17" a="1"/>
  <c r="AH116" i="17" s="1"/>
  <c r="AG146" i="17" a="1"/>
  <c r="AG146" i="17" s="1"/>
  <c r="AI163" i="17" a="1"/>
  <c r="AI163" i="17" s="1"/>
  <c r="AH11" i="18" a="1"/>
  <c r="AH11" i="18" s="1"/>
  <c r="AJ56" i="18" a="1"/>
  <c r="AJ56" i="18" s="1"/>
  <c r="AH111" i="18" a="1"/>
  <c r="AH111" i="18" s="1"/>
  <c r="AG136" i="18" a="1"/>
  <c r="AG136" i="18" s="1"/>
  <c r="AI163" i="18" a="1"/>
  <c r="AI163" i="18" s="1"/>
  <c r="AF13" i="19" a="1"/>
  <c r="AF13" i="19" s="1"/>
  <c r="AG59" i="19" a="1"/>
  <c r="AG59" i="19" s="1"/>
  <c r="AH79" i="19" a="1"/>
  <c r="AH79" i="19" s="1"/>
  <c r="AI139" i="19" a="1"/>
  <c r="AI139" i="19" s="1"/>
  <c r="AH152" i="19" a="1"/>
  <c r="AH152" i="19" s="1"/>
  <c r="AF7" i="20" a="1"/>
  <c r="AF7" i="20" s="1"/>
  <c r="AI30" i="20" a="1"/>
  <c r="AI30" i="20" s="1"/>
  <c r="AF25" i="21" a="1"/>
  <c r="AF25" i="21" s="1"/>
  <c r="AH28" i="21" a="1"/>
  <c r="AH28" i="21" s="1"/>
  <c r="AG49" i="21" a="1"/>
  <c r="AG49" i="21" s="1"/>
  <c r="AH117" i="21" a="1"/>
  <c r="AH117" i="21" s="1"/>
  <c r="AG126" i="21" a="1"/>
  <c r="AG126" i="21" s="1"/>
  <c r="AG167" i="21" a="1"/>
  <c r="AG167" i="21" s="1"/>
  <c r="AG23" i="22" a="1"/>
  <c r="AG23" i="22" s="1"/>
  <c r="AH76" i="22" a="1"/>
  <c r="AH76" i="22" s="1"/>
  <c r="AI110" i="23" a="1"/>
  <c r="AI110" i="23" s="1"/>
  <c r="AI168" i="23" a="1"/>
  <c r="AI168" i="23" s="1"/>
  <c r="E10" i="17"/>
  <c r="AH29" i="17" a="1"/>
  <c r="AH29" i="17" s="1"/>
  <c r="AI55" i="17" a="1"/>
  <c r="AI55" i="17" s="1"/>
  <c r="AI91" i="17" a="1"/>
  <c r="AI91" i="17" s="1"/>
  <c r="AF45" i="18" a="1"/>
  <c r="AF45" i="18" s="1"/>
  <c r="AG72" i="18" a="1"/>
  <c r="AG72" i="18" s="1"/>
  <c r="AI82" i="18" a="1"/>
  <c r="AI82" i="18" s="1"/>
  <c r="AI153" i="18" a="1"/>
  <c r="AI153" i="18" s="1"/>
  <c r="AJ25" i="19" a="1"/>
  <c r="AJ25" i="19" s="1"/>
  <c r="AJ49" i="19" a="1"/>
  <c r="AJ49" i="19" s="1"/>
  <c r="H13" i="19" s="1"/>
  <c r="AH59" i="19" a="1"/>
  <c r="AH59" i="19" s="1"/>
  <c r="AH133" i="19" a="1"/>
  <c r="AH133" i="19" s="1"/>
  <c r="AI152" i="19" a="1"/>
  <c r="AI152" i="19" s="1"/>
  <c r="AG7" i="20" a="1"/>
  <c r="AG7" i="20" s="1"/>
  <c r="AI40" i="20" a="1"/>
  <c r="AI40" i="20" s="1"/>
  <c r="AH79" i="20" a="1"/>
  <c r="AH79" i="20" s="1"/>
  <c r="AI116" i="20" a="1"/>
  <c r="AI116" i="20" s="1"/>
  <c r="AH148" i="20" a="1"/>
  <c r="AH148" i="20" s="1"/>
  <c r="AG25" i="21" a="1"/>
  <c r="AG25" i="21" s="1"/>
  <c r="AG59" i="21" a="1"/>
  <c r="AG59" i="21" s="1"/>
  <c r="AG99" i="21" a="1"/>
  <c r="AG99" i="21" s="1"/>
  <c r="AH144" i="21" a="1"/>
  <c r="AH144" i="21" s="1"/>
  <c r="AH167" i="21" a="1"/>
  <c r="AH167" i="21" s="1"/>
  <c r="AH40" i="22" a="1"/>
  <c r="AH40" i="22" s="1"/>
  <c r="AH86" i="22" a="1"/>
  <c r="AH86" i="22" s="1"/>
  <c r="E8" i="23"/>
  <c r="AJ25" i="23" a="1"/>
  <c r="AJ25" i="23" s="1"/>
  <c r="AG82" i="23" a="1"/>
  <c r="AG82" i="23" s="1"/>
  <c r="AJ23" i="17" a="1"/>
  <c r="AJ23" i="17" s="1"/>
  <c r="AG59" i="17" a="1"/>
  <c r="AG59" i="17" s="1"/>
  <c r="AG48" i="18" a="1"/>
  <c r="AG48" i="18" s="1"/>
  <c r="AH75" i="18" a="1"/>
  <c r="AH75" i="18" s="1"/>
  <c r="AG92" i="18" a="1"/>
  <c r="AG92" i="18" s="1"/>
  <c r="AH130" i="18" a="1"/>
  <c r="AH130" i="18" s="1"/>
  <c r="AI133" i="18" a="1"/>
  <c r="AI133" i="18" s="1"/>
  <c r="AH38" i="19" a="1"/>
  <c r="AH38" i="19" s="1"/>
  <c r="AI79" i="19" a="1"/>
  <c r="AI79" i="19" s="1"/>
  <c r="AG119" i="19" a="1"/>
  <c r="AG119" i="19" s="1"/>
  <c r="AJ30" i="20" a="1"/>
  <c r="AJ30" i="20" s="1"/>
  <c r="AG85" i="20" a="1"/>
  <c r="AG85" i="20" s="1"/>
  <c r="AI149" i="22" a="1"/>
  <c r="AI149" i="22" s="1"/>
  <c r="AF7" i="17" a="1"/>
  <c r="AF7" i="17" s="1"/>
  <c r="D4" i="17" s="1"/>
  <c r="AH59" i="17" a="1"/>
  <c r="AH59" i="17" s="1"/>
  <c r="AH32" i="18" a="1"/>
  <c r="AH32" i="18" s="1"/>
  <c r="AH72" i="18" a="1"/>
  <c r="AH72" i="18" s="1"/>
  <c r="AH92" i="18" a="1"/>
  <c r="AH92" i="18" s="1"/>
  <c r="AI130" i="18" a="1"/>
  <c r="AI130" i="18" s="1"/>
  <c r="AI85" i="19" a="1"/>
  <c r="AI85" i="19" s="1"/>
  <c r="AI38" i="19" a="1"/>
  <c r="AI38" i="19" s="1"/>
  <c r="AG67" i="19" a="1"/>
  <c r="AG67" i="19" s="1"/>
  <c r="AG94" i="19" a="1"/>
  <c r="AG94" i="19" s="1"/>
  <c r="AI155" i="19" a="1"/>
  <c r="AI155" i="19" s="1"/>
  <c r="AI70" i="20" a="1"/>
  <c r="AI70" i="20" s="1"/>
  <c r="AH20" i="20" a="1"/>
  <c r="AH20" i="20" s="1"/>
  <c r="AI72" i="20" a="1"/>
  <c r="AI72" i="20" s="1"/>
  <c r="AG94" i="20" a="1"/>
  <c r="AG94" i="20" s="1"/>
  <c r="AG142" i="20" a="1"/>
  <c r="AG142" i="20" s="1"/>
  <c r="AJ49" i="21" a="1"/>
  <c r="AJ49" i="21" s="1"/>
  <c r="AG73" i="21" a="1"/>
  <c r="AG73" i="21" s="1"/>
  <c r="AH93" i="21" a="1"/>
  <c r="AH93" i="21" s="1"/>
  <c r="AG164" i="21" a="1"/>
  <c r="AG164" i="21" s="1"/>
  <c r="AI6" i="22" a="1"/>
  <c r="AI6" i="22" s="1"/>
  <c r="AG106" i="22" a="1"/>
  <c r="AG106" i="22" s="1"/>
  <c r="AG50" i="23" a="1"/>
  <c r="AG50" i="23" s="1"/>
  <c r="AG152" i="23" a="1"/>
  <c r="AG152" i="23" s="1"/>
  <c r="D11" i="16"/>
  <c r="AG4" i="17" a="1"/>
  <c r="AG4" i="17" s="1"/>
  <c r="AI66" i="17" a="1"/>
  <c r="AI66" i="17" s="1"/>
  <c r="AH73" i="17" a="1"/>
  <c r="AH73" i="17" s="1"/>
  <c r="AI120" i="17" a="1"/>
  <c r="AI120" i="17" s="1"/>
  <c r="AG29" i="18" a="1"/>
  <c r="AG29" i="18" s="1"/>
  <c r="AH38" i="18" a="1"/>
  <c r="AH38" i="18" s="1"/>
  <c r="AF51" i="18" a="1"/>
  <c r="AF51" i="18" s="1"/>
  <c r="AI66" i="18" a="1"/>
  <c r="AI66" i="18" s="1"/>
  <c r="AJ5" i="19" a="1"/>
  <c r="AJ5" i="19" s="1"/>
  <c r="H8" i="19" s="1"/>
  <c r="AH16" i="19" a="1"/>
  <c r="AH16" i="19" s="1"/>
  <c r="AH34" i="19" a="1"/>
  <c r="AH34" i="19" s="1"/>
  <c r="AH95" i="19" a="1"/>
  <c r="AH95" i="19" s="1"/>
  <c r="AH20" i="19" a="1"/>
  <c r="AH20" i="19" s="1"/>
  <c r="AI53" i="19" a="1"/>
  <c r="AI53" i="19" s="1"/>
  <c r="AF59" i="19" a="1"/>
  <c r="AF59" i="19" s="1"/>
  <c r="AH87" i="19" a="1"/>
  <c r="AH87" i="19" s="1"/>
  <c r="AG127" i="19" a="1"/>
  <c r="AG127" i="19" s="1"/>
  <c r="AF41" i="20" a="1"/>
  <c r="AF41" i="20" s="1"/>
  <c r="AI85" i="20" a="1"/>
  <c r="AI85" i="20" s="1"/>
  <c r="AI120" i="20" a="1"/>
  <c r="AI120" i="20" s="1"/>
  <c r="AG151" i="20" a="1"/>
  <c r="AG151" i="20" s="1"/>
  <c r="AG161" i="20" a="1"/>
  <c r="AG161" i="20" s="1"/>
  <c r="AH15" i="21" a="1"/>
  <c r="AH15" i="21" s="1"/>
  <c r="AF49" i="21" a="1"/>
  <c r="AF49" i="21" s="1"/>
  <c r="AF14" i="22" a="1"/>
  <c r="AF14" i="22" s="1"/>
  <c r="AG51" i="22" a="1"/>
  <c r="AG51" i="22" s="1"/>
  <c r="AH11" i="23" a="1"/>
  <c r="AH11" i="23" s="1"/>
  <c r="AG139" i="23" a="1"/>
  <c r="AG139" i="23" s="1"/>
  <c r="AI7" i="17" a="1"/>
  <c r="AI7" i="17" s="1"/>
  <c r="AH43" i="17" a="1"/>
  <c r="AH43" i="17" s="1"/>
  <c r="AF60" i="17" a="1"/>
  <c r="AF60" i="17" s="1"/>
  <c r="AI89" i="17" a="1"/>
  <c r="AI89" i="17" s="1"/>
  <c r="AG144" i="18" a="1"/>
  <c r="AG144" i="18" s="1"/>
  <c r="AG166" i="18" a="1"/>
  <c r="AG166" i="18" s="1"/>
  <c r="AG21" i="18" a="1"/>
  <c r="AG21" i="18" s="1"/>
  <c r="AG110" i="18" a="1"/>
  <c r="AG110" i="18" s="1"/>
  <c r="AG123" i="18" a="1"/>
  <c r="AG123" i="18" s="1"/>
  <c r="AG79" i="18" a="1"/>
  <c r="AG79" i="18" s="1"/>
  <c r="AG22" i="18" a="1"/>
  <c r="AG22" i="18" s="1"/>
  <c r="AG148" i="18" a="1"/>
  <c r="AG148" i="18" s="1"/>
  <c r="AG133" i="18" a="1"/>
  <c r="AG133" i="18" s="1"/>
  <c r="AG44" i="18" a="1"/>
  <c r="AG44" i="18" s="1"/>
  <c r="AG34" i="18" a="1"/>
  <c r="AG34" i="18" s="1"/>
  <c r="AG4" i="18" a="1"/>
  <c r="AG4" i="18" s="1"/>
  <c r="AG85" i="18" a="1"/>
  <c r="AG85" i="18" s="1"/>
  <c r="AG5" i="18" a="1"/>
  <c r="AG5" i="18" s="1"/>
  <c r="AG6" i="18" a="1"/>
  <c r="AG6" i="18" s="1"/>
  <c r="E10" i="18" s="1"/>
  <c r="AG158" i="18" a="1"/>
  <c r="AG158" i="18" s="1"/>
  <c r="AG119" i="18" a="1"/>
  <c r="AG119" i="18" s="1"/>
  <c r="AG51" i="18" a="1"/>
  <c r="AG51" i="18" s="1"/>
  <c r="AG160" i="18" a="1"/>
  <c r="AG160" i="18" s="1"/>
  <c r="AG73" i="18" a="1"/>
  <c r="AG73" i="18" s="1"/>
  <c r="AG14" i="18" a="1"/>
  <c r="AG14" i="18" s="1"/>
  <c r="AG101" i="18" a="1"/>
  <c r="AG101" i="18" s="1"/>
  <c r="AG65" i="18" a="1"/>
  <c r="AG65" i="18" s="1"/>
  <c r="AG168" i="18" a="1"/>
  <c r="AG168" i="18" s="1"/>
  <c r="AG155" i="18" a="1"/>
  <c r="AG155" i="18" s="1"/>
  <c r="AG157" i="18" a="1"/>
  <c r="AG157" i="18" s="1"/>
  <c r="AG57" i="18" a="1"/>
  <c r="AG57" i="18" s="1"/>
  <c r="AG39" i="18" a="1"/>
  <c r="AG39" i="18" s="1"/>
  <c r="AG50" i="18" a="1"/>
  <c r="AG50" i="18" s="1"/>
  <c r="AG32" i="18" a="1"/>
  <c r="AG32" i="18" s="1"/>
  <c r="AG147" i="18" a="1"/>
  <c r="AG147" i="18" s="1"/>
  <c r="AG143" i="18" a="1"/>
  <c r="AG143" i="18" s="1"/>
  <c r="AG60" i="18" a="1"/>
  <c r="AG60" i="18" s="1"/>
  <c r="AG33" i="18" a="1"/>
  <c r="AG33" i="18" s="1"/>
  <c r="AG64" i="18" a="1"/>
  <c r="AG64" i="18" s="1"/>
  <c r="AG12" i="18" a="1"/>
  <c r="AG12" i="18" s="1"/>
  <c r="AG120" i="18" a="1"/>
  <c r="AG120" i="18" s="1"/>
  <c r="AG126" i="18" a="1"/>
  <c r="AG126" i="18" s="1"/>
  <c r="AG17" i="18" a="1"/>
  <c r="AG17" i="18" s="1"/>
  <c r="AG69" i="18" a="1"/>
  <c r="AG69" i="18" s="1"/>
  <c r="AG137" i="18" a="1"/>
  <c r="AG137" i="18" s="1"/>
  <c r="AG139" i="18" a="1"/>
  <c r="AG139" i="18" s="1"/>
  <c r="AG43" i="18" a="1"/>
  <c r="AG43" i="18" s="1"/>
  <c r="AG145" i="18" a="1"/>
  <c r="AG145" i="18" s="1"/>
  <c r="AG62" i="18" a="1"/>
  <c r="AG62" i="18" s="1"/>
  <c r="AG78" i="18" a="1"/>
  <c r="AG78" i="18" s="1"/>
  <c r="AG161" i="18" a="1"/>
  <c r="AG161" i="18" s="1"/>
  <c r="AG118" i="18" a="1"/>
  <c r="AG118" i="18" s="1"/>
  <c r="AG107" i="18" a="1"/>
  <c r="AG107" i="18" s="1"/>
  <c r="AG46" i="18" a="1"/>
  <c r="AG46" i="18" s="1"/>
  <c r="AG163" i="18" a="1"/>
  <c r="AG163" i="18" s="1"/>
  <c r="AG80" i="18" a="1"/>
  <c r="AG80" i="18" s="1"/>
  <c r="AJ14" i="18" a="1"/>
  <c r="AJ14" i="18" s="1"/>
  <c r="AF49" i="18" a="1"/>
  <c r="AF49" i="18" s="1"/>
  <c r="AI98" i="18" a="1"/>
  <c r="AI98" i="18" s="1"/>
  <c r="AI151" i="18" a="1"/>
  <c r="AI151" i="18" s="1"/>
  <c r="AI170" i="18" a="1"/>
  <c r="AI170" i="18" s="1"/>
  <c r="AJ63" i="19" a="1"/>
  <c r="AJ63" i="19" s="1"/>
  <c r="AG77" i="19" a="1"/>
  <c r="AG77" i="19" s="1"/>
  <c r="AH109" i="19" a="1"/>
  <c r="AH109" i="19" s="1"/>
  <c r="AG120" i="19" a="1"/>
  <c r="AG120" i="19" s="1"/>
  <c r="E5" i="20"/>
  <c r="AI13" i="20" a="1"/>
  <c r="AI13" i="20" s="1"/>
  <c r="AI65" i="20" a="1"/>
  <c r="AI65" i="20" s="1"/>
  <c r="AH103" i="20" a="1"/>
  <c r="AH103" i="20" s="1"/>
  <c r="AH151" i="20" a="1"/>
  <c r="AH151" i="20" s="1"/>
  <c r="AJ15" i="21" a="1"/>
  <c r="AJ15" i="21" s="1"/>
  <c r="AH38" i="21" a="1"/>
  <c r="AH38" i="21" s="1"/>
  <c r="AI46" i="21" a="1"/>
  <c r="AI46" i="21" s="1"/>
  <c r="AG115" i="21" a="1"/>
  <c r="AG115" i="21" s="1"/>
  <c r="AH24" i="22" a="1"/>
  <c r="AH24" i="22" s="1"/>
  <c r="AG38" i="22" a="1"/>
  <c r="AG38" i="22" s="1"/>
  <c r="AF44" i="22" a="1"/>
  <c r="AF44" i="22" s="1"/>
  <c r="AI51" i="22" a="1"/>
  <c r="AI51" i="22" s="1"/>
  <c r="AH62" i="22" a="1"/>
  <c r="AH62" i="22" s="1"/>
  <c r="AI73" i="22" a="1"/>
  <c r="AI73" i="22" s="1"/>
  <c r="AG87" i="22" a="1"/>
  <c r="AG87" i="22" s="1"/>
  <c r="AH163" i="22" a="1"/>
  <c r="AH163" i="22" s="1"/>
  <c r="AG5" i="23" a="1"/>
  <c r="AG5" i="23" s="1"/>
  <c r="AF19" i="23" a="1"/>
  <c r="AF19" i="23" s="1"/>
  <c r="AJ65" i="23" a="1"/>
  <c r="AJ65" i="23" s="1"/>
  <c r="AG149" i="23" a="1"/>
  <c r="AG149" i="23" s="1"/>
  <c r="G10" i="16"/>
  <c r="AJ17" i="17" a="1"/>
  <c r="AJ17" i="17" s="1"/>
  <c r="H7" i="17" s="1"/>
  <c r="AG60" i="17" a="1"/>
  <c r="AG60" i="17" s="1"/>
  <c r="AG80" i="17" a="1"/>
  <c r="AG80" i="17" s="1"/>
  <c r="AG121" i="17" a="1"/>
  <c r="AG121" i="17" s="1"/>
  <c r="AH100" i="18" a="1"/>
  <c r="AH100" i="18" s="1"/>
  <c r="AI21" i="18" a="1"/>
  <c r="AI21" i="18" s="1"/>
  <c r="AF42" i="18" a="1"/>
  <c r="AF42" i="18" s="1"/>
  <c r="D5" i="18" s="1"/>
  <c r="AH142" i="18" a="1"/>
  <c r="AH142" i="18" s="1"/>
  <c r="AI26" i="19" a="1"/>
  <c r="AI26" i="19" s="1"/>
  <c r="AH35" i="19" a="1"/>
  <c r="AH35" i="19" s="1"/>
  <c r="AH97" i="19" a="1"/>
  <c r="AH97" i="19" s="1"/>
  <c r="AG107" i="19" a="1"/>
  <c r="AG107" i="19" s="1"/>
  <c r="AG156" i="19" a="1"/>
  <c r="AG156" i="19" s="1"/>
  <c r="AF55" i="20" a="1"/>
  <c r="AF55" i="20" s="1"/>
  <c r="AF29" i="20" a="1"/>
  <c r="AF29" i="20" s="1"/>
  <c r="AF8" i="20" a="1"/>
  <c r="AF8" i="20" s="1"/>
  <c r="AF6" i="20" a="1"/>
  <c r="AF6" i="20" s="1"/>
  <c r="AG111" i="20" a="1"/>
  <c r="AG111" i="20" s="1"/>
  <c r="AG139" i="20" a="1"/>
  <c r="AG139" i="20" s="1"/>
  <c r="AG168" i="20" a="1"/>
  <c r="AG168" i="20" s="1"/>
  <c r="E7" i="21"/>
  <c r="AF63" i="21" a="1"/>
  <c r="AF63" i="21" s="1"/>
  <c r="AI91" i="21" a="1"/>
  <c r="AI91" i="21" s="1"/>
  <c r="AG158" i="21" a="1"/>
  <c r="AG158" i="21" s="1"/>
  <c r="AH38" i="22" a="1"/>
  <c r="AH38" i="22" s="1"/>
  <c r="AG94" i="22" a="1"/>
  <c r="AG94" i="22" s="1"/>
  <c r="AG126" i="22" a="1"/>
  <c r="AG126" i="22" s="1"/>
  <c r="AI40" i="23" a="1"/>
  <c r="AI40" i="23" s="1"/>
  <c r="AH88" i="23" a="1"/>
  <c r="AH88" i="23" s="1"/>
  <c r="AI101" i="23" a="1"/>
  <c r="AI101" i="23" s="1"/>
  <c r="AI111" i="23" a="1"/>
  <c r="AI111" i="23" s="1"/>
  <c r="AJ12" i="17" a="1"/>
  <c r="AJ12" i="17" s="1"/>
  <c r="AG27" i="17" a="1"/>
  <c r="AG27" i="17" s="1"/>
  <c r="AF50" i="17" a="1"/>
  <c r="AF50" i="17" s="1"/>
  <c r="AG67" i="17" a="1"/>
  <c r="AG67" i="17" s="1"/>
  <c r="AI95" i="17" a="1"/>
  <c r="AI95" i="17" s="1"/>
  <c r="AG131" i="17" a="1"/>
  <c r="AG131" i="17" s="1"/>
  <c r="AI144" i="17" a="1"/>
  <c r="AI144" i="17" s="1"/>
  <c r="AJ9" i="18" a="1"/>
  <c r="AJ9" i="18" s="1"/>
  <c r="AJ21" i="18" a="1"/>
  <c r="AJ21" i="18" s="1"/>
  <c r="AH67" i="18" a="1"/>
  <c r="AH67" i="18" s="1"/>
  <c r="AG124" i="20" a="1"/>
  <c r="AG124" i="20" s="1"/>
  <c r="AH139" i="20" a="1"/>
  <c r="AH139" i="20" s="1"/>
  <c r="AI149" i="20" a="1"/>
  <c r="AI149" i="20" s="1"/>
  <c r="AH168" i="20" a="1"/>
  <c r="AH168" i="20" s="1"/>
  <c r="AI9" i="21" a="1"/>
  <c r="AI9" i="21" s="1"/>
  <c r="AG12" i="21" a="1"/>
  <c r="AG12" i="21" s="1"/>
  <c r="AJ19" i="21" a="1"/>
  <c r="AJ19" i="21" s="1"/>
  <c r="AJ4" i="22" a="1"/>
  <c r="AJ4" i="22" s="1"/>
  <c r="AG27" i="22" a="1"/>
  <c r="AG27" i="22" s="1"/>
  <c r="U31" i="22"/>
  <c r="AJ55" i="22" a="1"/>
  <c r="AJ55" i="22" s="1"/>
  <c r="AH110" i="22" a="1"/>
  <c r="AH110" i="22" s="1"/>
  <c r="AH147" i="22" a="1"/>
  <c r="AH147" i="22" s="1"/>
  <c r="AG19" i="23" a="1"/>
  <c r="AG19" i="23" s="1"/>
  <c r="AF30" i="23" a="1"/>
  <c r="AF30" i="23" s="1"/>
  <c r="AF59" i="23" a="1"/>
  <c r="AF59" i="23" s="1"/>
  <c r="AG117" i="23" a="1"/>
  <c r="AG117" i="23" s="1"/>
  <c r="AI130" i="23" a="1"/>
  <c r="AI130" i="23" s="1"/>
  <c r="Q55" i="16"/>
  <c r="Q53" i="16"/>
  <c r="Q50" i="16"/>
  <c r="Q47" i="16"/>
  <c r="Q44" i="16"/>
  <c r="Q58" i="16"/>
  <c r="Q56" i="16"/>
  <c r="Q43" i="16"/>
  <c r="Q54" i="16"/>
  <c r="Q45" i="16"/>
  <c r="AF8" i="17" a="1"/>
  <c r="AF8" i="17" s="1"/>
  <c r="AF21" i="17" a="1"/>
  <c r="AF21" i="17" s="1"/>
  <c r="AF30" i="17" a="1"/>
  <c r="AF30" i="17" s="1"/>
  <c r="AF44" i="17" a="1"/>
  <c r="AF44" i="17" s="1"/>
  <c r="AH102" i="17" a="1"/>
  <c r="AH102" i="17" s="1"/>
  <c r="AH131" i="17" a="1"/>
  <c r="AH131" i="17" s="1"/>
  <c r="AI154" i="17" a="1"/>
  <c r="AI154" i="17" s="1"/>
  <c r="AF10" i="18" a="1"/>
  <c r="AF10" i="18" s="1"/>
  <c r="AF36" i="18" a="1"/>
  <c r="AF36" i="18" s="1"/>
  <c r="AH46" i="18" a="1"/>
  <c r="AH46" i="18" s="1"/>
  <c r="AH63" i="18" a="1"/>
  <c r="AH63" i="18" s="1"/>
  <c r="AG70" i="18" a="1"/>
  <c r="AG70" i="18" s="1"/>
  <c r="AJ76" i="18" a="1"/>
  <c r="AJ76" i="18" s="1"/>
  <c r="AI112" i="18" a="1"/>
  <c r="AI112" i="18" s="1"/>
  <c r="AH127" i="18" a="1"/>
  <c r="AH127" i="18" s="1"/>
  <c r="AI142" i="18" a="1"/>
  <c r="AI142" i="18" s="1"/>
  <c r="AG32" i="19" a="1"/>
  <c r="AG32" i="19" s="1"/>
  <c r="AI117" i="19" a="1"/>
  <c r="AI117" i="19" s="1"/>
  <c r="AG11" i="20" a="1"/>
  <c r="AG11" i="20" s="1"/>
  <c r="AG18" i="20" a="1"/>
  <c r="AG18" i="20" s="1"/>
  <c r="AG59" i="20" a="1"/>
  <c r="AG59" i="20" s="1"/>
  <c r="AI111" i="20" a="1"/>
  <c r="AI111" i="20" s="1"/>
  <c r="AI168" i="20" a="1"/>
  <c r="AI168" i="20" s="1"/>
  <c r="AG63" i="21" a="1"/>
  <c r="AG63" i="21" s="1"/>
  <c r="AG74" i="21" a="1"/>
  <c r="AG74" i="21" s="1"/>
  <c r="AG91" i="21" a="1"/>
  <c r="AG91" i="21" s="1"/>
  <c r="AF56" i="22" a="1"/>
  <c r="AF56" i="22" s="1"/>
  <c r="AF35" i="22" a="1"/>
  <c r="AF35" i="22" s="1"/>
  <c r="AF45" i="22" a="1"/>
  <c r="AF45" i="22" s="1"/>
  <c r="AF8" i="22" a="1"/>
  <c r="AF8" i="22" s="1"/>
  <c r="AF21" i="22" a="1"/>
  <c r="AF21" i="22" s="1"/>
  <c r="AG74" i="22" a="1"/>
  <c r="AG74" i="22" s="1"/>
  <c r="AI104" i="22" a="1"/>
  <c r="AI104" i="22" s="1"/>
  <c r="AH123" i="22" a="1"/>
  <c r="AH123" i="22" s="1"/>
  <c r="AH16" i="23" a="1"/>
  <c r="AH16" i="23" s="1"/>
  <c r="AG40" i="23" a="1"/>
  <c r="AG40" i="23" s="1"/>
  <c r="AI65" i="23" a="1"/>
  <c r="AI65" i="23" s="1"/>
  <c r="AJ76" i="23" a="1"/>
  <c r="AJ76" i="23" s="1"/>
  <c r="AG98" i="23" a="1"/>
  <c r="AG98" i="23" s="1"/>
  <c r="AH134" i="23" a="1"/>
  <c r="AH134" i="23" s="1"/>
  <c r="AI156" i="23" a="1"/>
  <c r="AI156" i="23" s="1"/>
  <c r="AG144" i="17" a="1"/>
  <c r="AG144" i="17" s="1"/>
  <c r="AG36" i="17" a="1"/>
  <c r="AG36" i="17" s="1"/>
  <c r="AG85" i="17" a="1"/>
  <c r="AG85" i="17" s="1"/>
  <c r="AG50" i="17" a="1"/>
  <c r="AG50" i="17" s="1"/>
  <c r="AG161" i="17" a="1"/>
  <c r="AG161" i="17" s="1"/>
  <c r="AG157" i="17" a="1"/>
  <c r="AG157" i="17" s="1"/>
  <c r="AG134" i="17" a="1"/>
  <c r="AG134" i="17" s="1"/>
  <c r="AG5" i="17" a="1"/>
  <c r="AG5" i="17" s="1"/>
  <c r="AG153" i="17" a="1"/>
  <c r="AG153" i="17" s="1"/>
  <c r="AG132" i="17" a="1"/>
  <c r="AG132" i="17" s="1"/>
  <c r="AG111" i="17" a="1"/>
  <c r="AG111" i="17" s="1"/>
  <c r="AG52" i="17" a="1"/>
  <c r="AG52" i="17" s="1"/>
  <c r="AG8" i="17" a="1"/>
  <c r="AG8" i="17" s="1"/>
  <c r="AG159" i="17" a="1"/>
  <c r="AG159" i="17" s="1"/>
  <c r="D13" i="17"/>
  <c r="AJ53" i="17" a="1"/>
  <c r="AJ53" i="17" s="1"/>
  <c r="AI102" i="17" a="1"/>
  <c r="AI102" i="17" s="1"/>
  <c r="AI141" i="17" a="1"/>
  <c r="AI141" i="17" s="1"/>
  <c r="AF65" i="18" a="1"/>
  <c r="AF65" i="18" s="1"/>
  <c r="AI24" i="18" a="1"/>
  <c r="AI24" i="18" s="1"/>
  <c r="AI46" i="18" a="1"/>
  <c r="AI46" i="18" s="1"/>
  <c r="AH102" i="18" a="1"/>
  <c r="AH102" i="18" s="1"/>
  <c r="AH109" i="18" a="1"/>
  <c r="AH109" i="18" s="1"/>
  <c r="AG165" i="18" a="1"/>
  <c r="AG165" i="18" s="1"/>
  <c r="AF11" i="19" a="1"/>
  <c r="AF11" i="19" s="1"/>
  <c r="AF21" i="19" a="1"/>
  <c r="AF21" i="19" s="1"/>
  <c r="AH32" i="19" a="1"/>
  <c r="AH32" i="19" s="1"/>
  <c r="AH131" i="19" a="1"/>
  <c r="AH131" i="19" s="1"/>
  <c r="AG150" i="19" a="1"/>
  <c r="AG150" i="19" s="1"/>
  <c r="AH163" i="19" a="1"/>
  <c r="AH163" i="19" s="1"/>
  <c r="AH11" i="20" a="1"/>
  <c r="AH11" i="20" s="1"/>
  <c r="AJ45" i="20" a="1"/>
  <c r="AJ45" i="20" s="1"/>
  <c r="AJ73" i="20" a="1"/>
  <c r="AJ73" i="20" s="1"/>
  <c r="AI16" i="21" a="1"/>
  <c r="AI16" i="21" s="1"/>
  <c r="AJ70" i="21" a="1"/>
  <c r="AJ70" i="21" s="1"/>
  <c r="AI130" i="21" a="1"/>
  <c r="AI130" i="21" s="1"/>
  <c r="AH21" i="22" a="1"/>
  <c r="AH21" i="22" s="1"/>
  <c r="D12" i="16"/>
  <c r="AH5" i="17" a="1"/>
  <c r="AH5" i="17" s="1"/>
  <c r="AH96" i="17" a="1"/>
  <c r="AH96" i="17" s="1"/>
  <c r="AH76" i="17" a="1"/>
  <c r="AH76" i="17" s="1"/>
  <c r="AH142" i="17" a="1"/>
  <c r="AH142" i="17" s="1"/>
  <c r="AH109" i="17" a="1"/>
  <c r="AH109" i="17" s="1"/>
  <c r="AH36" i="17" a="1"/>
  <c r="AH36" i="17" s="1"/>
  <c r="AH107" i="17" a="1"/>
  <c r="AH107" i="17" s="1"/>
  <c r="AH113" i="17" a="1"/>
  <c r="AH113" i="17" s="1"/>
  <c r="AH146" i="17" a="1"/>
  <c r="AH146" i="17" s="1"/>
  <c r="AH132" i="17" a="1"/>
  <c r="AH132" i="17" s="1"/>
  <c r="AH105" i="17" a="1"/>
  <c r="AH105" i="17" s="1"/>
  <c r="AH52" i="17" a="1"/>
  <c r="AH52" i="17" s="1"/>
  <c r="AH23" i="17" a="1"/>
  <c r="AH23" i="17" s="1"/>
  <c r="AH159" i="17" a="1"/>
  <c r="AH159" i="17" s="1"/>
  <c r="AH67" i="17" a="1"/>
  <c r="AH67" i="17" s="1"/>
  <c r="AH136" i="17" a="1"/>
  <c r="AH136" i="17" s="1"/>
  <c r="E13" i="17"/>
  <c r="AI15" i="17" a="1"/>
  <c r="AI15" i="17" s="1"/>
  <c r="AI6" i="17" a="1"/>
  <c r="AI6" i="17" s="1"/>
  <c r="AH40" i="17" a="1"/>
  <c r="AH40" i="17" s="1"/>
  <c r="AG87" i="17" a="1"/>
  <c r="AG87" i="17" s="1"/>
  <c r="AI55" i="18" a="1"/>
  <c r="AI55" i="18" s="1"/>
  <c r="AI70" i="18" a="1"/>
  <c r="AI70" i="18" s="1"/>
  <c r="AI109" i="18" a="1"/>
  <c r="AI109" i="18" s="1"/>
  <c r="AG128" i="18" a="1"/>
  <c r="AG128" i="18" s="1"/>
  <c r="AH165" i="18" a="1"/>
  <c r="AH165" i="18" s="1"/>
  <c r="AG48" i="19" a="1"/>
  <c r="AG48" i="19" s="1"/>
  <c r="AI84" i="19" a="1"/>
  <c r="AI84" i="19" s="1"/>
  <c r="AH141" i="19" a="1"/>
  <c r="AH141" i="19" s="1"/>
  <c r="AI163" i="19" a="1"/>
  <c r="AI163" i="19" s="1"/>
  <c r="AH14" i="20" a="1"/>
  <c r="AH14" i="20" s="1"/>
  <c r="AG35" i="20" a="1"/>
  <c r="AG35" i="20" s="1"/>
  <c r="AI134" i="21" a="1"/>
  <c r="AI134" i="21" s="1"/>
  <c r="AI98" i="17" a="1"/>
  <c r="AI98" i="17" s="1"/>
  <c r="AG57" i="17" a="1"/>
  <c r="AG57" i="17" s="1"/>
  <c r="AH87" i="17" a="1"/>
  <c r="AH87" i="17" s="1"/>
  <c r="AG95" i="17" a="1"/>
  <c r="AG95" i="17" s="1"/>
  <c r="AG118" i="17" a="1"/>
  <c r="AG118" i="17" s="1"/>
  <c r="AH148" i="17" a="1"/>
  <c r="AH148" i="17" s="1"/>
  <c r="AG151" i="17" a="1"/>
  <c r="AG151" i="17" s="1"/>
  <c r="H5" i="16"/>
  <c r="H15" i="16" s="1"/>
  <c r="AJ8" i="17" a="1"/>
  <c r="AJ8" i="17" s="1"/>
  <c r="H12" i="17" s="1"/>
  <c r="AJ71" i="17" a="1"/>
  <c r="AJ71" i="17" s="1"/>
  <c r="H10" i="17"/>
  <c r="AJ27" i="17" a="1"/>
  <c r="AJ27" i="17" s="1"/>
  <c r="AF34" i="17" a="1"/>
  <c r="AF34" i="17" s="1"/>
  <c r="AH57" i="17" a="1"/>
  <c r="AH57" i="17" s="1"/>
  <c r="AI71" i="17" a="1"/>
  <c r="AI71" i="17" s="1"/>
  <c r="AI87" i="17" a="1"/>
  <c r="AI87" i="17" s="1"/>
  <c r="AI148" i="17" a="1"/>
  <c r="AI148" i="17" s="1"/>
  <c r="AH151" i="17" a="1"/>
  <c r="AH151" i="17" s="1"/>
  <c r="F5" i="18"/>
  <c r="AI40" i="18" a="1"/>
  <c r="AI40" i="18" s="1"/>
  <c r="AH149" i="18" a="1"/>
  <c r="AH149" i="18" s="1"/>
  <c r="AI155" i="18" a="1"/>
  <c r="AI155" i="18" s="1"/>
  <c r="AJ42" i="19" a="1"/>
  <c r="AJ42" i="19" s="1"/>
  <c r="AH48" i="19" a="1"/>
  <c r="AH48" i="19" s="1"/>
  <c r="AJ51" i="19" a="1"/>
  <c r="AJ51" i="19" s="1"/>
  <c r="AH57" i="19" a="1"/>
  <c r="AH57" i="19" s="1"/>
  <c r="AF18" i="20" a="1"/>
  <c r="AF18" i="20" s="1"/>
  <c r="AH22" i="20" a="1"/>
  <c r="AH22" i="20" s="1"/>
  <c r="AG29" i="20" a="1"/>
  <c r="AG29" i="20" s="1"/>
  <c r="AF59" i="20" a="1"/>
  <c r="AF59" i="20" s="1"/>
  <c r="D9" i="20" s="1"/>
  <c r="AG74" i="20" a="1"/>
  <c r="AG74" i="20" s="1"/>
  <c r="AH81" i="20" a="1"/>
  <c r="AH81" i="20" s="1"/>
  <c r="AI84" i="20" a="1"/>
  <c r="AI84" i="20" s="1"/>
  <c r="AI130" i="20" a="1"/>
  <c r="AI130" i="20" s="1"/>
  <c r="AI136" i="20" a="1"/>
  <c r="AI136" i="20" s="1"/>
  <c r="AH140" i="20" a="1"/>
  <c r="AH140" i="20" s="1"/>
  <c r="AI146" i="20" a="1"/>
  <c r="AI146" i="20" s="1"/>
  <c r="AG153" i="20" a="1"/>
  <c r="AG153" i="20" s="1"/>
  <c r="E5" i="21"/>
  <c r="AH36" i="21" a="1"/>
  <c r="AH36" i="21" s="1"/>
  <c r="AF47" i="21" a="1"/>
  <c r="AF47" i="21" s="1"/>
  <c r="AI57" i="21" a="1"/>
  <c r="AI57" i="21" s="1"/>
  <c r="AI61" i="21" a="1"/>
  <c r="AI61" i="21" s="1"/>
  <c r="AG67" i="21" a="1"/>
  <c r="AG67" i="21" s="1"/>
  <c r="AI142" i="21" a="1"/>
  <c r="AI142" i="21" s="1"/>
  <c r="AG155" i="21" a="1"/>
  <c r="AG155" i="21" s="1"/>
  <c r="AH162" i="21" a="1"/>
  <c r="AH162" i="21" s="1"/>
  <c r="AG131" i="22" a="1"/>
  <c r="AG131" i="22" s="1"/>
  <c r="AI35" i="22" a="1"/>
  <c r="AI35" i="22" s="1"/>
  <c r="AG42" i="22" a="1"/>
  <c r="AG42" i="22" s="1"/>
  <c r="H10" i="23"/>
  <c r="AH13" i="23" a="1"/>
  <c r="AH13" i="23" s="1"/>
  <c r="AH68" i="23" a="1"/>
  <c r="AH68" i="23" s="1"/>
  <c r="AH120" i="23" a="1"/>
  <c r="AH120" i="23" s="1"/>
  <c r="AH19" i="23" a="1"/>
  <c r="AH19" i="23" s="1"/>
  <c r="AH28" i="23" a="1"/>
  <c r="AH28" i="23" s="1"/>
  <c r="AI37" i="23" a="1"/>
  <c r="AI37" i="23" s="1"/>
  <c r="AI44" i="23" a="1"/>
  <c r="AI44" i="23" s="1"/>
  <c r="AI48" i="23" a="1"/>
  <c r="AI48" i="23" s="1"/>
  <c r="AH62" i="23" a="1"/>
  <c r="AH62" i="23" s="1"/>
  <c r="AG73" i="23" a="1"/>
  <c r="AG73" i="23" s="1"/>
  <c r="AG86" i="23" a="1"/>
  <c r="AG86" i="23" s="1"/>
  <c r="AI147" i="23" a="1"/>
  <c r="AI147" i="23" s="1"/>
  <c r="AH164" i="23" a="1"/>
  <c r="AH164" i="23" s="1"/>
  <c r="AG139" i="21" a="1"/>
  <c r="AG139" i="21" s="1"/>
  <c r="AI162" i="21" a="1"/>
  <c r="AI162" i="21" s="1"/>
  <c r="AF63" i="22" a="1"/>
  <c r="AF63" i="22" s="1"/>
  <c r="AH69" i="22" a="1"/>
  <c r="AH69" i="22" s="1"/>
  <c r="AH74" i="22" a="1"/>
  <c r="AH74" i="22" s="1"/>
  <c r="AG92" i="22" a="1"/>
  <c r="AG92" i="22" s="1"/>
  <c r="AH129" i="22" a="1"/>
  <c r="AH129" i="22" s="1"/>
  <c r="AF38" i="23" a="1"/>
  <c r="AF38" i="23" s="1"/>
  <c r="AF63" i="23" a="1"/>
  <c r="AF63" i="23" s="1"/>
  <c r="AG107" i="23" a="1"/>
  <c r="AG107" i="23" s="1"/>
  <c r="AG131" i="23" a="1"/>
  <c r="AG131" i="23" s="1"/>
  <c r="AG137" i="23" a="1"/>
  <c r="AG137" i="23" s="1"/>
  <c r="AG14" i="17" a="1"/>
  <c r="AG14" i="17" s="1"/>
  <c r="AH26" i="17" a="1"/>
  <c r="AH26" i="17" s="1"/>
  <c r="AI57" i="17" a="1"/>
  <c r="AI57" i="17" s="1"/>
  <c r="AF65" i="17" a="1"/>
  <c r="AF65" i="17" s="1"/>
  <c r="AI151" i="17" a="1"/>
  <c r="AI151" i="17" s="1"/>
  <c r="AH36" i="18" a="1"/>
  <c r="AH36" i="18" s="1"/>
  <c r="AH44" i="18" a="1"/>
  <c r="AH44" i="18" s="1"/>
  <c r="AI53" i="18" a="1"/>
  <c r="AI53" i="18" s="1"/>
  <c r="AI75" i="18" a="1"/>
  <c r="AI75" i="18" s="1"/>
  <c r="AH82" i="18" a="1"/>
  <c r="AH82" i="18" s="1"/>
  <c r="AI132" i="18" a="1"/>
  <c r="AI132" i="18" s="1"/>
  <c r="AH169" i="18" a="1"/>
  <c r="AH169" i="18" s="1"/>
  <c r="AG10" i="19" a="1"/>
  <c r="AG10" i="19" s="1"/>
  <c r="AF27" i="19" a="1"/>
  <c r="AF27" i="19" s="1"/>
  <c r="D6" i="19" s="1"/>
  <c r="AI48" i="19" a="1"/>
  <c r="AI48" i="19" s="1"/>
  <c r="AG90" i="19" a="1"/>
  <c r="AG90" i="19" s="1"/>
  <c r="AI112" i="19" a="1"/>
  <c r="AI112" i="19" s="1"/>
  <c r="AI136" i="19" a="1"/>
  <c r="AI136" i="19" s="1"/>
  <c r="AI145" i="19" a="1"/>
  <c r="AI145" i="19" s="1"/>
  <c r="AH156" i="19" a="1"/>
  <c r="AH156" i="19" s="1"/>
  <c r="AJ8" i="20" a="1"/>
  <c r="AJ8" i="20" s="1"/>
  <c r="AG47" i="20" a="1"/>
  <c r="AG47" i="20" s="1"/>
  <c r="AH67" i="20" a="1"/>
  <c r="AH67" i="20" s="1"/>
  <c r="AJ71" i="20" a="1"/>
  <c r="AJ71" i="20" s="1"/>
  <c r="AG130" i="20" a="1"/>
  <c r="AG130" i="20" s="1"/>
  <c r="AI5" i="21" a="1"/>
  <c r="AI5" i="21" s="1"/>
  <c r="AI85" i="21" a="1"/>
  <c r="AI85" i="21" s="1"/>
  <c r="AI12" i="21" a="1"/>
  <c r="AI12" i="21" s="1"/>
  <c r="AH27" i="21" a="1"/>
  <c r="AH27" i="21" s="1"/>
  <c r="AJ57" i="21" a="1"/>
  <c r="AJ57" i="21" s="1"/>
  <c r="AG54" i="22" a="1"/>
  <c r="AG54" i="22" s="1"/>
  <c r="AF58" i="22" a="1"/>
  <c r="AF58" i="22" s="1"/>
  <c r="AG77" i="22" a="1"/>
  <c r="AG77" i="22" s="1"/>
  <c r="AI129" i="22" a="1"/>
  <c r="AI129" i="22" s="1"/>
  <c r="AG169" i="22" a="1"/>
  <c r="AG169" i="22" s="1"/>
  <c r="U4" i="23"/>
  <c r="AF6" i="23" a="1"/>
  <c r="AF6" i="23" s="1"/>
  <c r="AF62" i="23" a="1"/>
  <c r="AF62" i="23" s="1"/>
  <c r="AF56" i="23" a="1"/>
  <c r="AF56" i="23" s="1"/>
  <c r="AF29" i="23" a="1"/>
  <c r="AF29" i="23" s="1"/>
  <c r="AF49" i="23" a="1"/>
  <c r="AF49" i="23" s="1"/>
  <c r="AF45" i="23" a="1"/>
  <c r="AF45" i="23" s="1"/>
  <c r="AF60" i="23" a="1"/>
  <c r="AF60" i="23" s="1"/>
  <c r="D12" i="23" s="1"/>
  <c r="AF55" i="23" a="1"/>
  <c r="AF55" i="23" s="1"/>
  <c r="AF32" i="23" a="1"/>
  <c r="AF32" i="23" s="1"/>
  <c r="AF34" i="23" a="1"/>
  <c r="AF34" i="23" s="1"/>
  <c r="D4" i="23"/>
  <c r="AG38" i="23" a="1"/>
  <c r="AG38" i="23" s="1"/>
  <c r="AF53" i="23" a="1"/>
  <c r="AF53" i="23" s="1"/>
  <c r="AJ71" i="23" a="1"/>
  <c r="AJ71" i="23" s="1"/>
  <c r="E8" i="16"/>
  <c r="AJ5" i="17" a="1"/>
  <c r="AJ5" i="17" s="1"/>
  <c r="U13" i="17"/>
  <c r="AH41" i="17" a="1"/>
  <c r="AH41" i="17" s="1"/>
  <c r="AJ57" i="17" a="1"/>
  <c r="AJ57" i="17" s="1"/>
  <c r="AG65" i="17" a="1"/>
  <c r="AG65" i="17" s="1"/>
  <c r="AG103" i="17" a="1"/>
  <c r="AG103" i="17" s="1"/>
  <c r="AI126" i="17" a="1"/>
  <c r="AI126" i="17" s="1"/>
  <c r="AG139" i="17" a="1"/>
  <c r="AG139" i="17" s="1"/>
  <c r="AG164" i="17" a="1"/>
  <c r="AG164" i="17" s="1"/>
  <c r="AI47" i="18" a="1"/>
  <c r="AI47" i="18" s="1"/>
  <c r="AI147" i="18" a="1"/>
  <c r="AI147" i="18" s="1"/>
  <c r="AI119" i="18" a="1"/>
  <c r="AI119" i="18" s="1"/>
  <c r="AI83" i="18" a="1"/>
  <c r="AI83" i="18" s="1"/>
  <c r="AI35" i="18" a="1"/>
  <c r="AI35" i="18" s="1"/>
  <c r="AI100" i="18" a="1"/>
  <c r="AI100" i="18" s="1"/>
  <c r="AI23" i="18" a="1"/>
  <c r="AI23" i="18" s="1"/>
  <c r="AI158" i="18" a="1"/>
  <c r="AI158" i="18" s="1"/>
  <c r="AI125" i="18" a="1"/>
  <c r="AI125" i="18" s="1"/>
  <c r="AI22" i="18" a="1"/>
  <c r="AI22" i="18" s="1"/>
  <c r="AI108" i="18" a="1"/>
  <c r="AI108" i="18" s="1"/>
  <c r="AI34" i="18" a="1"/>
  <c r="AI34" i="18" s="1"/>
  <c r="AI38" i="18" a="1"/>
  <c r="AI38" i="18" s="1"/>
  <c r="AI64" i="18" a="1"/>
  <c r="AI64" i="18" s="1"/>
  <c r="AI68" i="18" a="1"/>
  <c r="AI68" i="18" s="1"/>
  <c r="AI134" i="18" a="1"/>
  <c r="AI134" i="18" s="1"/>
  <c r="AG152" i="18" a="1"/>
  <c r="AG152" i="18" s="1"/>
  <c r="AH10" i="19" a="1"/>
  <c r="AH10" i="19" s="1"/>
  <c r="AG27" i="19" a="1"/>
  <c r="AG27" i="19" s="1"/>
  <c r="AF45" i="19" a="1"/>
  <c r="AF45" i="19" s="1"/>
  <c r="AI70" i="19" a="1"/>
  <c r="AI70" i="19" s="1"/>
  <c r="AI115" i="19" a="1"/>
  <c r="AI115" i="19" s="1"/>
  <c r="AI156" i="19" a="1"/>
  <c r="AI156" i="19" s="1"/>
  <c r="AH41" i="20" a="1"/>
  <c r="AH41" i="20" s="1"/>
  <c r="AI67" i="20" a="1"/>
  <c r="AI67" i="20" s="1"/>
  <c r="AJ74" i="20" a="1"/>
  <c r="AJ74" i="20" s="1"/>
  <c r="AG79" i="20" a="1"/>
  <c r="AG79" i="20" s="1"/>
  <c r="AI152" i="20" a="1"/>
  <c r="AI152" i="20" s="1"/>
  <c r="AH22" i="21" a="1"/>
  <c r="AH22" i="21" s="1"/>
  <c r="AI115" i="21" a="1"/>
  <c r="AI115" i="21" s="1"/>
  <c r="AG13" i="22" a="1"/>
  <c r="AG13" i="22" s="1"/>
  <c r="AG49" i="22" a="1"/>
  <c r="AG49" i="22" s="1"/>
  <c r="AI66" i="22" a="1"/>
  <c r="AI66" i="22" s="1"/>
  <c r="AG115" i="22" a="1"/>
  <c r="AG115" i="22" s="1"/>
  <c r="AI143" i="22" a="1"/>
  <c r="AI143" i="22" s="1"/>
  <c r="AH161" i="22" a="1"/>
  <c r="AH161" i="22" s="1"/>
  <c r="AF57" i="23" a="1"/>
  <c r="AF57" i="23" s="1"/>
  <c r="AG89" i="23" a="1"/>
  <c r="AG89" i="23" s="1"/>
  <c r="AI107" i="23" a="1"/>
  <c r="AI107" i="23" s="1"/>
  <c r="AG129" i="23" a="1"/>
  <c r="AG129" i="23" s="1"/>
  <c r="AJ24" i="17" a="1"/>
  <c r="AJ24" i="17" s="1"/>
  <c r="AI29" i="17" a="1"/>
  <c r="AI29" i="17" s="1"/>
  <c r="AI41" i="17" a="1"/>
  <c r="AI41" i="17" s="1"/>
  <c r="AI62" i="17" a="1"/>
  <c r="AI62" i="17" s="1"/>
  <c r="AH103" i="17" a="1"/>
  <c r="AH103" i="17" s="1"/>
  <c r="AJ19" i="18" a="1"/>
  <c r="AJ19" i="18" s="1"/>
  <c r="AJ54" i="18" a="1"/>
  <c r="AJ54" i="18" s="1"/>
  <c r="AJ64" i="18" a="1"/>
  <c r="AJ64" i="18" s="1"/>
  <c r="AJ48" i="18" a="1"/>
  <c r="AJ48" i="18" s="1"/>
  <c r="AJ51" i="18" a="1"/>
  <c r="AJ51" i="18" s="1"/>
  <c r="AJ22" i="18" a="1"/>
  <c r="AJ22" i="18" s="1"/>
  <c r="AJ23" i="18" a="1"/>
  <c r="AJ23" i="18" s="1"/>
  <c r="AJ35" i="18" a="1"/>
  <c r="AJ35" i="18" s="1"/>
  <c r="H10" i="18" s="1"/>
  <c r="AJ16" i="18" a="1"/>
  <c r="AJ16" i="18" s="1"/>
  <c r="AJ63" i="18" a="1"/>
  <c r="AJ63" i="18" s="1"/>
  <c r="AJ40" i="18" a="1"/>
  <c r="AJ40" i="18" s="1"/>
  <c r="AG11" i="18" a="1"/>
  <c r="AG11" i="18" s="1"/>
  <c r="AF25" i="18" a="1"/>
  <c r="AF25" i="18" s="1"/>
  <c r="AF30" i="18" a="1"/>
  <c r="AF30" i="18" s="1"/>
  <c r="AJ36" i="18" a="1"/>
  <c r="AJ36" i="18" s="1"/>
  <c r="AI44" i="18" a="1"/>
  <c r="AI44" i="18" s="1"/>
  <c r="AJ68" i="18" a="1"/>
  <c r="AJ68" i="18" s="1"/>
  <c r="AH96" i="18" a="1"/>
  <c r="AH96" i="18" s="1"/>
  <c r="U4" i="19"/>
  <c r="AH13" i="19" a="1"/>
  <c r="AH13" i="19" s="1"/>
  <c r="AI34" i="19" a="1"/>
  <c r="AI34" i="19" s="1"/>
  <c r="AG41" i="19" a="1"/>
  <c r="AG41" i="19" s="1"/>
  <c r="AG54" i="19" a="1"/>
  <c r="AG54" i="19" s="1"/>
  <c r="AI107" i="19" a="1"/>
  <c r="AI107" i="19" s="1"/>
  <c r="AH132" i="19" a="1"/>
  <c r="AH132" i="19" s="1"/>
  <c r="AF33" i="20" a="1"/>
  <c r="AF33" i="20" s="1"/>
  <c r="AI47" i="20" a="1"/>
  <c r="AI47" i="20" s="1"/>
  <c r="AJ12" i="21" a="1"/>
  <c r="AJ12" i="21" s="1"/>
  <c r="AJ41" i="21" a="1"/>
  <c r="AJ41" i="21" s="1"/>
  <c r="AI55" i="21" a="1"/>
  <c r="AI55" i="21" s="1"/>
  <c r="AG79" i="21" a="1"/>
  <c r="AG79" i="21" s="1"/>
  <c r="AI113" i="21" a="1"/>
  <c r="AI113" i="21" s="1"/>
  <c r="AI153" i="21" a="1"/>
  <c r="AI153" i="21" s="1"/>
  <c r="AH49" i="22" a="1"/>
  <c r="AH49" i="22" s="1"/>
  <c r="AI102" i="22" a="1"/>
  <c r="AI102" i="22" s="1"/>
  <c r="AI161" i="22" a="1"/>
  <c r="AI161" i="22" s="1"/>
  <c r="AH6" i="23" a="1"/>
  <c r="AH6" i="23" s="1"/>
  <c r="AI22" i="23" a="1"/>
  <c r="AI22" i="23" s="1"/>
  <c r="AI38" i="23" a="1"/>
  <c r="AI38" i="23" s="1"/>
  <c r="AH53" i="23" a="1"/>
  <c r="AH53" i="23" s="1"/>
  <c r="AI66" i="23" a="1"/>
  <c r="AI66" i="23" s="1"/>
  <c r="AG74" i="23" a="1"/>
  <c r="AG74" i="23" s="1"/>
  <c r="AH82" i="23" a="1"/>
  <c r="AH82" i="23" s="1"/>
  <c r="AI99" i="23" a="1"/>
  <c r="AI99" i="23" s="1"/>
  <c r="AH102" i="23" a="1"/>
  <c r="AH102" i="23" s="1"/>
  <c r="AH124" i="23" a="1"/>
  <c r="AH124" i="23" s="1"/>
  <c r="AH129" i="23" a="1"/>
  <c r="AH129" i="23" s="1"/>
  <c r="AG156" i="23" a="1"/>
  <c r="AG156" i="23" s="1"/>
  <c r="AJ41" i="17" a="1"/>
  <c r="AJ41" i="17" s="1"/>
  <c r="AI65" i="17" a="1"/>
  <c r="AI65" i="17" s="1"/>
  <c r="AG90" i="17" a="1"/>
  <c r="AG90" i="17" s="1"/>
  <c r="AI139" i="17" a="1"/>
  <c r="AI139" i="17" s="1"/>
  <c r="AG149" i="17" a="1"/>
  <c r="AG149" i="17" s="1"/>
  <c r="AI6" i="18" a="1"/>
  <c r="AI6" i="18" s="1"/>
  <c r="AG25" i="18" a="1"/>
  <c r="AG25" i="18" s="1"/>
  <c r="AG30" i="18" a="1"/>
  <c r="AG30" i="18" s="1"/>
  <c r="AJ34" i="18" a="1"/>
  <c r="AJ34" i="18" s="1"/>
  <c r="AJ66" i="18" a="1"/>
  <c r="AJ66" i="18" s="1"/>
  <c r="AI96" i="18" a="1"/>
  <c r="AI96" i="18" s="1"/>
  <c r="AH112" i="18" a="1"/>
  <c r="AH112" i="18" s="1"/>
  <c r="AH163" i="18" a="1"/>
  <c r="AH163" i="18" s="1"/>
  <c r="AH165" i="19" a="1"/>
  <c r="AH165" i="19" s="1"/>
  <c r="G9" i="19"/>
  <c r="AF17" i="19" a="1"/>
  <c r="AF17" i="19" s="1"/>
  <c r="AF29" i="19" a="1"/>
  <c r="AF29" i="19" s="1"/>
  <c r="AF50" i="19" a="1"/>
  <c r="AF50" i="19" s="1"/>
  <c r="AJ68" i="19" a="1"/>
  <c r="AJ68" i="19" s="1"/>
  <c r="AG80" i="19" a="1"/>
  <c r="AG80" i="19" s="1"/>
  <c r="AI105" i="19" a="1"/>
  <c r="AI105" i="19" s="1"/>
  <c r="AI132" i="19" a="1"/>
  <c r="AI132" i="19" s="1"/>
  <c r="AH150" i="19" a="1"/>
  <c r="AH150" i="19" s="1"/>
  <c r="AH168" i="19" a="1"/>
  <c r="AH168" i="19" s="1"/>
  <c r="H4" i="20"/>
  <c r="AJ20" i="20" a="1"/>
  <c r="AJ20" i="20" s="1"/>
  <c r="H9" i="20" s="1"/>
  <c r="AG23" i="20" a="1"/>
  <c r="AG23" i="20" s="1"/>
  <c r="AJ34" i="20" a="1"/>
  <c r="AJ34" i="20" s="1"/>
  <c r="AF53" i="20" a="1"/>
  <c r="AF53" i="20" s="1"/>
  <c r="AF67" i="20" a="1"/>
  <c r="AF67" i="20" s="1"/>
  <c r="AG133" i="20" a="1"/>
  <c r="AG133" i="20" s="1"/>
  <c r="AJ22" i="21" a="1"/>
  <c r="AJ22" i="21" s="1"/>
  <c r="AJ27" i="21" a="1"/>
  <c r="AJ27" i="21" s="1"/>
  <c r="AI71" i="21" a="1"/>
  <c r="AI71" i="21" s="1"/>
  <c r="AJ74" i="21" a="1"/>
  <c r="AJ74" i="21" s="1"/>
  <c r="AI100" i="21" a="1"/>
  <c r="AI100" i="21" s="1"/>
  <c r="AI165" i="21" a="1"/>
  <c r="AI165" i="21" s="1"/>
  <c r="AI87" i="22" a="1"/>
  <c r="AI87" i="22" s="1"/>
  <c r="AI120" i="22" a="1"/>
  <c r="AI120" i="22" s="1"/>
  <c r="AI137" i="22" a="1"/>
  <c r="AI137" i="22" s="1"/>
  <c r="AI6" i="23" a="1"/>
  <c r="AI6" i="23" s="1"/>
  <c r="AG10" i="23" a="1"/>
  <c r="AG10" i="23" s="1"/>
  <c r="AG60" i="23" a="1"/>
  <c r="AG60" i="23" s="1"/>
  <c r="AJ66" i="23" a="1"/>
  <c r="AJ66" i="23" s="1"/>
  <c r="AI129" i="23" a="1"/>
  <c r="AI129" i="23" s="1"/>
  <c r="AG140" i="23" a="1"/>
  <c r="AG140" i="23" s="1"/>
  <c r="AG145" i="23" a="1"/>
  <c r="AG145" i="23" s="1"/>
  <c r="AG159" i="23" a="1"/>
  <c r="AG159" i="23" s="1"/>
  <c r="G11" i="16"/>
  <c r="F11" i="16"/>
  <c r="AI14" i="17" a="1"/>
  <c r="AI14" i="17" s="1"/>
  <c r="AH72" i="17" a="1"/>
  <c r="AH72" i="17" s="1"/>
  <c r="AG109" i="17" a="1"/>
  <c r="AG109" i="17" s="1"/>
  <c r="AH149" i="17" a="1"/>
  <c r="AH149" i="17" s="1"/>
  <c r="AI157" i="17" a="1"/>
  <c r="AI157" i="17" s="1"/>
  <c r="AI169" i="17" a="1"/>
  <c r="AI169" i="17" s="1"/>
  <c r="AH12" i="18" a="1"/>
  <c r="AH12" i="18" s="1"/>
  <c r="AH25" i="18" a="1"/>
  <c r="AH25" i="18" s="1"/>
  <c r="AF39" i="18" a="1"/>
  <c r="AF39" i="18" s="1"/>
  <c r="AH123" i="18" a="1"/>
  <c r="AH123" i="18" s="1"/>
  <c r="AG159" i="18" a="1"/>
  <c r="AG159" i="18" s="1"/>
  <c r="AG19" i="19" a="1"/>
  <c r="AG19" i="19" s="1"/>
  <c r="AH24" i="19" a="1"/>
  <c r="AH24" i="19" s="1"/>
  <c r="AG29" i="19" a="1"/>
  <c r="AG29" i="19" s="1"/>
  <c r="AH36" i="19" a="1"/>
  <c r="AH36" i="19" s="1"/>
  <c r="AG50" i="19" a="1"/>
  <c r="AG50" i="19" s="1"/>
  <c r="AI75" i="19" a="1"/>
  <c r="AI75" i="19" s="1"/>
  <c r="AI127" i="19" a="1"/>
  <c r="AI127" i="19" s="1"/>
  <c r="AG110" i="20" a="1"/>
  <c r="AG110" i="20" s="1"/>
  <c r="AG5" i="20" a="1"/>
  <c r="AG5" i="20" s="1"/>
  <c r="AG147" i="20" a="1"/>
  <c r="AG147" i="20" s="1"/>
  <c r="AG6" i="20" a="1"/>
  <c r="AG6" i="20" s="1"/>
  <c r="AG65" i="20" a="1"/>
  <c r="AG65" i="20" s="1"/>
  <c r="AG93" i="20" a="1"/>
  <c r="AG93" i="20" s="1"/>
  <c r="AI107" i="20" a="1"/>
  <c r="AI107" i="20" s="1"/>
  <c r="G4" i="20" s="1"/>
  <c r="AI8" i="21" a="1"/>
  <c r="AI8" i="21" s="1"/>
  <c r="AF42" i="21" a="1"/>
  <c r="AF42" i="21" s="1"/>
  <c r="D5" i="21" s="1"/>
  <c r="AJ59" i="21" a="1"/>
  <c r="AJ59" i="21" s="1"/>
  <c r="H7" i="21" s="1"/>
  <c r="AJ71" i="21" a="1"/>
  <c r="AJ71" i="21" s="1"/>
  <c r="AH118" i="21" a="1"/>
  <c r="AH118" i="21" s="1"/>
  <c r="AI127" i="21" a="1"/>
  <c r="AI127" i="21" s="1"/>
  <c r="AH152" i="21" a="1"/>
  <c r="AH152" i="21" s="1"/>
  <c r="AG7" i="22" a="1"/>
  <c r="AG7" i="22" s="1"/>
  <c r="AF20" i="22" a="1"/>
  <c r="AF20" i="22" s="1"/>
  <c r="AH72" i="22" a="1"/>
  <c r="AH72" i="22" s="1"/>
  <c r="AI112" i="22" a="1"/>
  <c r="AI112" i="22" s="1"/>
  <c r="AI140" i="22" a="1"/>
  <c r="AI140" i="22" s="1"/>
  <c r="AI33" i="23" a="1"/>
  <c r="AI33" i="23" s="1"/>
  <c r="AG41" i="23" a="1"/>
  <c r="AG41" i="23" s="1"/>
  <c r="AI57" i="23" a="1"/>
  <c r="AI57" i="23" s="1"/>
  <c r="AF66" i="23" a="1"/>
  <c r="AF66" i="23" s="1"/>
  <c r="F10" i="16"/>
  <c r="AH7" i="17" a="1"/>
  <c r="AH7" i="17" s="1"/>
  <c r="AG26" i="17" a="1"/>
  <c r="AG26" i="17" s="1"/>
  <c r="AF39" i="17" a="1"/>
  <c r="AF39" i="17" s="1"/>
  <c r="AI72" i="17" a="1"/>
  <c r="AI72" i="17" s="1"/>
  <c r="AG76" i="17" a="1"/>
  <c r="AG76" i="17" s="1"/>
  <c r="AG128" i="17" a="1"/>
  <c r="AG128" i="17" s="1"/>
  <c r="AI149" i="17" a="1"/>
  <c r="AI149" i="17" s="1"/>
  <c r="AJ6" i="18" a="1"/>
  <c r="AJ6" i="18" s="1"/>
  <c r="U22" i="18"/>
  <c r="AF37" i="18" a="1"/>
  <c r="AF37" i="18" s="1"/>
  <c r="AI48" i="18" a="1"/>
  <c r="AI48" i="18" s="1"/>
  <c r="AF67" i="18" a="1"/>
  <c r="AF67" i="18" s="1"/>
  <c r="AG76" i="18" a="1"/>
  <c r="AG76" i="18" s="1"/>
  <c r="AI118" i="18" a="1"/>
  <c r="AI118" i="18" s="1"/>
  <c r="AI123" i="18" a="1"/>
  <c r="AI123" i="18" s="1"/>
  <c r="AI161" i="18" a="1"/>
  <c r="AI161" i="18" s="1"/>
  <c r="AJ6" i="19" a="1"/>
  <c r="AJ6" i="19" s="1"/>
  <c r="AG12" i="19" a="1"/>
  <c r="AG12" i="19" s="1"/>
  <c r="AH50" i="19" a="1"/>
  <c r="AH50" i="19" s="1"/>
  <c r="AG98" i="19" a="1"/>
  <c r="AG98" i="19" s="1"/>
  <c r="AI148" i="19" a="1"/>
  <c r="AI148" i="19" s="1"/>
  <c r="AI166" i="19" a="1"/>
  <c r="AI166" i="19" s="1"/>
  <c r="AJ16" i="20" a="1"/>
  <c r="AJ16" i="20" s="1"/>
  <c r="AH93" i="20" a="1"/>
  <c r="AH93" i="20" s="1"/>
  <c r="AG135" i="20" a="1"/>
  <c r="AG135" i="20" s="1"/>
  <c r="AG166" i="20" a="1"/>
  <c r="AG166" i="20" s="1"/>
  <c r="G13" i="21"/>
  <c r="AI39" i="21" a="1"/>
  <c r="AI39" i="21" s="1"/>
  <c r="AF46" i="21" a="1"/>
  <c r="AF46" i="21" s="1"/>
  <c r="AJ53" i="21" a="1"/>
  <c r="AJ53" i="21" s="1"/>
  <c r="AH92" i="21" a="1"/>
  <c r="AH92" i="21" s="1"/>
  <c r="AI118" i="21" a="1"/>
  <c r="AI118" i="21" s="1"/>
  <c r="AH140" i="21" a="1"/>
  <c r="AH140" i="21" s="1"/>
  <c r="AJ24" i="22" a="1"/>
  <c r="AJ24" i="22" s="1"/>
  <c r="AF26" i="22" a="1"/>
  <c r="AF26" i="22" s="1"/>
  <c r="AG45" i="22" a="1"/>
  <c r="AG45" i="22" s="1"/>
  <c r="AG90" i="22" a="1"/>
  <c r="AG90" i="22" s="1"/>
  <c r="AI164" i="22" a="1"/>
  <c r="AI164" i="22" s="1"/>
  <c r="AF12" i="23" a="1"/>
  <c r="AF12" i="23" s="1"/>
  <c r="AI60" i="23" a="1"/>
  <c r="AI60" i="23" s="1"/>
  <c r="AI72" i="23" a="1"/>
  <c r="AI72" i="23" s="1"/>
  <c r="AG78" i="23" a="1"/>
  <c r="AG78" i="23" s="1"/>
  <c r="AH108" i="23" a="1"/>
  <c r="AH108" i="23" s="1"/>
  <c r="AH118" i="23" a="1"/>
  <c r="AH118" i="23" s="1"/>
  <c r="AG138" i="23" a="1"/>
  <c r="AG138" i="23" s="1"/>
  <c r="AH153" i="23" a="1"/>
  <c r="AH153" i="23" s="1"/>
  <c r="AI162" i="23" a="1"/>
  <c r="AI162" i="23" s="1"/>
  <c r="AI5" i="17" a="1"/>
  <c r="AI5" i="17" s="1"/>
  <c r="AF18" i="17" a="1"/>
  <c r="AF18" i="17" s="1"/>
  <c r="AG42" i="17" a="1"/>
  <c r="AG42" i="17" s="1"/>
  <c r="AI52" i="17" a="1"/>
  <c r="AI52" i="17" s="1"/>
  <c r="AG70" i="17" a="1"/>
  <c r="AG70" i="17" s="1"/>
  <c r="AG81" i="17" a="1"/>
  <c r="AG81" i="17" s="1"/>
  <c r="AI114" i="17" a="1"/>
  <c r="AI114" i="17" s="1"/>
  <c r="AH154" i="17" a="1"/>
  <c r="AH154" i="17" s="1"/>
  <c r="F7" i="18"/>
  <c r="AH119" i="18" a="1"/>
  <c r="AH119" i="18" s="1"/>
  <c r="AH164" i="18" a="1"/>
  <c r="AH164" i="18" s="1"/>
  <c r="AH53" i="18" a="1"/>
  <c r="AH53" i="18" s="1"/>
  <c r="AH85" i="18" a="1"/>
  <c r="AH85" i="18" s="1"/>
  <c r="AH5" i="18" a="1"/>
  <c r="AH5" i="18" s="1"/>
  <c r="AH83" i="18" a="1"/>
  <c r="AH83" i="18" s="1"/>
  <c r="AH51" i="18" a="1"/>
  <c r="AH51" i="18" s="1"/>
  <c r="AH158" i="18" a="1"/>
  <c r="AH158" i="18" s="1"/>
  <c r="AH73" i="18" a="1"/>
  <c r="AH73" i="18" s="1"/>
  <c r="AH48" i="18" a="1"/>
  <c r="AH48" i="18" s="1"/>
  <c r="AH69" i="18" a="1"/>
  <c r="AH69" i="18" s="1"/>
  <c r="AH131" i="18" a="1"/>
  <c r="AH131" i="18" s="1"/>
  <c r="AH110" i="18" a="1"/>
  <c r="AH110" i="18" s="1"/>
  <c r="AG15" i="18" a="1"/>
  <c r="AG15" i="18" s="1"/>
  <c r="AJ28" i="18" a="1"/>
  <c r="AJ28" i="18" s="1"/>
  <c r="AH33" i="18" a="1"/>
  <c r="AH33" i="18" s="1"/>
  <c r="AI78" i="18" a="1"/>
  <c r="AI78" i="18" s="1"/>
  <c r="AI107" i="18" a="1"/>
  <c r="AI107" i="18" s="1"/>
  <c r="AG121" i="18" a="1"/>
  <c r="AG121" i="18" s="1"/>
  <c r="AH135" i="18" a="1"/>
  <c r="AH135" i="18" s="1"/>
  <c r="AI159" i="18" a="1"/>
  <c r="AI159" i="18" s="1"/>
  <c r="AJ27" i="19" a="1"/>
  <c r="AJ27" i="19" s="1"/>
  <c r="AJ36" i="19" a="1"/>
  <c r="AJ36" i="19" s="1"/>
  <c r="AJ43" i="19" a="1"/>
  <c r="AJ43" i="19" s="1"/>
  <c r="AJ52" i="19" a="1"/>
  <c r="AJ52" i="19" s="1"/>
  <c r="AG71" i="19" a="1"/>
  <c r="AG71" i="19" s="1"/>
  <c r="AH98" i="19" a="1"/>
  <c r="AH98" i="19" s="1"/>
  <c r="AG130" i="19" a="1"/>
  <c r="AG130" i="19" s="1"/>
  <c r="AI137" i="19" a="1"/>
  <c r="AI137" i="19" s="1"/>
  <c r="AH15" i="20" a="1"/>
  <c r="AH15" i="20" s="1"/>
  <c r="AJ36" i="20" a="1"/>
  <c r="AJ36" i="20" s="1"/>
  <c r="AI117" i="20" a="1"/>
  <c r="AI117" i="20" s="1"/>
  <c r="AH126" i="20" a="1"/>
  <c r="AH126" i="20" s="1"/>
  <c r="AG140" i="20" a="1"/>
  <c r="AG140" i="20" s="1"/>
  <c r="AG158" i="20" a="1"/>
  <c r="AG158" i="20" s="1"/>
  <c r="AJ11" i="21" a="1"/>
  <c r="AJ11" i="21" s="1"/>
  <c r="AF24" i="21" a="1"/>
  <c r="AF24" i="21" s="1"/>
  <c r="AJ68" i="21" a="1"/>
  <c r="AJ68" i="21" s="1"/>
  <c r="AG116" i="21" a="1"/>
  <c r="AG116" i="21" s="1"/>
  <c r="AG137" i="21" a="1"/>
  <c r="AG137" i="21" s="1"/>
  <c r="D4" i="22"/>
  <c r="AH5" i="22" a="1"/>
  <c r="AH5" i="22" s="1"/>
  <c r="AH152" i="22" a="1"/>
  <c r="AH152" i="22" s="1"/>
  <c r="AH77" i="22" a="1"/>
  <c r="AH77" i="22" s="1"/>
  <c r="AH23" i="22" a="1"/>
  <c r="AH23" i="22" s="1"/>
  <c r="F14" i="22"/>
  <c r="AH116" i="22" a="1"/>
  <c r="AH116" i="22" s="1"/>
  <c r="AG36" i="22" a="1"/>
  <c r="AG36" i="22" s="1"/>
  <c r="AF52" i="22" a="1"/>
  <c r="AF52" i="22" s="1"/>
  <c r="AI85" i="22" a="1"/>
  <c r="AI85" i="22" s="1"/>
  <c r="AI153" i="22" a="1"/>
  <c r="AI153" i="22" s="1"/>
  <c r="AI167" i="22" a="1"/>
  <c r="AI167" i="22" s="1"/>
  <c r="AG12" i="23" a="1"/>
  <c r="AG12" i="23" s="1"/>
  <c r="AF23" i="23" a="1"/>
  <c r="AF23" i="23" s="1"/>
  <c r="AJ33" i="23" a="1"/>
  <c r="AJ33" i="23" s="1"/>
  <c r="AJ72" i="23" a="1"/>
  <c r="AJ72" i="23" s="1"/>
  <c r="AG143" i="23" a="1"/>
  <c r="AG143" i="23" s="1"/>
  <c r="AH169" i="23" a="1"/>
  <c r="AH169" i="23" s="1"/>
  <c r="AJ7" i="17" a="1"/>
  <c r="AJ7" i="17" s="1"/>
  <c r="AG18" i="17" a="1"/>
  <c r="AG18" i="17" s="1"/>
  <c r="AJ35" i="17" a="1"/>
  <c r="AJ35" i="17" s="1"/>
  <c r="AH39" i="17" a="1"/>
  <c r="AH39" i="17" s="1"/>
  <c r="AI45" i="17" a="1"/>
  <c r="AI45" i="17" s="1"/>
  <c r="AJ74" i="17" a="1"/>
  <c r="AJ74" i="17" s="1"/>
  <c r="AH88" i="17" a="1"/>
  <c r="AH88" i="17" s="1"/>
  <c r="AG94" i="17" a="1"/>
  <c r="AG94" i="17" s="1"/>
  <c r="AG101" i="17" a="1"/>
  <c r="AG101" i="17" s="1"/>
  <c r="AG140" i="17" a="1"/>
  <c r="AG140" i="17" s="1"/>
  <c r="AJ12" i="18" a="1"/>
  <c r="AJ12" i="18" s="1"/>
  <c r="H11" i="18" s="1"/>
  <c r="AH62" i="18" a="1"/>
  <c r="AH62" i="18" s="1"/>
  <c r="AH121" i="18" a="1"/>
  <c r="AH121" i="18" s="1"/>
  <c r="AI150" i="18" a="1"/>
  <c r="AI150" i="18" s="1"/>
  <c r="AG35" i="19" a="1"/>
  <c r="AG35" i="19" s="1"/>
  <c r="AH69" i="19" a="1"/>
  <c r="AH69" i="19" s="1"/>
  <c r="AG76" i="19" a="1"/>
  <c r="AG76" i="19" s="1"/>
  <c r="AI98" i="19" a="1"/>
  <c r="AI98" i="19" s="1"/>
  <c r="AG108" i="19" a="1"/>
  <c r="AG108" i="19" s="1"/>
  <c r="AH130" i="19" a="1"/>
  <c r="AH130" i="19" s="1"/>
  <c r="AG169" i="19" a="1"/>
  <c r="AG169" i="19" s="1"/>
  <c r="AI15" i="20" a="1"/>
  <c r="AI15" i="20" s="1"/>
  <c r="AI21" i="20" a="1"/>
  <c r="AI21" i="20" s="1"/>
  <c r="AF48" i="20" a="1"/>
  <c r="AF48" i="20" s="1"/>
  <c r="AG77" i="20" a="1"/>
  <c r="AG77" i="20" s="1"/>
  <c r="AH120" i="20" a="1"/>
  <c r="AH120" i="20" s="1"/>
  <c r="AI138" i="20" a="1"/>
  <c r="AI138" i="20" s="1"/>
  <c r="AG169" i="20" a="1"/>
  <c r="AG169" i="20" s="1"/>
  <c r="AJ18" i="21" a="1"/>
  <c r="AJ18" i="21" s="1"/>
  <c r="AJ39" i="21" a="1"/>
  <c r="AJ39" i="21" s="1"/>
  <c r="AH77" i="21" a="1"/>
  <c r="AH77" i="21" s="1"/>
  <c r="AG123" i="21" a="1"/>
  <c r="AG123" i="21" s="1"/>
  <c r="AH137" i="21" a="1"/>
  <c r="AH137" i="21" s="1"/>
  <c r="AJ9" i="22" a="1"/>
  <c r="AJ9" i="22" s="1"/>
  <c r="AG22" i="22" a="1"/>
  <c r="AG22" i="22" s="1"/>
  <c r="AF34" i="22" a="1"/>
  <c r="AF34" i="22" s="1"/>
  <c r="AJ61" i="22" a="1"/>
  <c r="AJ61" i="22" s="1"/>
  <c r="AI67" i="22" a="1"/>
  <c r="AI67" i="22" s="1"/>
  <c r="AG81" i="22" a="1"/>
  <c r="AG81" i="22" s="1"/>
  <c r="AG120" i="22" a="1"/>
  <c r="AG120" i="22" s="1"/>
  <c r="AH146" i="22" a="1"/>
  <c r="AH146" i="22" s="1"/>
  <c r="F5" i="23"/>
  <c r="AF16" i="23" a="1"/>
  <c r="AF16" i="23" s="1"/>
  <c r="AI20" i="23" a="1"/>
  <c r="AI20" i="23" s="1"/>
  <c r="AJ60" i="23" a="1"/>
  <c r="AJ60" i="23" s="1"/>
  <c r="AH167" i="23" a="1"/>
  <c r="AH167" i="23" s="1"/>
  <c r="AH133" i="17" a="1"/>
  <c r="AH133" i="17" s="1"/>
  <c r="AH111" i="17" a="1"/>
  <c r="AH111" i="17" s="1"/>
  <c r="AH135" i="17" a="1"/>
  <c r="AH135" i="17" s="1"/>
  <c r="AH155" i="17" a="1"/>
  <c r="AH155" i="17" s="1"/>
  <c r="AH110" i="17" a="1"/>
  <c r="AH110" i="17" s="1"/>
  <c r="AH37" i="17" a="1"/>
  <c r="AH37" i="17" s="1"/>
  <c r="AH100" i="17" a="1"/>
  <c r="AH100" i="17" s="1"/>
  <c r="AH8" i="17" a="1"/>
  <c r="AH8" i="17" s="1"/>
  <c r="AH55" i="17" a="1"/>
  <c r="AH55" i="17" s="1"/>
  <c r="AH71" i="17" a="1"/>
  <c r="AH71" i="17" s="1"/>
  <c r="AH61" i="17" a="1"/>
  <c r="AH61" i="17" s="1"/>
  <c r="AH30" i="17" a="1"/>
  <c r="AH30" i="17" s="1"/>
  <c r="AH137" i="17" a="1"/>
  <c r="AH137" i="17" s="1"/>
  <c r="AH18" i="17" a="1"/>
  <c r="AH18" i="17" s="1"/>
  <c r="AH4" i="17" a="1"/>
  <c r="AH4" i="17" s="1"/>
  <c r="F4" i="17" s="1"/>
  <c r="AH147" i="17" a="1"/>
  <c r="AH147" i="17" s="1"/>
  <c r="AH122" i="17" a="1"/>
  <c r="AH122" i="17" s="1"/>
  <c r="AH25" i="17" a="1"/>
  <c r="AH25" i="17" s="1"/>
  <c r="AH53" i="17" a="1"/>
  <c r="AH53" i="17" s="1"/>
  <c r="AH162" i="17" a="1"/>
  <c r="AH162" i="17" s="1"/>
  <c r="AH99" i="17" a="1"/>
  <c r="AH99" i="17" s="1"/>
  <c r="AH31" i="17" a="1"/>
  <c r="AH31" i="17" s="1"/>
  <c r="AG28" i="17" a="1"/>
  <c r="AG28" i="17" s="1"/>
  <c r="AI42" i="17" a="1"/>
  <c r="AI42" i="17" s="1"/>
  <c r="AI58" i="17" a="1"/>
  <c r="AI58" i="17" s="1"/>
  <c r="AH81" i="17" a="1"/>
  <c r="AH81" i="17" s="1"/>
  <c r="AH101" i="17" a="1"/>
  <c r="AH101" i="17" s="1"/>
  <c r="AG135" i="17" a="1"/>
  <c r="AG135" i="17" s="1"/>
  <c r="AI142" i="17" a="1"/>
  <c r="AI142" i="17" s="1"/>
  <c r="AG165" i="17" a="1"/>
  <c r="AG165" i="17" s="1"/>
  <c r="AJ8" i="18" a="1"/>
  <c r="AJ8" i="18" s="1"/>
  <c r="H12" i="18" s="1"/>
  <c r="AH30" i="18" a="1"/>
  <c r="AH30" i="18" s="1"/>
  <c r="AI33" i="18" a="1"/>
  <c r="AI33" i="18" s="1"/>
  <c r="AJ69" i="18" a="1"/>
  <c r="AJ69" i="18" s="1"/>
  <c r="AI90" i="18" a="1"/>
  <c r="AI90" i="18" s="1"/>
  <c r="AI121" i="18" a="1"/>
  <c r="AI121" i="18" s="1"/>
  <c r="AI145" i="18" a="1"/>
  <c r="AI145" i="18" s="1"/>
  <c r="AJ12" i="19" a="1"/>
  <c r="AJ12" i="19" s="1"/>
  <c r="AI21" i="19" a="1"/>
  <c r="AI21" i="19" s="1"/>
  <c r="AF37" i="19" a="1"/>
  <c r="AF37" i="19" s="1"/>
  <c r="AI52" i="19" a="1"/>
  <c r="AI52" i="19" s="1"/>
  <c r="AI69" i="19" a="1"/>
  <c r="AI69" i="19" s="1"/>
  <c r="AH80" i="19" a="1"/>
  <c r="AH80" i="19" s="1"/>
  <c r="AH96" i="19" a="1"/>
  <c r="AH96" i="19" s="1"/>
  <c r="AG142" i="19" a="1"/>
  <c r="AG142" i="19" s="1"/>
  <c r="AH169" i="19" a="1"/>
  <c r="AH169" i="19" s="1"/>
  <c r="AG10" i="20" a="1"/>
  <c r="AG10" i="20" s="1"/>
  <c r="AJ21" i="20" a="1"/>
  <c r="AJ21" i="20" s="1"/>
  <c r="AG37" i="20" a="1"/>
  <c r="AG37" i="20" s="1"/>
  <c r="AG86" i="20" a="1"/>
  <c r="AG86" i="20" s="1"/>
  <c r="AH96" i="20" a="1"/>
  <c r="AH96" i="20" s="1"/>
  <c r="AH169" i="20" a="1"/>
  <c r="AH169" i="20" s="1"/>
  <c r="AI7" i="21" a="1"/>
  <c r="AI7" i="21" s="1"/>
  <c r="G9" i="21"/>
  <c r="AF28" i="21" a="1"/>
  <c r="AF28" i="21" s="1"/>
  <c r="AG35" i="21" a="1"/>
  <c r="AG35" i="21" s="1"/>
  <c r="AG50" i="21" a="1"/>
  <c r="AG50" i="21" s="1"/>
  <c r="AH101" i="21" a="1"/>
  <c r="AH101" i="21" s="1"/>
  <c r="AH114" i="21" a="1"/>
  <c r="AH114" i="21" s="1"/>
  <c r="AI125" i="21" a="1"/>
  <c r="AI125" i="21" s="1"/>
  <c r="AI147" i="21" a="1"/>
  <c r="AI147" i="21" s="1"/>
  <c r="AF9" i="22" a="1"/>
  <c r="AF9" i="22" s="1"/>
  <c r="AJ47" i="22" a="1"/>
  <c r="AJ47" i="22" s="1"/>
  <c r="AJ67" i="22" a="1"/>
  <c r="AJ67" i="22" s="1"/>
  <c r="AG112" i="22" a="1"/>
  <c r="AG112" i="22" s="1"/>
  <c r="AH156" i="22" a="1"/>
  <c r="AH156" i="22" s="1"/>
  <c r="AG7" i="23" a="1"/>
  <c r="AG7" i="23" s="1"/>
  <c r="AG16" i="23" a="1"/>
  <c r="AG16" i="23" s="1"/>
  <c r="AF36" i="23" a="1"/>
  <c r="AF36" i="23" s="1"/>
  <c r="AH116" i="23" a="1"/>
  <c r="AH116" i="23" s="1"/>
  <c r="AH148" i="23" a="1"/>
  <c r="AH148" i="23" s="1"/>
  <c r="G13" i="17"/>
  <c r="AI17" i="17" a="1"/>
  <c r="AI17" i="17" s="1"/>
  <c r="AI130" i="17" a="1"/>
  <c r="AI130" i="17" s="1"/>
  <c r="AI40" i="17" a="1"/>
  <c r="AI40" i="17" s="1"/>
  <c r="AI168" i="17" a="1"/>
  <c r="AI168" i="17" s="1"/>
  <c r="AI8" i="17" a="1"/>
  <c r="AI8" i="17" s="1"/>
  <c r="AI118" i="17" a="1"/>
  <c r="AI118" i="17" s="1"/>
  <c r="AI103" i="17" a="1"/>
  <c r="AI103" i="17" s="1"/>
  <c r="AI53" i="17" a="1"/>
  <c r="AI53" i="17" s="1"/>
  <c r="AI137" i="17" a="1"/>
  <c r="AI137" i="17" s="1"/>
  <c r="AI4" i="17" a="1"/>
  <c r="AI4" i="17" s="1"/>
  <c r="AI76" i="17" a="1"/>
  <c r="AI76" i="17" s="1"/>
  <c r="AI54" i="17" a="1"/>
  <c r="AI54" i="17" s="1"/>
  <c r="AI162" i="17" a="1"/>
  <c r="AI162" i="17" s="1"/>
  <c r="AI99" i="17" a="1"/>
  <c r="AI99" i="17" s="1"/>
  <c r="AI30" i="17" a="1"/>
  <c r="AI30" i="17" s="1"/>
  <c r="AI59" i="17" a="1"/>
  <c r="AI59" i="17" s="1"/>
  <c r="AI31" i="17" a="1"/>
  <c r="AI31" i="17" s="1"/>
  <c r="AI112" i="17" a="1"/>
  <c r="AI112" i="17" s="1"/>
  <c r="AI39" i="17" a="1"/>
  <c r="AI39" i="17" s="1"/>
  <c r="AI18" i="17" a="1"/>
  <c r="AI18" i="17" s="1"/>
  <c r="AI47" i="17" a="1"/>
  <c r="AI47" i="17" s="1"/>
  <c r="AI20" i="17" a="1"/>
  <c r="AI20" i="17" s="1"/>
  <c r="AJ45" i="17" a="1"/>
  <c r="AJ45" i="17" s="1"/>
  <c r="AG47" i="17" a="1"/>
  <c r="AG47" i="17" s="1"/>
  <c r="AH63" i="17" a="1"/>
  <c r="AH63" i="17" s="1"/>
  <c r="AG68" i="17" a="1"/>
  <c r="AG68" i="17" s="1"/>
  <c r="AG77" i="17" a="1"/>
  <c r="AG77" i="17" s="1"/>
  <c r="AI94" i="17" a="1"/>
  <c r="AI94" i="17" s="1"/>
  <c r="AI101" i="17" a="1"/>
  <c r="AI101" i="17" s="1"/>
  <c r="AG169" i="18" a="1"/>
  <c r="AG169" i="18" s="1"/>
  <c r="AJ25" i="18" a="1"/>
  <c r="AJ25" i="18" s="1"/>
  <c r="AG45" i="18" a="1"/>
  <c r="AG45" i="18" s="1"/>
  <c r="AI60" i="18" a="1"/>
  <c r="AI60" i="18" s="1"/>
  <c r="AJ67" i="18" a="1"/>
  <c r="AJ67" i="18" s="1"/>
  <c r="AH101" i="18" a="1"/>
  <c r="AH101" i="18" s="1"/>
  <c r="AI141" i="18" a="1"/>
  <c r="AI141" i="18" s="1"/>
  <c r="AH9" i="19" a="1"/>
  <c r="AH9" i="19" s="1"/>
  <c r="AJ21" i="19" a="1"/>
  <c r="AJ21" i="19" s="1"/>
  <c r="AI35" i="19" a="1"/>
  <c r="AI35" i="19" s="1"/>
  <c r="AJ69" i="19" a="1"/>
  <c r="AJ69" i="19" s="1"/>
  <c r="AI91" i="19" a="1"/>
  <c r="AI91" i="19" s="1"/>
  <c r="AI96" i="19" a="1"/>
  <c r="AI96" i="19" s="1"/>
  <c r="AG111" i="19" a="1"/>
  <c r="AG111" i="19" s="1"/>
  <c r="AG116" i="19" a="1"/>
  <c r="AG116" i="19" s="1"/>
  <c r="AJ5" i="20" a="1"/>
  <c r="AJ5" i="20" s="1"/>
  <c r="AH141" i="20" a="1"/>
  <c r="AH141" i="20" s="1"/>
  <c r="AH145" i="20" a="1"/>
  <c r="AH145" i="20" s="1"/>
  <c r="AH114" i="20" a="1"/>
  <c r="AH114" i="20" s="1"/>
  <c r="AH110" i="20" a="1"/>
  <c r="AH110" i="20" s="1"/>
  <c r="AH66" i="20" a="1"/>
  <c r="AH66" i="20" s="1"/>
  <c r="AH143" i="20" a="1"/>
  <c r="AH143" i="20" s="1"/>
  <c r="AH112" i="20" a="1"/>
  <c r="AH112" i="20" s="1"/>
  <c r="AH88" i="20" a="1"/>
  <c r="AH88" i="20" s="1"/>
  <c r="AG17" i="20" a="1"/>
  <c r="AG17" i="20" s="1"/>
  <c r="AI26" i="20" a="1"/>
  <c r="AI26" i="20" s="1"/>
  <c r="AJ31" i="20" a="1"/>
  <c r="AJ31" i="20" s="1"/>
  <c r="AH37" i="20" a="1"/>
  <c r="AH37" i="20" s="1"/>
  <c r="AG60" i="20" a="1"/>
  <c r="AG60" i="20" s="1"/>
  <c r="AF63" i="20" a="1"/>
  <c r="AF63" i="20" s="1"/>
  <c r="AH77" i="20" a="1"/>
  <c r="AH77" i="20" s="1"/>
  <c r="AH82" i="20" a="1"/>
  <c r="AH82" i="20" s="1"/>
  <c r="AI96" i="20" a="1"/>
  <c r="AI96" i="20" s="1"/>
  <c r="AH98" i="20" a="1"/>
  <c r="AH98" i="20" s="1"/>
  <c r="AG100" i="20" a="1"/>
  <c r="AG100" i="20" s="1"/>
  <c r="AH102" i="20" a="1"/>
  <c r="AH102" i="20" s="1"/>
  <c r="AH131" i="20" a="1"/>
  <c r="AH131" i="20" s="1"/>
  <c r="AG28" i="21" a="1"/>
  <c r="AG28" i="21" s="1"/>
  <c r="AH35" i="21" a="1"/>
  <c r="AH35" i="21" s="1"/>
  <c r="F5" i="21" s="1"/>
  <c r="AG44" i="21" a="1"/>
  <c r="AG44" i="21" s="1"/>
  <c r="AF56" i="21" a="1"/>
  <c r="AF56" i="21" s="1"/>
  <c r="AH69" i="21" a="1"/>
  <c r="AH69" i="21" s="1"/>
  <c r="AI114" i="21" a="1"/>
  <c r="AI114" i="21" s="1"/>
  <c r="AF5" i="22" a="1"/>
  <c r="AF5" i="22" s="1"/>
  <c r="AH7" i="22" a="1"/>
  <c r="AH7" i="22" s="1"/>
  <c r="AH22" i="22" a="1"/>
  <c r="AH22" i="22" s="1"/>
  <c r="AH30" i="22" a="1"/>
  <c r="AH30" i="22" s="1"/>
  <c r="AJ36" i="22" a="1"/>
  <c r="AJ36" i="22" s="1"/>
  <c r="AJ50" i="22" a="1"/>
  <c r="AJ50" i="22" s="1"/>
  <c r="AI81" i="22" a="1"/>
  <c r="AI81" i="22" s="1"/>
  <c r="AH95" i="22" a="1"/>
  <c r="AH95" i="22" s="1"/>
  <c r="AH120" i="22" a="1"/>
  <c r="AH120" i="22" s="1"/>
  <c r="AG138" i="22" a="1"/>
  <c r="AG138" i="22" s="1"/>
  <c r="AI156" i="22" a="1"/>
  <c r="AI156" i="22" s="1"/>
  <c r="E9" i="23"/>
  <c r="AI23" i="23" a="1"/>
  <c r="AI23" i="23" s="1"/>
  <c r="AG100" i="23" a="1"/>
  <c r="AG100" i="23" s="1"/>
  <c r="H14" i="17"/>
  <c r="AJ15" i="17" a="1"/>
  <c r="AJ15" i="17" s="1"/>
  <c r="H6" i="17" s="1"/>
  <c r="AJ76" i="17" a="1"/>
  <c r="AJ76" i="17" s="1"/>
  <c r="AJ54" i="17" a="1"/>
  <c r="AJ54" i="17" s="1"/>
  <c r="AJ59" i="17" a="1"/>
  <c r="AJ59" i="17" s="1"/>
  <c r="AJ39" i="17" a="1"/>
  <c r="AJ39" i="17" s="1"/>
  <c r="AJ31" i="17" a="1"/>
  <c r="AJ31" i="17" s="1"/>
  <c r="AJ4" i="17" a="1"/>
  <c r="AJ4" i="17" s="1"/>
  <c r="H13" i="17" s="1"/>
  <c r="AJ6" i="17" a="1"/>
  <c r="AJ6" i="17" s="1"/>
  <c r="AG12" i="17" a="1"/>
  <c r="AG12" i="17" s="1"/>
  <c r="AH28" i="17" a="1"/>
  <c r="AH28" i="17" s="1"/>
  <c r="AJ33" i="17" a="1"/>
  <c r="AJ33" i="17" s="1"/>
  <c r="AH77" i="17" a="1"/>
  <c r="AH77" i="17" s="1"/>
  <c r="AI88" i="17" a="1"/>
  <c r="AI88" i="17" s="1"/>
  <c r="AH145" i="17" a="1"/>
  <c r="AH145" i="17" s="1"/>
  <c r="AG156" i="17" a="1"/>
  <c r="AG156" i="17" s="1"/>
  <c r="AG167" i="17" a="1"/>
  <c r="AG167" i="17" s="1"/>
  <c r="AJ11" i="18" a="1"/>
  <c r="AJ11" i="18" s="1"/>
  <c r="AI30" i="18" a="1"/>
  <c r="AI30" i="18" s="1"/>
  <c r="AF35" i="18" a="1"/>
  <c r="AF35" i="18" s="1"/>
  <c r="AJ41" i="18" a="1"/>
  <c r="AJ41" i="18" s="1"/>
  <c r="AF47" i="18" a="1"/>
  <c r="AF47" i="18" s="1"/>
  <c r="AF63" i="18" a="1"/>
  <c r="AF63" i="18" s="1"/>
  <c r="AI101" i="18" a="1"/>
  <c r="AI101" i="18" s="1"/>
  <c r="AG113" i="18" a="1"/>
  <c r="AG113" i="18" s="1"/>
  <c r="AH124" i="18" a="1"/>
  <c r="AH124" i="18" s="1"/>
  <c r="AI78" i="19" a="1"/>
  <c r="AI78" i="19" s="1"/>
  <c r="AI94" i="19" a="1"/>
  <c r="AI94" i="19" s="1"/>
  <c r="AH116" i="19" a="1"/>
  <c r="AH116" i="19" s="1"/>
  <c r="AH135" i="19" a="1"/>
  <c r="AH135" i="19" s="1"/>
  <c r="AI142" i="19" a="1"/>
  <c r="AI142" i="19" s="1"/>
  <c r="AH162" i="19" a="1"/>
  <c r="AH162" i="19" s="1"/>
  <c r="AG12" i="20" a="1"/>
  <c r="AG12" i="20" s="1"/>
  <c r="AJ19" i="20" a="1"/>
  <c r="AJ19" i="20" s="1"/>
  <c r="AF30" i="20" a="1"/>
  <c r="AF30" i="20" s="1"/>
  <c r="AH39" i="20" a="1"/>
  <c r="AH39" i="20" s="1"/>
  <c r="AI86" i="20" a="1"/>
  <c r="AI86" i="20" s="1"/>
  <c r="AI140" i="20" a="1"/>
  <c r="AI140" i="20" s="1"/>
  <c r="AG10" i="21" a="1"/>
  <c r="AG10" i="21" s="1"/>
  <c r="G12" i="21"/>
  <c r="AH18" i="21" a="1"/>
  <c r="AH18" i="21" s="1"/>
  <c r="AH50" i="21" a="1"/>
  <c r="AH50" i="21" s="1"/>
  <c r="AG60" i="21" a="1"/>
  <c r="AG60" i="21" s="1"/>
  <c r="AI69" i="21" a="1"/>
  <c r="AI69" i="21" s="1"/>
  <c r="AI92" i="21" a="1"/>
  <c r="AI92" i="21" s="1"/>
  <c r="AG104" i="21" a="1"/>
  <c r="AG104" i="21" s="1"/>
  <c r="AH135" i="21" a="1"/>
  <c r="AH135" i="21" s="1"/>
  <c r="AI143" i="21" a="1"/>
  <c r="AI143" i="21" s="1"/>
  <c r="AG14" i="22" a="1"/>
  <c r="AG14" i="22" s="1"/>
  <c r="AJ22" i="22" a="1"/>
  <c r="AJ22" i="22" s="1"/>
  <c r="AH32" i="22" a="1"/>
  <c r="AH32" i="22" s="1"/>
  <c r="AI52" i="22" a="1"/>
  <c r="AI52" i="22" s="1"/>
  <c r="AF59" i="22" a="1"/>
  <c r="AF59" i="22" s="1"/>
  <c r="AG85" i="22" a="1"/>
  <c r="AG85" i="22" s="1"/>
  <c r="AG91" i="22" a="1"/>
  <c r="AG91" i="22" s="1"/>
  <c r="AH138" i="22" a="1"/>
  <c r="AH138" i="22" s="1"/>
  <c r="AG167" i="22" a="1"/>
  <c r="AG167" i="22" s="1"/>
  <c r="F9" i="23"/>
  <c r="AI14" i="23" a="1"/>
  <c r="AI14" i="23" s="1"/>
  <c r="AJ23" i="23" a="1"/>
  <c r="AJ23" i="23" s="1"/>
  <c r="AH31" i="23" a="1"/>
  <c r="AH31" i="23" s="1"/>
  <c r="AH61" i="23" a="1"/>
  <c r="AH61" i="23" s="1"/>
  <c r="AI97" i="23" a="1"/>
  <c r="AI97" i="23" s="1"/>
  <c r="AG122" i="23" a="1"/>
  <c r="AG122" i="23" s="1"/>
  <c r="AG154" i="23" a="1"/>
  <c r="AG154" i="23" s="1"/>
  <c r="AI165" i="23" a="1"/>
  <c r="AI165" i="23" s="1"/>
  <c r="AJ20" i="17" a="1"/>
  <c r="AJ20" i="17" s="1"/>
  <c r="AI28" i="17" a="1"/>
  <c r="AI28" i="17" s="1"/>
  <c r="AF40" i="17" a="1"/>
  <c r="AF40" i="17" s="1"/>
  <c r="AF46" i="17" a="1"/>
  <c r="AF46" i="17" s="1"/>
  <c r="AG73" i="17" a="1"/>
  <c r="AG73" i="17" s="1"/>
  <c r="AI77" i="17" a="1"/>
  <c r="AI77" i="17" s="1"/>
  <c r="AH108" i="17" a="1"/>
  <c r="AH108" i="17" s="1"/>
  <c r="AG117" i="17" a="1"/>
  <c r="AG117" i="17" s="1"/>
  <c r="AI145" i="17" a="1"/>
  <c r="AI145" i="17" s="1"/>
  <c r="AG154" i="17" a="1"/>
  <c r="AG154" i="17" s="1"/>
  <c r="AI160" i="17" a="1"/>
  <c r="AI160" i="17" s="1"/>
  <c r="AF27" i="18" a="1"/>
  <c r="AF27" i="18" s="1"/>
  <c r="AG49" i="18" a="1"/>
  <c r="AG49" i="18" s="1"/>
  <c r="AG54" i="18" a="1"/>
  <c r="AG54" i="18" s="1"/>
  <c r="AJ65" i="18" a="1"/>
  <c r="AJ65" i="18" s="1"/>
  <c r="AG86" i="18" a="1"/>
  <c r="AG86" i="18" s="1"/>
  <c r="AI110" i="18" a="1"/>
  <c r="AI110" i="18" s="1"/>
  <c r="AH137" i="18" a="1"/>
  <c r="AH137" i="18" s="1"/>
  <c r="AG14" i="19" a="1"/>
  <c r="AG14" i="19" s="1"/>
  <c r="AF28" i="19" a="1"/>
  <c r="AF28" i="19" s="1"/>
  <c r="AI106" i="19" a="1"/>
  <c r="AI106" i="19" s="1"/>
  <c r="AI116" i="19" a="1"/>
  <c r="AI116" i="19" s="1"/>
  <c r="AH21" i="20" a="1"/>
  <c r="AH21" i="20" s="1"/>
  <c r="AJ35" i="20" a="1"/>
  <c r="AJ35" i="20" s="1"/>
  <c r="AG42" i="20" a="1"/>
  <c r="AG42" i="20" s="1"/>
  <c r="AI58" i="20" a="1"/>
  <c r="AI58" i="20" s="1"/>
  <c r="AH63" i="20" a="1"/>
  <c r="AH63" i="20" s="1"/>
  <c r="AH75" i="20" a="1"/>
  <c r="AH75" i="20" s="1"/>
  <c r="AI98" i="20" a="1"/>
  <c r="AI98" i="20" s="1"/>
  <c r="AG138" i="20" a="1"/>
  <c r="AG138" i="20" s="1"/>
  <c r="AH6" i="21" a="1"/>
  <c r="AH6" i="21" s="1"/>
  <c r="AF26" i="21" a="1"/>
  <c r="AF26" i="21" s="1"/>
  <c r="AF33" i="21" a="1"/>
  <c r="AF33" i="21" s="1"/>
  <c r="AF38" i="21" a="1"/>
  <c r="AF38" i="21" s="1"/>
  <c r="AJ69" i="21" a="1"/>
  <c r="AJ69" i="21" s="1"/>
  <c r="AH85" i="21" a="1"/>
  <c r="AH85" i="21" s="1"/>
  <c r="AI99" i="21" a="1"/>
  <c r="AI99" i="21" s="1"/>
  <c r="AH123" i="21" a="1"/>
  <c r="AH123" i="21" s="1"/>
  <c r="AG148" i="21" a="1"/>
  <c r="AG148" i="21" s="1"/>
  <c r="AI7" i="22" a="1"/>
  <c r="AI7" i="22" s="1"/>
  <c r="AI18" i="22" a="1"/>
  <c r="AI18" i="22" s="1"/>
  <c r="AI30" i="22" a="1"/>
  <c r="AI30" i="22" s="1"/>
  <c r="AH93" i="22" a="1"/>
  <c r="AH93" i="22" s="1"/>
  <c r="AG110" i="22" a="1"/>
  <c r="AG110" i="22" s="1"/>
  <c r="AI131" i="22" a="1"/>
  <c r="AI131" i="22" s="1"/>
  <c r="AH153" i="22" a="1"/>
  <c r="AH153" i="22" s="1"/>
  <c r="G9" i="23"/>
  <c r="AF18" i="23" a="1"/>
  <c r="AF18" i="23" s="1"/>
  <c r="AF44" i="23" a="1"/>
  <c r="AF44" i="23" s="1"/>
  <c r="AG47" i="23" a="1"/>
  <c r="AG47" i="23" s="1"/>
  <c r="AF52" i="23" a="1"/>
  <c r="AF52" i="23" s="1"/>
  <c r="AI61" i="23" a="1"/>
  <c r="AI61" i="23" s="1"/>
  <c r="AH73" i="23" a="1"/>
  <c r="AH73" i="23" s="1"/>
  <c r="AI100" i="23" a="1"/>
  <c r="AI100" i="23" s="1"/>
  <c r="AG119" i="23" a="1"/>
  <c r="AG119" i="23" s="1"/>
  <c r="AH122" i="23" a="1"/>
  <c r="AH122" i="23" s="1"/>
  <c r="AG133" i="23" a="1"/>
  <c r="AG133" i="23" s="1"/>
  <c r="AH154" i="23" a="1"/>
  <c r="AH154" i="23" s="1"/>
  <c r="AH10" i="17" a="1"/>
  <c r="AH10" i="17" s="1"/>
  <c r="AH12" i="17" a="1"/>
  <c r="AH12" i="17" s="1"/>
  <c r="AG46" i="17" a="1"/>
  <c r="AG46" i="17" s="1"/>
  <c r="AH56" i="17" a="1"/>
  <c r="AH56" i="17" s="1"/>
  <c r="AJ77" i="17" a="1"/>
  <c r="AJ77" i="17" s="1"/>
  <c r="AH165" i="17" a="1"/>
  <c r="AH165" i="17" s="1"/>
  <c r="AJ10" i="18" a="1"/>
  <c r="AJ10" i="18" s="1"/>
  <c r="AI15" i="18" a="1"/>
  <c r="AI15" i="18" s="1"/>
  <c r="AJ37" i="18" a="1"/>
  <c r="AJ37" i="18" s="1"/>
  <c r="AG52" i="18" a="1"/>
  <c r="AG52" i="18" s="1"/>
  <c r="AH79" i="18" a="1"/>
  <c r="AH79" i="18" s="1"/>
  <c r="AH93" i="18" a="1"/>
  <c r="AH93" i="18" s="1"/>
  <c r="AH160" i="18" a="1"/>
  <c r="AH160" i="18" s="1"/>
  <c r="AI9" i="19" a="1"/>
  <c r="AI9" i="19" s="1"/>
  <c r="AG28" i="19" a="1"/>
  <c r="AG28" i="19" s="1"/>
  <c r="AJ58" i="19" a="1"/>
  <c r="AJ58" i="19" s="1"/>
  <c r="AH137" i="19" a="1"/>
  <c r="AH137" i="19" s="1"/>
  <c r="AJ17" i="20" a="1"/>
  <c r="AJ17" i="20" s="1"/>
  <c r="AG28" i="20" a="1"/>
  <c r="AG28" i="20" s="1"/>
  <c r="AF35" i="20" a="1"/>
  <c r="AF35" i="20" s="1"/>
  <c r="AG48" i="20" a="1"/>
  <c r="AG48" i="20" s="1"/>
  <c r="AJ58" i="20" a="1"/>
  <c r="AJ58" i="20" s="1"/>
  <c r="AG96" i="20" a="1"/>
  <c r="AG96" i="20" s="1"/>
  <c r="AI158" i="20" a="1"/>
  <c r="AI158" i="20" s="1"/>
  <c r="AI6" i="21" a="1"/>
  <c r="AI6" i="21" s="1"/>
  <c r="AJ33" i="21" a="1"/>
  <c r="AJ33" i="21" s="1"/>
  <c r="H10" i="21" s="1"/>
  <c r="AJ40" i="21" a="1"/>
  <c r="AJ40" i="21" s="1"/>
  <c r="AH52" i="21" a="1"/>
  <c r="AH52" i="21" s="1"/>
  <c r="AJ62" i="21" a="1"/>
  <c r="AJ62" i="21" s="1"/>
  <c r="AJ77" i="21" a="1"/>
  <c r="AJ77" i="21" s="1"/>
  <c r="AI101" i="21" a="1"/>
  <c r="AI101" i="21" s="1"/>
  <c r="AH112" i="21" a="1"/>
  <c r="AH112" i="21" s="1"/>
  <c r="AG141" i="21" a="1"/>
  <c r="AG141" i="21" s="1"/>
  <c r="AH9" i="22" a="1"/>
  <c r="AH9" i="22" s="1"/>
  <c r="AF25" i="22" a="1"/>
  <c r="AF25" i="22" s="1"/>
  <c r="AH50" i="22" a="1"/>
  <c r="AH50" i="22" s="1"/>
  <c r="AG59" i="22" a="1"/>
  <c r="AG59" i="22" s="1"/>
  <c r="AI118" i="22" a="1"/>
  <c r="AI118" i="22" s="1"/>
  <c r="AH167" i="22" a="1"/>
  <c r="AH167" i="22" s="1"/>
  <c r="AI5" i="23" a="1"/>
  <c r="AI5" i="23" s="1"/>
  <c r="AI132" i="23" a="1"/>
  <c r="AI132" i="23" s="1"/>
  <c r="AI55" i="23" a="1"/>
  <c r="AI55" i="23" s="1"/>
  <c r="G10" i="23"/>
  <c r="AI32" i="23" a="1"/>
  <c r="AI32" i="23" s="1"/>
  <c r="AI49" i="23" a="1"/>
  <c r="AI49" i="23" s="1"/>
  <c r="AI16" i="23" a="1"/>
  <c r="AI16" i="23" s="1"/>
  <c r="G14" i="23"/>
  <c r="AI155" i="23" a="1"/>
  <c r="AI155" i="23" s="1"/>
  <c r="AI139" i="23" a="1"/>
  <c r="AI139" i="23" s="1"/>
  <c r="AI58" i="23" a="1"/>
  <c r="AI58" i="23" s="1"/>
  <c r="AI47" i="23" a="1"/>
  <c r="AI47" i="23" s="1"/>
  <c r="AG23" i="23" a="1"/>
  <c r="AG23" i="23" s="1"/>
  <c r="AG52" i="23" a="1"/>
  <c r="AG52" i="23" s="1"/>
  <c r="AJ61" i="23" a="1"/>
  <c r="AJ61" i="23" s="1"/>
  <c r="AI122" i="23" a="1"/>
  <c r="AI122" i="23" s="1"/>
  <c r="AH103" i="19" a="1"/>
  <c r="AH103" i="19" s="1"/>
  <c r="AI121" i="19" a="1"/>
  <c r="AI121" i="19" s="1"/>
  <c r="AH157" i="19" a="1"/>
  <c r="AH157" i="19" s="1"/>
  <c r="AG170" i="19" a="1"/>
  <c r="AG170" i="19" s="1"/>
  <c r="AJ12" i="20" a="1"/>
  <c r="AJ12" i="20" s="1"/>
  <c r="AF25" i="20" a="1"/>
  <c r="AF25" i="20" s="1"/>
  <c r="AG44" i="20" a="1"/>
  <c r="AG44" i="20" s="1"/>
  <c r="AH52" i="20" a="1"/>
  <c r="AH52" i="20" s="1"/>
  <c r="AI100" i="20" a="1"/>
  <c r="AI100" i="20" s="1"/>
  <c r="AH118" i="20" a="1"/>
  <c r="AH118" i="20" s="1"/>
  <c r="AI4" i="21" a="1"/>
  <c r="AI4" i="21" s="1"/>
  <c r="AJ9" i="21" a="1"/>
  <c r="AJ9" i="21" s="1"/>
  <c r="U13" i="21"/>
  <c r="AF40" i="21" a="1"/>
  <c r="AF40" i="21" s="1"/>
  <c r="AF61" i="21" a="1"/>
  <c r="AF61" i="21" s="1"/>
  <c r="AG88" i="21" a="1"/>
  <c r="AG88" i="21" s="1"/>
  <c r="AI112" i="21" a="1"/>
  <c r="AI112" i="21" s="1"/>
  <c r="AH141" i="21" a="1"/>
  <c r="AH141" i="21" s="1"/>
  <c r="AJ7" i="22" a="1"/>
  <c r="AJ7" i="22" s="1"/>
  <c r="AG25" i="22" a="1"/>
  <c r="AG25" i="22" s="1"/>
  <c r="AJ42" i="22" a="1"/>
  <c r="AJ42" i="22" s="1"/>
  <c r="AF57" i="22" a="1"/>
  <c r="AF57" i="22" s="1"/>
  <c r="AG154" i="22" a="1"/>
  <c r="AG154" i="22" s="1"/>
  <c r="AJ5" i="23" a="1"/>
  <c r="AJ5" i="23" s="1"/>
  <c r="AJ31" i="23" a="1"/>
  <c r="AJ31" i="23" s="1"/>
  <c r="AJ49" i="23" a="1"/>
  <c r="AJ49" i="23" s="1"/>
  <c r="AJ38" i="23" a="1"/>
  <c r="AJ38" i="23" s="1"/>
  <c r="AJ30" i="23" a="1"/>
  <c r="AJ30" i="23" s="1"/>
  <c r="AJ69" i="23" a="1"/>
  <c r="AJ69" i="23" s="1"/>
  <c r="AJ16" i="23" a="1"/>
  <c r="AJ16" i="23" s="1"/>
  <c r="AF42" i="23" a="1"/>
  <c r="AF42" i="23" s="1"/>
  <c r="D5" i="23" s="1"/>
  <c r="AI56" i="23" a="1"/>
  <c r="AI56" i="23" s="1"/>
  <c r="AG76" i="23" a="1"/>
  <c r="AG76" i="23" s="1"/>
  <c r="AG109" i="23" a="1"/>
  <c r="AG109" i="23" s="1"/>
  <c r="AH117" i="23" a="1"/>
  <c r="AH117" i="23" s="1"/>
  <c r="AI119" i="23" a="1"/>
  <c r="AI119" i="23" s="1"/>
  <c r="AI149" i="23" a="1"/>
  <c r="AI149" i="23" s="1"/>
  <c r="AH151" i="23" a="1"/>
  <c r="AH151" i="23" s="1"/>
  <c r="E11" i="16"/>
  <c r="AI9" i="17" a="1"/>
  <c r="AI9" i="17" s="1"/>
  <c r="AG15" i="17" a="1"/>
  <c r="AG15" i="17" s="1"/>
  <c r="AG48" i="17" a="1"/>
  <c r="AG48" i="17" s="1"/>
  <c r="AG64" i="17" a="1"/>
  <c r="AG64" i="17" s="1"/>
  <c r="AI110" i="17" a="1"/>
  <c r="AI110" i="17" s="1"/>
  <c r="AG125" i="17" a="1"/>
  <c r="AG125" i="17" s="1"/>
  <c r="AI152" i="17" a="1"/>
  <c r="AI152" i="17" s="1"/>
  <c r="AI165" i="17" a="1"/>
  <c r="AI165" i="17" s="1"/>
  <c r="AH7" i="18" a="1"/>
  <c r="AH7" i="18" s="1"/>
  <c r="AH24" i="18" a="1"/>
  <c r="AH24" i="18" s="1"/>
  <c r="AI29" i="18" a="1"/>
  <c r="AI29" i="18" s="1"/>
  <c r="AF38" i="18" a="1"/>
  <c r="AF38" i="18" s="1"/>
  <c r="D14" i="18" s="1"/>
  <c r="AG61" i="18" a="1"/>
  <c r="AG61" i="18" s="1"/>
  <c r="AH77" i="18" a="1"/>
  <c r="AH77" i="18" s="1"/>
  <c r="AG89" i="18" a="1"/>
  <c r="AG89" i="18" s="1"/>
  <c r="AH104" i="18" a="1"/>
  <c r="AH104" i="18" s="1"/>
  <c r="AH133" i="18" a="1"/>
  <c r="AH133" i="18" s="1"/>
  <c r="AH168" i="18" a="1"/>
  <c r="AH168" i="18" s="1"/>
  <c r="AF20" i="19" a="1"/>
  <c r="AF20" i="19" s="1"/>
  <c r="AI28" i="19" a="1"/>
  <c r="AI28" i="19" s="1"/>
  <c r="AJ40" i="19" a="1"/>
  <c r="AJ40" i="19" s="1"/>
  <c r="AH30" i="20" a="1"/>
  <c r="AH30" i="20" s="1"/>
  <c r="AI52" i="20" a="1"/>
  <c r="AI52" i="20" s="1"/>
  <c r="AG108" i="20" a="1"/>
  <c r="AG108" i="20" s="1"/>
  <c r="AH113" i="20" a="1"/>
  <c r="AH113" i="20" s="1"/>
  <c r="AH115" i="20" a="1"/>
  <c r="AH115" i="20" s="1"/>
  <c r="AI118" i="20" a="1"/>
  <c r="AI118" i="20" s="1"/>
  <c r="AF6" i="21" a="1"/>
  <c r="AF6" i="21" s="1"/>
  <c r="E11" i="21"/>
  <c r="AG17" i="21" a="1"/>
  <c r="AG17" i="21" s="1"/>
  <c r="AF19" i="21" a="1"/>
  <c r="AF19" i="21" s="1"/>
  <c r="AF30" i="21" a="1"/>
  <c r="AF30" i="21" s="1"/>
  <c r="AJ52" i="21" a="1"/>
  <c r="AJ52" i="21" s="1"/>
  <c r="AJ54" i="21" a="1"/>
  <c r="AJ54" i="21" s="1"/>
  <c r="AI58" i="21" a="1"/>
  <c r="AI58" i="21" s="1"/>
  <c r="AG78" i="21" a="1"/>
  <c r="AG78" i="21" s="1"/>
  <c r="AG85" i="21" a="1"/>
  <c r="AG85" i="21" s="1"/>
  <c r="AH88" i="21" a="1"/>
  <c r="AH88" i="21" s="1"/>
  <c r="AH12" i="22" a="1"/>
  <c r="AH12" i="22" s="1"/>
  <c r="AH44" i="22" a="1"/>
  <c r="AH44" i="22" s="1"/>
  <c r="AH59" i="22" a="1"/>
  <c r="AH59" i="22" s="1"/>
  <c r="AF62" i="22" a="1"/>
  <c r="AF62" i="22" s="1"/>
  <c r="AH79" i="22" a="1"/>
  <c r="AH79" i="22" s="1"/>
  <c r="AI88" i="22" a="1"/>
  <c r="AI88" i="22" s="1"/>
  <c r="AH125" i="22" a="1"/>
  <c r="AH125" i="22" s="1"/>
  <c r="AG142" i="22" a="1"/>
  <c r="AG142" i="22" s="1"/>
  <c r="AG157" i="22" a="1"/>
  <c r="AG157" i="22" s="1"/>
  <c r="AF5" i="23" a="1"/>
  <c r="AF5" i="23" s="1"/>
  <c r="AH7" i="23" a="1"/>
  <c r="AH7" i="23" s="1"/>
  <c r="AH21" i="23" a="1"/>
  <c r="AH21" i="23" s="1"/>
  <c r="AJ29" i="23" a="1"/>
  <c r="AJ29" i="23" s="1"/>
  <c r="AJ47" i="23" a="1"/>
  <c r="AJ47" i="23" s="1"/>
  <c r="AI52" i="23" a="1"/>
  <c r="AI52" i="23" s="1"/>
  <c r="AH54" i="23" a="1"/>
  <c r="AH54" i="23" s="1"/>
  <c r="AG58" i="23" a="1"/>
  <c r="AG58" i="23" s="1"/>
  <c r="AH76" i="23" a="1"/>
  <c r="AH76" i="23" s="1"/>
  <c r="AG83" i="23" a="1"/>
  <c r="AG83" i="23" s="1"/>
  <c r="AG90" i="23" a="1"/>
  <c r="AG90" i="23" s="1"/>
  <c r="AH106" i="23" a="1"/>
  <c r="AH106" i="23" s="1"/>
  <c r="AH109" i="23" a="1"/>
  <c r="AH109" i="23" s="1"/>
  <c r="AG114" i="23" a="1"/>
  <c r="AG114" i="23" s="1"/>
  <c r="AI117" i="23" a="1"/>
  <c r="AI117" i="23" s="1"/>
  <c r="AG15" i="22" a="1"/>
  <c r="AG15" i="22" s="1"/>
  <c r="AH31" i="22" a="1"/>
  <c r="AH31" i="22" s="1"/>
  <c r="AF54" i="22" a="1"/>
  <c r="AF54" i="22" s="1"/>
  <c r="AG66" i="22" a="1"/>
  <c r="AG66" i="22" s="1"/>
  <c r="AG143" i="22" a="1"/>
  <c r="AG143" i="22" s="1"/>
  <c r="AH35" i="23" a="1"/>
  <c r="AH35" i="23" s="1"/>
  <c r="AJ48" i="23" a="1"/>
  <c r="AJ48" i="23" s="1"/>
  <c r="AI84" i="23" a="1"/>
  <c r="AI84" i="23" s="1"/>
  <c r="AI134" i="23" a="1"/>
  <c r="AI134" i="23" s="1"/>
  <c r="AI24" i="17" a="1"/>
  <c r="AI24" i="17" s="1"/>
  <c r="AG41" i="17" a="1"/>
  <c r="AG41" i="17" s="1"/>
  <c r="AH126" i="17" a="1"/>
  <c r="AH126" i="17" s="1"/>
  <c r="AH6" i="18" a="1"/>
  <c r="AH6" i="18" s="1"/>
  <c r="AH40" i="18" a="1"/>
  <c r="AH40" i="18" s="1"/>
  <c r="AI92" i="18" a="1"/>
  <c r="AI92" i="18" s="1"/>
  <c r="AH134" i="18" a="1"/>
  <c r="AH134" i="18" s="1"/>
  <c r="AG154" i="18" a="1"/>
  <c r="AG154" i="18" s="1"/>
  <c r="AI13" i="19" a="1"/>
  <c r="AI13" i="19" s="1"/>
  <c r="AI16" i="19" a="1"/>
  <c r="AI16" i="19" s="1"/>
  <c r="AH82" i="19" a="1"/>
  <c r="AH82" i="19" s="1"/>
  <c r="AG93" i="19" a="1"/>
  <c r="AG93" i="19" s="1"/>
  <c r="AI97" i="19" a="1"/>
  <c r="AI97" i="19" s="1"/>
  <c r="AI120" i="19" a="1"/>
  <c r="AI120" i="19" s="1"/>
  <c r="AI143" i="19" a="1"/>
  <c r="AI143" i="19" s="1"/>
  <c r="AG148" i="19" a="1"/>
  <c r="AG148" i="19" s="1"/>
  <c r="AI161" i="19" a="1"/>
  <c r="AI161" i="19" s="1"/>
  <c r="AJ55" i="20" a="1"/>
  <c r="AJ55" i="20" s="1"/>
  <c r="AJ51" i="20" a="1"/>
  <c r="AJ51" i="20" s="1"/>
  <c r="AJ33" i="20" a="1"/>
  <c r="AJ33" i="20" s="1"/>
  <c r="AJ6" i="20" a="1"/>
  <c r="AJ6" i="20" s="1"/>
  <c r="AJ44" i="20" a="1"/>
  <c r="AJ44" i="20" s="1"/>
  <c r="AJ9" i="20" a="1"/>
  <c r="AJ9" i="20" s="1"/>
  <c r="AJ64" i="20" a="1"/>
  <c r="AJ64" i="20" s="1"/>
  <c r="AJ26" i="20" a="1"/>
  <c r="AJ26" i="20" s="1"/>
  <c r="AJ59" i="20" a="1"/>
  <c r="AJ59" i="20" s="1"/>
  <c r="AJ49" i="20" a="1"/>
  <c r="AJ49" i="20" s="1"/>
  <c r="AJ29" i="20" a="1"/>
  <c r="AJ29" i="20" s="1"/>
  <c r="H11" i="20" s="1"/>
  <c r="AG41" i="20" a="1"/>
  <c r="AG41" i="20" s="1"/>
  <c r="AG51" i="20" a="1"/>
  <c r="AG51" i="20" s="1"/>
  <c r="AI74" i="20" a="1"/>
  <c r="AI74" i="20" s="1"/>
  <c r="AI90" i="20" a="1"/>
  <c r="AI90" i="20" s="1"/>
  <c r="AG155" i="20" a="1"/>
  <c r="AG155" i="20" s="1"/>
  <c r="AI32" i="21" a="1"/>
  <c r="AI32" i="21" s="1"/>
  <c r="AI43" i="21" a="1"/>
  <c r="AI43" i="21" s="1"/>
  <c r="AG55" i="21" a="1"/>
  <c r="AG55" i="21" s="1"/>
  <c r="AH108" i="21" a="1"/>
  <c r="AH108" i="21" s="1"/>
  <c r="AH139" i="21" a="1"/>
  <c r="AH139" i="21" s="1"/>
  <c r="AF13" i="22" a="1"/>
  <c r="AF13" i="22" s="1"/>
  <c r="AF49" i="22" a="1"/>
  <c r="AF49" i="22" s="1"/>
  <c r="AI69" i="22" a="1"/>
  <c r="AI69" i="22" s="1"/>
  <c r="AH97" i="22" a="1"/>
  <c r="AH97" i="22" s="1"/>
  <c r="AI126" i="22" a="1"/>
  <c r="AI126" i="22" s="1"/>
  <c r="AG161" i="22" a="1"/>
  <c r="AG161" i="22" s="1"/>
  <c r="AF43" i="23" a="1"/>
  <c r="AF43" i="23" s="1"/>
  <c r="AG63" i="23" a="1"/>
  <c r="AG63" i="23" s="1"/>
  <c r="AH107" i="23" a="1"/>
  <c r="AH107" i="23" s="1"/>
  <c r="AH14" i="17" a="1"/>
  <c r="AH14" i="17" s="1"/>
  <c r="AI26" i="17" a="1"/>
  <c r="AI26" i="17" s="1"/>
  <c r="AH62" i="17" a="1"/>
  <c r="AH62" i="17" s="1"/>
  <c r="AG74" i="17" a="1"/>
  <c r="AG74" i="17" s="1"/>
  <c r="AI100" i="17" a="1"/>
  <c r="AI100" i="17" s="1"/>
  <c r="AI166" i="17" a="1"/>
  <c r="AI166" i="17" s="1"/>
  <c r="AI36" i="18" a="1"/>
  <c r="AI36" i="18" s="1"/>
  <c r="AJ53" i="18" a="1"/>
  <c r="AJ53" i="18" s="1"/>
  <c r="AJ75" i="18" a="1"/>
  <c r="AJ75" i="18" s="1"/>
  <c r="AG96" i="18" a="1"/>
  <c r="AG96" i="18" s="1"/>
  <c r="AI122" i="18" a="1"/>
  <c r="AI122" i="18" s="1"/>
  <c r="AI138" i="18" a="1"/>
  <c r="AI138" i="18" s="1"/>
  <c r="AH154" i="18" a="1"/>
  <c r="AH154" i="18" s="1"/>
  <c r="AJ16" i="19" a="1"/>
  <c r="AJ16" i="19" s="1"/>
  <c r="AF41" i="19" a="1"/>
  <c r="AF41" i="19" s="1"/>
  <c r="AF54" i="19" a="1"/>
  <c r="AF54" i="19" s="1"/>
  <c r="AI68" i="19" a="1"/>
  <c r="AI68" i="19" s="1"/>
  <c r="AH93" i="19" a="1"/>
  <c r="AH93" i="19" s="1"/>
  <c r="AI109" i="19" a="1"/>
  <c r="AI109" i="19" s="1"/>
  <c r="AH148" i="19" a="1"/>
  <c r="AH148" i="19" s="1"/>
  <c r="AJ14" i="20" a="1"/>
  <c r="AJ14" i="20" s="1"/>
  <c r="AH47" i="20" a="1"/>
  <c r="AH47" i="20" s="1"/>
  <c r="AJ69" i="20" a="1"/>
  <c r="AJ69" i="20" s="1"/>
  <c r="AH104" i="20" a="1"/>
  <c r="AH104" i="20" s="1"/>
  <c r="AH130" i="20" a="1"/>
  <c r="AH130" i="20" s="1"/>
  <c r="AJ5" i="21" a="1"/>
  <c r="AJ5" i="21" s="1"/>
  <c r="H9" i="21"/>
  <c r="AH55" i="21" a="1"/>
  <c r="AH55" i="21" s="1"/>
  <c r="AG71" i="21" a="1"/>
  <c r="AG71" i="21" s="1"/>
  <c r="AI108" i="21" a="1"/>
  <c r="AI108" i="21" s="1"/>
  <c r="AI139" i="21" a="1"/>
  <c r="AI139" i="21" s="1"/>
  <c r="AG58" i="22" a="1"/>
  <c r="AG58" i="22" s="1"/>
  <c r="AI97" i="22" a="1"/>
  <c r="AI97" i="22" s="1"/>
  <c r="AG124" i="22" a="1"/>
  <c r="AG124" i="22" s="1"/>
  <c r="AG137" i="22" a="1"/>
  <c r="AG137" i="22" s="1"/>
  <c r="AG6" i="23" a="1"/>
  <c r="AG6" i="23" s="1"/>
  <c r="AG43" i="23" a="1"/>
  <c r="AG43" i="23" s="1"/>
  <c r="AG53" i="23" a="1"/>
  <c r="AG53" i="23" s="1"/>
  <c r="AG102" i="23" a="1"/>
  <c r="AG102" i="23" s="1"/>
  <c r="AI131" i="23" a="1"/>
  <c r="AI131" i="23" s="1"/>
  <c r="D7" i="16"/>
  <c r="AJ26" i="17" a="1"/>
  <c r="AJ26" i="17" s="1"/>
  <c r="AI32" i="17" a="1"/>
  <c r="AI32" i="17" s="1"/>
  <c r="AH65" i="17" a="1"/>
  <c r="AH65" i="17" s="1"/>
  <c r="AH74" i="17" a="1"/>
  <c r="AH74" i="17" s="1"/>
  <c r="AH139" i="17" a="1"/>
  <c r="AH139" i="17" s="1"/>
  <c r="AI146" i="17" a="1"/>
  <c r="AI146" i="17" s="1"/>
  <c r="AH164" i="17" a="1"/>
  <c r="AH164" i="17" s="1"/>
  <c r="AJ18" i="18" a="1"/>
  <c r="AJ18" i="18" s="1"/>
  <c r="AJ38" i="18" a="1"/>
  <c r="AJ38" i="18" s="1"/>
  <c r="AF48" i="18" a="1"/>
  <c r="AF48" i="18" s="1"/>
  <c r="AF58" i="18" a="1"/>
  <c r="AF58" i="18" s="1"/>
  <c r="AH80" i="18" a="1"/>
  <c r="AH80" i="18" s="1"/>
  <c r="AG112" i="18" a="1"/>
  <c r="AG112" i="18" s="1"/>
  <c r="AI154" i="18" a="1"/>
  <c r="AI154" i="18" s="1"/>
  <c r="AG60" i="19" a="1"/>
  <c r="AG60" i="19" s="1"/>
  <c r="AI10" i="19" a="1"/>
  <c r="AI10" i="19" s="1"/>
  <c r="AG45" i="19" a="1"/>
  <c r="AG45" i="19" s="1"/>
  <c r="AI62" i="19" a="1"/>
  <c r="AI62" i="19" s="1"/>
  <c r="AG73" i="19" a="1"/>
  <c r="AG73" i="19" s="1"/>
  <c r="AI95" i="19" a="1"/>
  <c r="AI95" i="19" s="1"/>
  <c r="AH105" i="19" a="1"/>
  <c r="AH105" i="19" s="1"/>
  <c r="AI125" i="19" a="1"/>
  <c r="AI125" i="19" s="1"/>
  <c r="AI41" i="20" a="1"/>
  <c r="AI41" i="20" s="1"/>
  <c r="AJ53" i="20" a="1"/>
  <c r="AJ53" i="20" s="1"/>
  <c r="AH95" i="20" a="1"/>
  <c r="AH95" i="20" s="1"/>
  <c r="AI104" i="20" a="1"/>
  <c r="AI104" i="20" s="1"/>
  <c r="AI155" i="20" a="1"/>
  <c r="AI155" i="20" s="1"/>
  <c r="U31" i="21"/>
  <c r="AJ61" i="21" a="1"/>
  <c r="AJ61" i="21" s="1"/>
  <c r="AI74" i="21" a="1"/>
  <c r="AI74" i="21" s="1"/>
  <c r="AG103" i="21" a="1"/>
  <c r="AG103" i="21" s="1"/>
  <c r="AH156" i="21" a="1"/>
  <c r="AH156" i="21" s="1"/>
  <c r="AG24" i="22" a="1"/>
  <c r="AG24" i="22" s="1"/>
  <c r="AJ45" i="22" a="1"/>
  <c r="AJ45" i="22" s="1"/>
  <c r="AH58" i="22" a="1"/>
  <c r="AH58" i="22" s="1"/>
  <c r="AH87" i="22" a="1"/>
  <c r="AH87" i="22" s="1"/>
  <c r="AH124" i="22" a="1"/>
  <c r="AH124" i="22" s="1"/>
  <c r="AG140" i="22" a="1"/>
  <c r="AG140" i="22" s="1"/>
  <c r="AG148" i="22" a="1"/>
  <c r="AG148" i="22" s="1"/>
  <c r="AG77" i="23" a="1"/>
  <c r="AG77" i="23" s="1"/>
  <c r="AG99" i="23" a="1"/>
  <c r="AG99" i="23" s="1"/>
  <c r="AG26" i="23" a="1"/>
  <c r="AG26" i="23" s="1"/>
  <c r="AG126" i="23" a="1"/>
  <c r="AG126" i="23" s="1"/>
  <c r="AG80" i="23" a="1"/>
  <c r="AG80" i="23" s="1"/>
  <c r="AG130" i="23" a="1"/>
  <c r="AG130" i="23" s="1"/>
  <c r="AG30" i="23" a="1"/>
  <c r="AG30" i="23" s="1"/>
  <c r="AG11" i="23" a="1"/>
  <c r="AG11" i="23" s="1"/>
  <c r="AG65" i="23" a="1"/>
  <c r="AG65" i="23" s="1"/>
  <c r="E11" i="23"/>
  <c r="E10" i="23"/>
  <c r="E7" i="23"/>
  <c r="E5" i="23"/>
  <c r="AG115" i="23" a="1"/>
  <c r="AG115" i="23" s="1"/>
  <c r="AG22" i="23" a="1"/>
  <c r="AG22" i="23" s="1"/>
  <c r="E14" i="23"/>
  <c r="AG164" i="23" a="1"/>
  <c r="AG164" i="23" s="1"/>
  <c r="AG112" i="23" a="1"/>
  <c r="AG112" i="23" s="1"/>
  <c r="AG106" i="23" a="1"/>
  <c r="AG106" i="23" s="1"/>
  <c r="AG21" i="23" a="1"/>
  <c r="AG21" i="23" s="1"/>
  <c r="E6" i="23"/>
  <c r="AG56" i="23" a="1"/>
  <c r="AG56" i="23" s="1"/>
  <c r="AG15" i="23" a="1"/>
  <c r="AG15" i="23" s="1"/>
  <c r="AG46" i="23" a="1"/>
  <c r="AG46" i="23" s="1"/>
  <c r="AG95" i="23" a="1"/>
  <c r="AG95" i="23" s="1"/>
  <c r="AG121" i="23" a="1"/>
  <c r="AG121" i="23" s="1"/>
  <c r="AG127" i="23" a="1"/>
  <c r="AG127" i="23" s="1"/>
  <c r="AG101" i="23" a="1"/>
  <c r="AG101" i="23" s="1"/>
  <c r="AG150" i="23" a="1"/>
  <c r="AG150" i="23" s="1"/>
  <c r="AG97" i="23" a="1"/>
  <c r="AG97" i="23" s="1"/>
  <c r="AG33" i="23" a="1"/>
  <c r="AG33" i="23" s="1"/>
  <c r="AG48" i="23" a="1"/>
  <c r="AG48" i="23" s="1"/>
  <c r="AG4" i="23" a="1"/>
  <c r="AG4" i="23" s="1"/>
  <c r="AG153" i="23" a="1"/>
  <c r="AG153" i="23" s="1"/>
  <c r="AG163" i="23" a="1"/>
  <c r="AG163" i="23" s="1"/>
  <c r="AG108" i="23" a="1"/>
  <c r="AG108" i="23" s="1"/>
  <c r="AG55" i="23" a="1"/>
  <c r="AG55" i="23" s="1"/>
  <c r="E13" i="23"/>
  <c r="AG69" i="23" a="1"/>
  <c r="AG69" i="23" s="1"/>
  <c r="AG64" i="23" a="1"/>
  <c r="AG64" i="23" s="1"/>
  <c r="AG71" i="23" a="1"/>
  <c r="AG71" i="23" s="1"/>
  <c r="AG32" i="23" a="1"/>
  <c r="AG32" i="23" s="1"/>
  <c r="AG27" i="23" a="1"/>
  <c r="AG27" i="23" s="1"/>
  <c r="AG120" i="23" a="1"/>
  <c r="AG120" i="23" s="1"/>
  <c r="AG24" i="23" a="1"/>
  <c r="AG24" i="23" s="1"/>
  <c r="AG91" i="23" a="1"/>
  <c r="AG91" i="23" s="1"/>
  <c r="AG141" i="23" a="1"/>
  <c r="AG141" i="23" s="1"/>
  <c r="E12" i="23"/>
  <c r="AH43" i="23" a="1"/>
  <c r="AH43" i="23" s="1"/>
  <c r="AG57" i="23" a="1"/>
  <c r="AG57" i="23" s="1"/>
  <c r="AF20" i="17" a="1"/>
  <c r="AF20" i="17" s="1"/>
  <c r="AJ62" i="17" a="1"/>
  <c r="AJ62" i="17" s="1"/>
  <c r="AI164" i="17" a="1"/>
  <c r="AI164" i="17" s="1"/>
  <c r="AG28" i="18" a="1"/>
  <c r="AG28" i="18" s="1"/>
  <c r="AI43" i="18" a="1"/>
  <c r="AI43" i="18" s="1"/>
  <c r="AG71" i="18" a="1"/>
  <c r="AG71" i="18" s="1"/>
  <c r="AH98" i="18" a="1"/>
  <c r="AH98" i="18" s="1"/>
  <c r="AI152" i="18" a="1"/>
  <c r="AI152" i="18" s="1"/>
  <c r="AH161" i="18" a="1"/>
  <c r="AH161" i="18" s="1"/>
  <c r="AF58" i="19" a="1"/>
  <c r="AF58" i="19" s="1"/>
  <c r="AJ10" i="19" a="1"/>
  <c r="AJ10" i="19" s="1"/>
  <c r="AF19" i="19" a="1"/>
  <c r="AF19" i="19" s="1"/>
  <c r="AJ38" i="19" a="1"/>
  <c r="AJ38" i="19" s="1"/>
  <c r="AF60" i="19" a="1"/>
  <c r="AF60" i="19" s="1"/>
  <c r="AJ70" i="19" a="1"/>
  <c r="AJ70" i="19" s="1"/>
  <c r="AG144" i="19" a="1"/>
  <c r="AG144" i="19" s="1"/>
  <c r="AF5" i="20" a="1"/>
  <c r="AF5" i="20" s="1"/>
  <c r="AJ47" i="20" a="1"/>
  <c r="AJ47" i="20" s="1"/>
  <c r="AF65" i="20" a="1"/>
  <c r="AF65" i="20" s="1"/>
  <c r="AI95" i="20" a="1"/>
  <c r="AI95" i="20" s="1"/>
  <c r="AH164" i="20" a="1"/>
  <c r="AH164" i="20" s="1"/>
  <c r="AI25" i="21" a="1"/>
  <c r="AI25" i="21" s="1"/>
  <c r="AI34" i="21" a="1"/>
  <c r="AI34" i="21" s="1"/>
  <c r="AJ51" i="21" a="1"/>
  <c r="AJ51" i="21" s="1"/>
  <c r="AH79" i="21" a="1"/>
  <c r="AH79" i="21" s="1"/>
  <c r="AG118" i="21" a="1"/>
  <c r="AG118" i="21" s="1"/>
  <c r="AH127" i="21" a="1"/>
  <c r="AH127" i="21" s="1"/>
  <c r="AJ77" i="22" a="1"/>
  <c r="AJ77" i="22" s="1"/>
  <c r="AI122" i="22" a="1"/>
  <c r="AI122" i="22" s="1"/>
  <c r="AH140" i="22" a="1"/>
  <c r="AH140" i="22" s="1"/>
  <c r="AH140" i="23" a="1"/>
  <c r="AH140" i="23" s="1"/>
  <c r="AH80" i="23" a="1"/>
  <c r="AH80" i="23" s="1"/>
  <c r="F11" i="23"/>
  <c r="AH136" i="23" a="1"/>
  <c r="AH136" i="23" s="1"/>
  <c r="AH74" i="23" a="1"/>
  <c r="AH74" i="23" s="1"/>
  <c r="AH57" i="23" a="1"/>
  <c r="AH57" i="23" s="1"/>
  <c r="AH142" i="23" a="1"/>
  <c r="AH142" i="23" s="1"/>
  <c r="F8" i="23"/>
  <c r="AH55" i="23" a="1"/>
  <c r="AH55" i="23" s="1"/>
  <c r="F14" i="23"/>
  <c r="AH133" i="23" a="1"/>
  <c r="AH133" i="23" s="1"/>
  <c r="AH48" i="23" a="1"/>
  <c r="AH48" i="23" s="1"/>
  <c r="F12" i="23"/>
  <c r="AH162" i="23" a="1"/>
  <c r="AH162" i="23" s="1"/>
  <c r="AH104" i="23" a="1"/>
  <c r="AH104" i="23" s="1"/>
  <c r="AH15" i="23" a="1"/>
  <c r="AH15" i="23" s="1"/>
  <c r="AH14" i="23" a="1"/>
  <c r="AH14" i="23" s="1"/>
  <c r="F7" i="23"/>
  <c r="AH150" i="23" a="1"/>
  <c r="AH150" i="23" s="1"/>
  <c r="AH96" i="23" a="1"/>
  <c r="AH96" i="23" s="1"/>
  <c r="AH77" i="23" a="1"/>
  <c r="AH77" i="23" s="1"/>
  <c r="AH160" i="23" a="1"/>
  <c r="AH160" i="23" s="1"/>
  <c r="AH99" i="23" a="1"/>
  <c r="AH99" i="23" s="1"/>
  <c r="AH30" i="23" a="1"/>
  <c r="AH30" i="23" s="1"/>
  <c r="AH9" i="23" a="1"/>
  <c r="AH9" i="23" s="1"/>
  <c r="AH4" i="23" a="1"/>
  <c r="AH4" i="23" s="1"/>
  <c r="F6" i="23"/>
  <c r="AH159" i="23" a="1"/>
  <c r="AH159" i="23" s="1"/>
  <c r="AH123" i="23" a="1"/>
  <c r="AH123" i="23" s="1"/>
  <c r="AH113" i="23" a="1"/>
  <c r="AH113" i="23" s="1"/>
  <c r="AH64" i="23" a="1"/>
  <c r="AH64" i="23" s="1"/>
  <c r="AH79" i="23" a="1"/>
  <c r="AH79" i="23" s="1"/>
  <c r="AH161" i="23" a="1"/>
  <c r="AH161" i="23" s="1"/>
  <c r="AH23" i="23" a="1"/>
  <c r="AH23" i="23" s="1"/>
  <c r="AH67" i="23" a="1"/>
  <c r="AH67" i="23" s="1"/>
  <c r="AH51" i="23" a="1"/>
  <c r="AH51" i="23" s="1"/>
  <c r="AH27" i="23" a="1"/>
  <c r="AH27" i="23" s="1"/>
  <c r="AH45" i="23" a="1"/>
  <c r="AH45" i="23" s="1"/>
  <c r="AH47" i="23" a="1"/>
  <c r="AH47" i="23" s="1"/>
  <c r="AH87" i="23" a="1"/>
  <c r="AH87" i="23" s="1"/>
  <c r="F13" i="23"/>
  <c r="F10" i="23"/>
  <c r="AH91" i="23" a="1"/>
  <c r="AH91" i="23" s="1"/>
  <c r="AH71" i="23" a="1"/>
  <c r="AH71" i="23" s="1"/>
  <c r="AH22" i="23" a="1"/>
  <c r="AH22" i="23" s="1"/>
  <c r="AH139" i="23" a="1"/>
  <c r="AH139" i="23" s="1"/>
  <c r="AH95" i="23" a="1"/>
  <c r="AH95" i="23" s="1"/>
  <c r="AH145" i="23" a="1"/>
  <c r="AH145" i="23" s="1"/>
  <c r="AF8" i="23" a="1"/>
  <c r="AF8" i="23" s="1"/>
  <c r="AF41" i="23" a="1"/>
  <c r="AF41" i="23" s="1"/>
  <c r="AJ63" i="23" a="1"/>
  <c r="AJ63" i="23" s="1"/>
  <c r="AG72" i="23" a="1"/>
  <c r="AG72" i="23" s="1"/>
  <c r="AI102" i="23" a="1"/>
  <c r="AI102" i="23" s="1"/>
  <c r="AG118" i="23" a="1"/>
  <c r="AG118" i="23" s="1"/>
  <c r="AI143" i="23" a="1"/>
  <c r="AI143" i="23" s="1"/>
  <c r="AH156" i="23" a="1"/>
  <c r="AH156" i="23" s="1"/>
  <c r="AG162" i="23" a="1"/>
  <c r="AG162" i="23" s="1"/>
  <c r="AG20" i="17" a="1"/>
  <c r="AG20" i="17" s="1"/>
  <c r="AJ65" i="17" a="1"/>
  <c r="AJ65" i="17" s="1"/>
  <c r="AI119" i="17" a="1"/>
  <c r="AI119" i="17" s="1"/>
  <c r="AI134" i="17" a="1"/>
  <c r="AI134" i="17" s="1"/>
  <c r="AI159" i="17" a="1"/>
  <c r="AI159" i="17" s="1"/>
  <c r="AF8" i="18" a="1"/>
  <c r="AF8" i="18" s="1"/>
  <c r="F10" i="18"/>
  <c r="AH23" i="18" a="1"/>
  <c r="AH23" i="18" s="1"/>
  <c r="AH28" i="18" a="1"/>
  <c r="AH28" i="18" s="1"/>
  <c r="AH71" i="18" a="1"/>
  <c r="AH71" i="18" s="1"/>
  <c r="AH107" i="18" a="1"/>
  <c r="AH107" i="18" s="1"/>
  <c r="AH118" i="18" a="1"/>
  <c r="AH118" i="18" s="1"/>
  <c r="AI5" i="19" a="1"/>
  <c r="AI5" i="19" s="1"/>
  <c r="AJ13" i="19" a="1"/>
  <c r="AJ13" i="19" s="1"/>
  <c r="AI22" i="19" a="1"/>
  <c r="AI22" i="19" s="1"/>
  <c r="AJ34" i="19" a="1"/>
  <c r="AJ34" i="19" s="1"/>
  <c r="AI45" i="19" a="1"/>
  <c r="AI45" i="19" s="1"/>
  <c r="AJ62" i="19" a="1"/>
  <c r="AJ62" i="19" s="1"/>
  <c r="AG78" i="19" a="1"/>
  <c r="AG78" i="19" s="1"/>
  <c r="AG83" i="19" a="1"/>
  <c r="AG83" i="19" s="1"/>
  <c r="AH113" i="19" a="1"/>
  <c r="AH113" i="19" s="1"/>
  <c r="AG159" i="19" a="1"/>
  <c r="AG159" i="19" s="1"/>
  <c r="AF39" i="20" a="1"/>
  <c r="AF39" i="20" s="1"/>
  <c r="AI102" i="20" a="1"/>
  <c r="AI102" i="20" s="1"/>
  <c r="AJ55" i="21" a="1"/>
  <c r="AJ55" i="21" s="1"/>
  <c r="AI68" i="21" a="1"/>
  <c r="AI68" i="21" s="1"/>
  <c r="AH82" i="21" a="1"/>
  <c r="AH82" i="21" s="1"/>
  <c r="AI103" i="21" a="1"/>
  <c r="AI103" i="21" s="1"/>
  <c r="AI122" i="21" a="1"/>
  <c r="AI122" i="21" s="1"/>
  <c r="AI149" i="21" a="1"/>
  <c r="AI149" i="21" s="1"/>
  <c r="AF46" i="22" a="1"/>
  <c r="AF46" i="22" s="1"/>
  <c r="AH83" i="22" a="1"/>
  <c r="AH83" i="22" s="1"/>
  <c r="AH130" i="22" a="1"/>
  <c r="AH130" i="22" s="1"/>
  <c r="AF31" i="23" a="1"/>
  <c r="AF31" i="23" s="1"/>
  <c r="AH46" i="23" a="1"/>
  <c r="AH46" i="23" s="1"/>
  <c r="AH60" i="23" a="1"/>
  <c r="AH60" i="23" s="1"/>
  <c r="AI82" i="23" a="1"/>
  <c r="AI82" i="23" s="1"/>
  <c r="AG105" i="23" a="1"/>
  <c r="AG105" i="23" s="1"/>
  <c r="AH121" i="23" a="1"/>
  <c r="AH121" i="23" s="1"/>
  <c r="D8" i="16"/>
  <c r="H12" i="16"/>
  <c r="AH20" i="17" a="1"/>
  <c r="AH20" i="17" s="1"/>
  <c r="AH68" i="17" a="1"/>
  <c r="AH68" i="17" s="1"/>
  <c r="AI74" i="17" a="1"/>
  <c r="AI74" i="17" s="1"/>
  <c r="AG98" i="17" a="1"/>
  <c r="AG98" i="17" s="1"/>
  <c r="AH114" i="17" a="1"/>
  <c r="AH114" i="17" s="1"/>
  <c r="AH156" i="17" a="1"/>
  <c r="AH156" i="17" s="1"/>
  <c r="AI12" i="18" a="1"/>
  <c r="AI12" i="18" s="1"/>
  <c r="AF15" i="18" a="1"/>
  <c r="AF15" i="18" s="1"/>
  <c r="AF43" i="18" a="1"/>
  <c r="AF43" i="18" s="1"/>
  <c r="AH64" i="18" a="1"/>
  <c r="AH64" i="18" s="1"/>
  <c r="AI71" i="18" a="1"/>
  <c r="AI71" i="18" s="1"/>
  <c r="AH103" i="18" a="1"/>
  <c r="AH103" i="18" s="1"/>
  <c r="AI116" i="18" a="1"/>
  <c r="AI116" i="18" s="1"/>
  <c r="AG135" i="18" a="1"/>
  <c r="AG135" i="18" s="1"/>
  <c r="AH159" i="18" a="1"/>
  <c r="AH159" i="18" s="1"/>
  <c r="AH17" i="19" a="1"/>
  <c r="AH17" i="19" s="1"/>
  <c r="AH47" i="19" a="1"/>
  <c r="AH47" i="19" s="1"/>
  <c r="AI93" i="19" a="1"/>
  <c r="AI93" i="19" s="1"/>
  <c r="AI150" i="19" a="1"/>
  <c r="AI150" i="19" s="1"/>
  <c r="AJ13" i="20" a="1"/>
  <c r="AJ13" i="20" s="1"/>
  <c r="AF19" i="20" a="1"/>
  <c r="AF19" i="20" s="1"/>
  <c r="AG126" i="20" a="1"/>
  <c r="AG126" i="20" s="1"/>
  <c r="AH153" i="20" a="1"/>
  <c r="AH153" i="20" s="1"/>
  <c r="AG16" i="21" a="1"/>
  <c r="AG16" i="21" s="1"/>
  <c r="AG31" i="21" a="1"/>
  <c r="AG31" i="21" s="1"/>
  <c r="AG42" i="21" a="1"/>
  <c r="AG42" i="21" s="1"/>
  <c r="AI96" i="21" a="1"/>
  <c r="AI96" i="21" s="1"/>
  <c r="AG5" i="22" a="1"/>
  <c r="AG5" i="22" s="1"/>
  <c r="AG55" i="22" a="1"/>
  <c r="AG55" i="22" s="1"/>
  <c r="AG75" i="22" a="1"/>
  <c r="AG75" i="22" s="1"/>
  <c r="AG109" i="22" a="1"/>
  <c r="AG109" i="22" s="1"/>
  <c r="AG53" i="22" a="1"/>
  <c r="AG53" i="22" s="1"/>
  <c r="E13" i="22"/>
  <c r="AG6" i="22" a="1"/>
  <c r="AG6" i="22" s="1"/>
  <c r="AG152" i="22" a="1"/>
  <c r="AG152" i="22" s="1"/>
  <c r="AG60" i="22" a="1"/>
  <c r="AG60" i="22" s="1"/>
  <c r="AG21" i="22" a="1"/>
  <c r="AG21" i="22" s="1"/>
  <c r="AG130" i="22" a="1"/>
  <c r="AG130" i="22" s="1"/>
  <c r="AG158" i="22" a="1"/>
  <c r="AG158" i="22" s="1"/>
  <c r="AG113" i="22" a="1"/>
  <c r="AG113" i="22" s="1"/>
  <c r="AG72" i="22" a="1"/>
  <c r="AG72" i="22" s="1"/>
  <c r="AG162" i="22" a="1"/>
  <c r="AG162" i="22" s="1"/>
  <c r="AG128" i="22" a="1"/>
  <c r="AG128" i="22" s="1"/>
  <c r="AG64" i="22" a="1"/>
  <c r="AG64" i="22" s="1"/>
  <c r="AG4" i="22" a="1"/>
  <c r="AG4" i="22" s="1"/>
  <c r="AG44" i="22" a="1"/>
  <c r="AG44" i="22" s="1"/>
  <c r="AG20" i="22" a="1"/>
  <c r="AG20" i="22" s="1"/>
  <c r="AG134" i="22" a="1"/>
  <c r="AG134" i="22" s="1"/>
  <c r="AG107" i="22" a="1"/>
  <c r="AG107" i="22" s="1"/>
  <c r="AG86" i="22" a="1"/>
  <c r="AG86" i="22" s="1"/>
  <c r="AG43" i="22" a="1"/>
  <c r="AG43" i="22" s="1"/>
  <c r="AG11" i="22" a="1"/>
  <c r="AG11" i="22" s="1"/>
  <c r="AG127" i="22" a="1"/>
  <c r="AG127" i="22" s="1"/>
  <c r="AG150" i="22" a="1"/>
  <c r="AG150" i="22" s="1"/>
  <c r="AG12" i="22" a="1"/>
  <c r="AG12" i="22" s="1"/>
  <c r="AG129" i="22" a="1"/>
  <c r="AG129" i="22" s="1"/>
  <c r="AG100" i="22" a="1"/>
  <c r="AG100" i="22" s="1"/>
  <c r="AG18" i="22" a="1"/>
  <c r="AG18" i="22" s="1"/>
  <c r="AG63" i="22" a="1"/>
  <c r="AG63" i="22" s="1"/>
  <c r="AG168" i="22" a="1"/>
  <c r="AG168" i="22" s="1"/>
  <c r="AG46" i="22" a="1"/>
  <c r="AG46" i="22" s="1"/>
  <c r="AG170" i="22" a="1"/>
  <c r="AG170" i="22" s="1"/>
  <c r="AG96" i="22" a="1"/>
  <c r="AG96" i="22" s="1"/>
  <c r="AG70" i="22" a="1"/>
  <c r="AG70" i="22" s="1"/>
  <c r="AG65" i="22" a="1"/>
  <c r="AG65" i="22" s="1"/>
  <c r="AG67" i="22" a="1"/>
  <c r="AG67" i="22" s="1"/>
  <c r="AH85" i="22" a="1"/>
  <c r="AH85" i="22" s="1"/>
  <c r="AG97" i="22" a="1"/>
  <c r="AG97" i="22" s="1"/>
  <c r="AI10" i="23" a="1"/>
  <c r="AI10" i="23" s="1"/>
  <c r="AH41" i="23" a="1"/>
  <c r="AH41" i="23" s="1"/>
  <c r="AF51" i="23" a="1"/>
  <c r="AF51" i="23" s="1"/>
  <c r="AG66" i="23" a="1"/>
  <c r="AG66" i="23" s="1"/>
  <c r="AI80" i="23" a="1"/>
  <c r="AI80" i="23" s="1"/>
  <c r="AH105" i="23" a="1"/>
  <c r="AH105" i="23" s="1"/>
  <c r="AI116" i="23" a="1"/>
  <c r="AI116" i="23" s="1"/>
  <c r="AJ14" i="17" a="1"/>
  <c r="AJ14" i="17" s="1"/>
  <c r="AI23" i="17" a="1"/>
  <c r="AI23" i="17" s="1"/>
  <c r="AG39" i="17" a="1"/>
  <c r="AG39" i="17" s="1"/>
  <c r="AJ47" i="17" a="1"/>
  <c r="AJ47" i="17" s="1"/>
  <c r="AJ72" i="17" a="1"/>
  <c r="AJ72" i="17" s="1"/>
  <c r="AI132" i="17" a="1"/>
  <c r="AI132" i="17" s="1"/>
  <c r="U4" i="18"/>
  <c r="AF17" i="18" a="1"/>
  <c r="AF17" i="18" s="1"/>
  <c r="AF32" i="18" a="1"/>
  <c r="AF32" i="18" s="1"/>
  <c r="AG37" i="18" a="1"/>
  <c r="AG37" i="18" s="1"/>
  <c r="AG67" i="18" a="1"/>
  <c r="AG67" i="18" s="1"/>
  <c r="AH90" i="18" a="1"/>
  <c r="AH90" i="18" s="1"/>
  <c r="AH105" i="18" a="1"/>
  <c r="AH105" i="18" s="1"/>
  <c r="AH114" i="18" a="1"/>
  <c r="AH114" i="18" s="1"/>
  <c r="G8" i="19"/>
  <c r="AJ22" i="19" a="1"/>
  <c r="AJ22" i="19" s="1"/>
  <c r="AH33" i="19" a="1"/>
  <c r="AH33" i="19" s="1"/>
  <c r="AG39" i="19" a="1"/>
  <c r="AG39" i="19" s="1"/>
  <c r="AI47" i="19" a="1"/>
  <c r="AI47" i="19" s="1"/>
  <c r="AI73" i="19" a="1"/>
  <c r="AI73" i="19" s="1"/>
  <c r="AH85" i="19" a="1"/>
  <c r="AH85" i="19" s="1"/>
  <c r="AI146" i="19" a="1"/>
  <c r="AI146" i="19" s="1"/>
  <c r="U4" i="20"/>
  <c r="AF13" i="20" a="1"/>
  <c r="AF13" i="20" s="1"/>
  <c r="AG19" i="20" a="1"/>
  <c r="AG19" i="20" s="1"/>
  <c r="AF26" i="20" a="1"/>
  <c r="AF26" i="20" s="1"/>
  <c r="AF28" i="20" a="1"/>
  <c r="AF28" i="20" s="1"/>
  <c r="AJ43" i="20" a="1"/>
  <c r="AJ43" i="20" s="1"/>
  <c r="AH124" i="20" a="1"/>
  <c r="AH124" i="20" s="1"/>
  <c r="AG148" i="20" a="1"/>
  <c r="AG148" i="20" s="1"/>
  <c r="AJ8" i="21" a="1"/>
  <c r="AJ8" i="21" s="1"/>
  <c r="AH16" i="21" a="1"/>
  <c r="AH16" i="21" s="1"/>
  <c r="AI66" i="21" a="1"/>
  <c r="AI66" i="21" s="1"/>
  <c r="AG77" i="21" a="1"/>
  <c r="AG77" i="21" s="1"/>
  <c r="AI140" i="21" a="1"/>
  <c r="AI140" i="21" s="1"/>
  <c r="AF30" i="22" a="1"/>
  <c r="AF30" i="22" s="1"/>
  <c r="AI47" i="22" a="1"/>
  <c r="AI47" i="22" s="1"/>
  <c r="AI54" i="22" a="1"/>
  <c r="AI54" i="22" s="1"/>
  <c r="AG78" i="22" a="1"/>
  <c r="AG78" i="22" s="1"/>
  <c r="AI135" i="22" a="1"/>
  <c r="AI135" i="22" s="1"/>
  <c r="AI158" i="22" a="1"/>
  <c r="AI158" i="22" s="1"/>
  <c r="AH8" i="23" a="1"/>
  <c r="AH8" i="23" s="1"/>
  <c r="AH20" i="23" a="1"/>
  <c r="AH20" i="23" s="1"/>
  <c r="AH25" i="23" a="1"/>
  <c r="AH25" i="23" s="1"/>
  <c r="AJ46" i="23" a="1"/>
  <c r="AJ46" i="23" s="1"/>
  <c r="AJ57" i="23" a="1"/>
  <c r="AJ57" i="23" s="1"/>
  <c r="AH78" i="23" a="1"/>
  <c r="AH78" i="23" s="1"/>
  <c r="AI105" i="23" a="1"/>
  <c r="AI105" i="23" s="1"/>
  <c r="AH132" i="23" a="1"/>
  <c r="AH132" i="23" s="1"/>
  <c r="AH138" i="23" a="1"/>
  <c r="AH138" i="23" s="1"/>
  <c r="AG33" i="17" a="1"/>
  <c r="AG33" i="17" s="1"/>
  <c r="AI36" i="17" a="1"/>
  <c r="AI36" i="17" s="1"/>
  <c r="AH42" i="17" a="1"/>
  <c r="AH42" i="17" s="1"/>
  <c r="AJ51" i="17" a="1"/>
  <c r="AJ51" i="17" s="1"/>
  <c r="AF63" i="17" a="1"/>
  <c r="AF63" i="17" s="1"/>
  <c r="AI109" i="17" a="1"/>
  <c r="AI109" i="17" s="1"/>
  <c r="AH124" i="17" a="1"/>
  <c r="AH124" i="17" s="1"/>
  <c r="AI8" i="18" a="1"/>
  <c r="AI8" i="18" s="1"/>
  <c r="F14" i="18"/>
  <c r="AH37" i="18" a="1"/>
  <c r="AH37" i="18" s="1"/>
  <c r="AH60" i="18" a="1"/>
  <c r="AH60" i="18" s="1"/>
  <c r="AI69" i="18" a="1"/>
  <c r="AI69" i="18" s="1"/>
  <c r="AI114" i="18" a="1"/>
  <c r="AI114" i="18" s="1"/>
  <c r="AH141" i="18" a="1"/>
  <c r="AH141" i="18" s="1"/>
  <c r="AJ47" i="19" a="1"/>
  <c r="AJ47" i="19" s="1"/>
  <c r="AJ71" i="19" a="1"/>
  <c r="AJ71" i="19" s="1"/>
  <c r="H4" i="19"/>
  <c r="AJ59" i="19" a="1"/>
  <c r="AJ59" i="19" s="1"/>
  <c r="AJ44" i="19" a="1"/>
  <c r="AJ44" i="19" s="1"/>
  <c r="AJ32" i="19" a="1"/>
  <c r="AJ32" i="19" s="1"/>
  <c r="AJ65" i="19" a="1"/>
  <c r="AJ65" i="19" s="1"/>
  <c r="AJ26" i="19" a="1"/>
  <c r="AJ26" i="19" s="1"/>
  <c r="AJ41" i="19" a="1"/>
  <c r="AJ41" i="19" s="1"/>
  <c r="AJ50" i="19" a="1"/>
  <c r="AJ50" i="19" s="1"/>
  <c r="AJ56" i="19" a="1"/>
  <c r="AJ56" i="19" s="1"/>
  <c r="AI12" i="19" a="1"/>
  <c r="AI12" i="19" s="1"/>
  <c r="AI33" i="19" a="1"/>
  <c r="AI33" i="19" s="1"/>
  <c r="AH71" i="19" a="1"/>
  <c r="AH71" i="19" s="1"/>
  <c r="AG96" i="19" a="1"/>
  <c r="AG96" i="19" s="1"/>
  <c r="AH100" i="19" a="1"/>
  <c r="AH100" i="19" s="1"/>
  <c r="AH115" i="19" a="1"/>
  <c r="AH115" i="19" s="1"/>
  <c r="AF10" i="20" a="1"/>
  <c r="AF10" i="20" s="1"/>
  <c r="AJ62" i="20" a="1"/>
  <c r="AJ62" i="20" s="1"/>
  <c r="AG102" i="20" a="1"/>
  <c r="AG102" i="20" s="1"/>
  <c r="AI124" i="20" a="1"/>
  <c r="AI124" i="20" s="1"/>
  <c r="AG164" i="20" a="1"/>
  <c r="AG164" i="20" s="1"/>
  <c r="AG106" i="21" a="1"/>
  <c r="AG106" i="21" s="1"/>
  <c r="E10" i="21"/>
  <c r="AG18" i="21" a="1"/>
  <c r="AG18" i="21" s="1"/>
  <c r="E9" i="21"/>
  <c r="AG150" i="21" a="1"/>
  <c r="AG150" i="21" s="1"/>
  <c r="AG128" i="21" a="1"/>
  <c r="AG128" i="21" s="1"/>
  <c r="AG122" i="21" a="1"/>
  <c r="AG122" i="21" s="1"/>
  <c r="AG81" i="21" a="1"/>
  <c r="AG81" i="21" s="1"/>
  <c r="AG62" i="21" a="1"/>
  <c r="AG62" i="21" s="1"/>
  <c r="AG75" i="21" a="1"/>
  <c r="AG75" i="21" s="1"/>
  <c r="AG133" i="21" a="1"/>
  <c r="AG133" i="21" s="1"/>
  <c r="AG168" i="21" a="1"/>
  <c r="AG168" i="21" s="1"/>
  <c r="AG105" i="21" a="1"/>
  <c r="AG105" i="21" s="1"/>
  <c r="AG92" i="21" a="1"/>
  <c r="AG92" i="21" s="1"/>
  <c r="AG120" i="21" a="1"/>
  <c r="AG120" i="21" s="1"/>
  <c r="AG101" i="21" a="1"/>
  <c r="AG101" i="21" s="1"/>
  <c r="AG161" i="21" a="1"/>
  <c r="AG161" i="21" s="1"/>
  <c r="AG153" i="21" a="1"/>
  <c r="AG153" i="21" s="1"/>
  <c r="AG131" i="21" a="1"/>
  <c r="AG131" i="21" s="1"/>
  <c r="AG125" i="21" a="1"/>
  <c r="AG125" i="21" s="1"/>
  <c r="AG119" i="21" a="1"/>
  <c r="AG119" i="21" s="1"/>
  <c r="AG96" i="21" a="1"/>
  <c r="AG96" i="21" s="1"/>
  <c r="AG68" i="21" a="1"/>
  <c r="AG68" i="21" s="1"/>
  <c r="AG56" i="21" a="1"/>
  <c r="AG56" i="21" s="1"/>
  <c r="AG23" i="21" a="1"/>
  <c r="AG23" i="21" s="1"/>
  <c r="AG46" i="21" a="1"/>
  <c r="AG46" i="21" s="1"/>
  <c r="AG83" i="21" a="1"/>
  <c r="AG83" i="21" s="1"/>
  <c r="AG163" i="21" a="1"/>
  <c r="AG163" i="21" s="1"/>
  <c r="AG4" i="21" a="1"/>
  <c r="AG4" i="21" s="1"/>
  <c r="E6" i="21"/>
  <c r="AG165" i="21" a="1"/>
  <c r="AG165" i="21" s="1"/>
  <c r="AG33" i="21" a="1"/>
  <c r="AG33" i="21" s="1"/>
  <c r="AG54" i="21" a="1"/>
  <c r="AG54" i="21" s="1"/>
  <c r="AG24" i="21" a="1"/>
  <c r="AG24" i="21" s="1"/>
  <c r="AG114" i="21" a="1"/>
  <c r="AG114" i="21" s="1"/>
  <c r="AG26" i="21" a="1"/>
  <c r="AG26" i="21" s="1"/>
  <c r="AI31" i="21" a="1"/>
  <c r="AI31" i="21" s="1"/>
  <c r="AJ50" i="21" a="1"/>
  <c r="AJ50" i="21" s="1"/>
  <c r="AH116" i="21" a="1"/>
  <c r="AH116" i="21" s="1"/>
  <c r="AI132" i="21" a="1"/>
  <c r="AI132" i="21" s="1"/>
  <c r="AI154" i="21" a="1"/>
  <c r="AI154" i="21" s="1"/>
  <c r="AI5" i="22" a="1"/>
  <c r="AI5" i="22" s="1"/>
  <c r="AI79" i="22" a="1"/>
  <c r="AI79" i="22" s="1"/>
  <c r="AI116" i="22" a="1"/>
  <c r="AI116" i="22" s="1"/>
  <c r="AI23" i="22" a="1"/>
  <c r="AI23" i="22" s="1"/>
  <c r="AI98" i="22" a="1"/>
  <c r="AI98" i="22" s="1"/>
  <c r="AI92" i="22" a="1"/>
  <c r="AI92" i="22" s="1"/>
  <c r="AI34" i="22" a="1"/>
  <c r="AI34" i="22" s="1"/>
  <c r="AI8" i="22" a="1"/>
  <c r="AI8" i="22" s="1"/>
  <c r="AI166" i="22" a="1"/>
  <c r="AI166" i="22" s="1"/>
  <c r="G6" i="22"/>
  <c r="AI94" i="22" a="1"/>
  <c r="AI94" i="22" s="1"/>
  <c r="AG26" i="22" a="1"/>
  <c r="AG26" i="22" s="1"/>
  <c r="AH36" i="22" a="1"/>
  <c r="AH36" i="22" s="1"/>
  <c r="AH45" i="22" a="1"/>
  <c r="AH45" i="22" s="1"/>
  <c r="AF64" i="22" a="1"/>
  <c r="AF64" i="22" s="1"/>
  <c r="AH78" i="22" a="1"/>
  <c r="AH78" i="22" s="1"/>
  <c r="AG156" i="22" a="1"/>
  <c r="AG156" i="22" s="1"/>
  <c r="AH12" i="23" a="1"/>
  <c r="AH12" i="23" s="1"/>
  <c r="AG18" i="23" a="1"/>
  <c r="AG18" i="23" s="1"/>
  <c r="AI25" i="23" a="1"/>
  <c r="AI25" i="23" s="1"/>
  <c r="AF64" i="23" a="1"/>
  <c r="AF64" i="23" s="1"/>
  <c r="AI78" i="23" a="1"/>
  <c r="AI78" i="23" s="1"/>
  <c r="AG92" i="23" a="1"/>
  <c r="AG92" i="23" s="1"/>
  <c r="AG94" i="23" a="1"/>
  <c r="AG94" i="23" s="1"/>
  <c r="AI118" i="23" a="1"/>
  <c r="AI118" i="23" s="1"/>
  <c r="F12" i="16"/>
  <c r="G12" i="16"/>
  <c r="AF25" i="17" a="1"/>
  <c r="AF25" i="17" s="1"/>
  <c r="AH33" i="17" a="1"/>
  <c r="AH33" i="17" s="1"/>
  <c r="AG63" i="17" a="1"/>
  <c r="AG63" i="17" s="1"/>
  <c r="AI124" i="17" a="1"/>
  <c r="AI124" i="17" s="1"/>
  <c r="AH140" i="17" a="1"/>
  <c r="AH140" i="17" s="1"/>
  <c r="AI11" i="18" a="1"/>
  <c r="AI11" i="18" s="1"/>
  <c r="AJ58" i="18" a="1"/>
  <c r="AJ58" i="18" s="1"/>
  <c r="AH88" i="18" a="1"/>
  <c r="AH88" i="18" s="1"/>
  <c r="AH147" i="18" a="1"/>
  <c r="AH147" i="18" s="1"/>
  <c r="G7" i="19"/>
  <c r="G14" i="19"/>
  <c r="AJ24" i="19" a="1"/>
  <c r="AJ24" i="19" s="1"/>
  <c r="AJ33" i="19" a="1"/>
  <c r="AJ33" i="19" s="1"/>
  <c r="AH60" i="19" a="1"/>
  <c r="AH60" i="19" s="1"/>
  <c r="AH78" i="19" a="1"/>
  <c r="AH78" i="19" s="1"/>
  <c r="AH91" i="19" a="1"/>
  <c r="AH91" i="19" s="1"/>
  <c r="AH108" i="19" a="1"/>
  <c r="AH108" i="19" s="1"/>
  <c r="AH123" i="19" a="1"/>
  <c r="AH123" i="19" s="1"/>
  <c r="AH164" i="19" a="1"/>
  <c r="AH164" i="19" s="1"/>
  <c r="AG70" i="20" a="1"/>
  <c r="AG70" i="20" s="1"/>
  <c r="AG13" i="20" a="1"/>
  <c r="AG13" i="20" s="1"/>
  <c r="AG33" i="20" a="1"/>
  <c r="AG33" i="20" s="1"/>
  <c r="AG82" i="20" a="1"/>
  <c r="AG82" i="20" s="1"/>
  <c r="AG88" i="20" a="1"/>
  <c r="AG88" i="20" s="1"/>
  <c r="AG98" i="20" a="1"/>
  <c r="AG98" i="20" s="1"/>
  <c r="AG150" i="20" a="1"/>
  <c r="AG150" i="20" s="1"/>
  <c r="AH59" i="21" a="1"/>
  <c r="AH59" i="21" s="1"/>
  <c r="AH31" i="21" a="1"/>
  <c r="AH31" i="21" s="1"/>
  <c r="AH37" i="21" a="1"/>
  <c r="AH37" i="21" s="1"/>
  <c r="AH169" i="21" a="1"/>
  <c r="AH169" i="21" s="1"/>
  <c r="AH98" i="21" a="1"/>
  <c r="AH98" i="21" s="1"/>
  <c r="AH45" i="21" a="1"/>
  <c r="AH45" i="21" s="1"/>
  <c r="AH125" i="21" a="1"/>
  <c r="AH125" i="21" s="1"/>
  <c r="AH64" i="21" a="1"/>
  <c r="AH64" i="21" s="1"/>
  <c r="AH12" i="21" a="1"/>
  <c r="AH12" i="21" s="1"/>
  <c r="AH132" i="21" a="1"/>
  <c r="AH132" i="21" s="1"/>
  <c r="AH168" i="21" a="1"/>
  <c r="AH168" i="21" s="1"/>
  <c r="AH143" i="21" a="1"/>
  <c r="AH143" i="21" s="1"/>
  <c r="AH120" i="21" a="1"/>
  <c r="AH120" i="21" s="1"/>
  <c r="AH103" i="21" a="1"/>
  <c r="AH103" i="21" s="1"/>
  <c r="AH21" i="21" a="1"/>
  <c r="AH21" i="21" s="1"/>
  <c r="AH73" i="21" a="1"/>
  <c r="AH73" i="21" s="1"/>
  <c r="AH159" i="21" a="1"/>
  <c r="AH159" i="21" s="1"/>
  <c r="AH138" i="21" a="1"/>
  <c r="AH138" i="21" s="1"/>
  <c r="AH70" i="21" a="1"/>
  <c r="AH70" i="21" s="1"/>
  <c r="AH106" i="21" a="1"/>
  <c r="AH106" i="21" s="1"/>
  <c r="AH72" i="21" a="1"/>
  <c r="AH72" i="21" s="1"/>
  <c r="AH66" i="21" a="1"/>
  <c r="AH66" i="21" s="1"/>
  <c r="AH51" i="21" a="1"/>
  <c r="AH51" i="21" s="1"/>
  <c r="AH30" i="21" a="1"/>
  <c r="AH30" i="21" s="1"/>
  <c r="AH165" i="21" a="1"/>
  <c r="AH165" i="21" s="1"/>
  <c r="AH94" i="21" a="1"/>
  <c r="AH94" i="21" s="1"/>
  <c r="AH33" i="21" a="1"/>
  <c r="AH33" i="21" s="1"/>
  <c r="AH54" i="21" a="1"/>
  <c r="AH54" i="21" s="1"/>
  <c r="AH24" i="21" a="1"/>
  <c r="AH24" i="21" s="1"/>
  <c r="AH81" i="21" a="1"/>
  <c r="AH81" i="21" s="1"/>
  <c r="AH87" i="21" a="1"/>
  <c r="AH87" i="21" s="1"/>
  <c r="E12" i="21"/>
  <c r="AI20" i="21" a="1"/>
  <c r="AI20" i="21" s="1"/>
  <c r="AH26" i="21" a="1"/>
  <c r="AH26" i="21" s="1"/>
  <c r="AJ31" i="21" a="1"/>
  <c r="AJ31" i="21" s="1"/>
  <c r="AI37" i="21" a="1"/>
  <c r="AI37" i="21" s="1"/>
  <c r="AJ66" i="21" a="1"/>
  <c r="AJ66" i="21" s="1"/>
  <c r="AG80" i="21" a="1"/>
  <c r="AG80" i="21" s="1"/>
  <c r="AI116" i="21" a="1"/>
  <c r="AI116" i="21" s="1"/>
  <c r="AI137" i="21" a="1"/>
  <c r="AI137" i="21" s="1"/>
  <c r="AH145" i="21" a="1"/>
  <c r="AH145" i="21" s="1"/>
  <c r="AI168" i="21" a="1"/>
  <c r="AI168" i="21" s="1"/>
  <c r="AJ5" i="22" a="1"/>
  <c r="AJ5" i="22" s="1"/>
  <c r="H8" i="22" s="1"/>
  <c r="AJ23" i="22" a="1"/>
  <c r="AJ23" i="22" s="1"/>
  <c r="H7" i="22" s="1"/>
  <c r="H6" i="22"/>
  <c r="AJ34" i="22" a="1"/>
  <c r="AJ34" i="22" s="1"/>
  <c r="AJ13" i="22" a="1"/>
  <c r="AJ13" i="22" s="1"/>
  <c r="AJ16" i="22" a="1"/>
  <c r="AJ16" i="22" s="1"/>
  <c r="AF32" i="22" a="1"/>
  <c r="AF32" i="22" s="1"/>
  <c r="AI36" i="22" a="1"/>
  <c r="AI36" i="22" s="1"/>
  <c r="AI50" i="22" a="1"/>
  <c r="AI50" i="22" s="1"/>
  <c r="AF61" i="22" a="1"/>
  <c r="AF61" i="22" s="1"/>
  <c r="AG95" i="22" a="1"/>
  <c r="AG95" i="22" s="1"/>
  <c r="AI146" i="22" a="1"/>
  <c r="AI146" i="22" s="1"/>
  <c r="AG159" i="22" a="1"/>
  <c r="AG159" i="22" s="1"/>
  <c r="G5" i="23"/>
  <c r="AI8" i="23" a="1"/>
  <c r="AI8" i="23" s="1"/>
  <c r="AH18" i="23" a="1"/>
  <c r="AH18" i="23" s="1"/>
  <c r="AJ75" i="23" a="1"/>
  <c r="AJ75" i="23" s="1"/>
  <c r="F8" i="16"/>
  <c r="AG13" i="17" a="1"/>
  <c r="AG13" i="17" s="1"/>
  <c r="AI33" i="17" a="1"/>
  <c r="AI33" i="17" s="1"/>
  <c r="AH79" i="17" a="1"/>
  <c r="AH79" i="17" s="1"/>
  <c r="AI96" i="17" a="1"/>
  <c r="AI96" i="17" s="1"/>
  <c r="AG145" i="17" a="1"/>
  <c r="AG145" i="17" s="1"/>
  <c r="AG10" i="18" a="1"/>
  <c r="AG10" i="18" s="1"/>
  <c r="H14" i="18"/>
  <c r="AH43" i="18" a="1"/>
  <c r="AH43" i="18" s="1"/>
  <c r="AJ62" i="18" a="1"/>
  <c r="AJ62" i="18" s="1"/>
  <c r="AG81" i="18" a="1"/>
  <c r="AG81" i="18" s="1"/>
  <c r="AG124" i="18" a="1"/>
  <c r="AG124" i="18" s="1"/>
  <c r="AI143" i="18" a="1"/>
  <c r="AI143" i="18" s="1"/>
  <c r="AI15" i="19" a="1"/>
  <c r="AI15" i="19" s="1"/>
  <c r="AF26" i="19" a="1"/>
  <c r="AF26" i="19" s="1"/>
  <c r="AJ39" i="19" a="1"/>
  <c r="AJ39" i="19" s="1"/>
  <c r="AH56" i="19" a="1"/>
  <c r="AH56" i="19" s="1"/>
  <c r="AI76" i="19" a="1"/>
  <c r="AI76" i="19" s="1"/>
  <c r="AH94" i="19" a="1"/>
  <c r="AH94" i="19" s="1"/>
  <c r="AI103" i="19" a="1"/>
  <c r="AI103" i="19" s="1"/>
  <c r="AH142" i="19" a="1"/>
  <c r="AH142" i="19" s="1"/>
  <c r="AH10" i="20" a="1"/>
  <c r="AH10" i="20" s="1"/>
  <c r="AF21" i="20" a="1"/>
  <c r="AF21" i="20" s="1"/>
  <c r="AH23" i="20" a="1"/>
  <c r="AH23" i="20" s="1"/>
  <c r="AH35" i="20" a="1"/>
  <c r="AH35" i="20" s="1"/>
  <c r="AG156" i="20" a="1"/>
  <c r="AG156" i="20" s="1"/>
  <c r="AI169" i="20" a="1"/>
  <c r="AI169" i="20" s="1"/>
  <c r="AI70" i="21" a="1"/>
  <c r="AI70" i="21" s="1"/>
  <c r="AF44" i="21" a="1"/>
  <c r="AF44" i="21" s="1"/>
  <c r="AF14" i="21" a="1"/>
  <c r="AF14" i="21" s="1"/>
  <c r="AG40" i="21" a="1"/>
  <c r="AG40" i="21" s="1"/>
  <c r="AF48" i="21" a="1"/>
  <c r="AF48" i="21" s="1"/>
  <c r="AG64" i="21" a="1"/>
  <c r="AG64" i="21" s="1"/>
  <c r="AI145" i="21" a="1"/>
  <c r="AI145" i="21" s="1"/>
  <c r="AI158" i="21" a="1"/>
  <c r="AI158" i="21" s="1"/>
  <c r="AI24" i="22" a="1"/>
  <c r="AI24" i="22" s="1"/>
  <c r="AG32" i="22" a="1"/>
  <c r="AG32" i="22" s="1"/>
  <c r="AI39" i="22" a="1"/>
  <c r="AI39" i="22" s="1"/>
  <c r="AI75" i="22" a="1"/>
  <c r="AI75" i="22" s="1"/>
  <c r="AG88" i="22" a="1"/>
  <c r="AG88" i="22" s="1"/>
  <c r="AG93" i="22" a="1"/>
  <c r="AG93" i="22" s="1"/>
  <c r="AI127" i="22" a="1"/>
  <c r="AI127" i="22" s="1"/>
  <c r="AG141" i="22" a="1"/>
  <c r="AG141" i="22" s="1"/>
  <c r="AI18" i="23" a="1"/>
  <c r="AI18" i="23" s="1"/>
  <c r="AG29" i="23" a="1"/>
  <c r="AG29" i="23" s="1"/>
  <c r="AG61" i="23" a="1"/>
  <c r="AG61" i="23" s="1"/>
  <c r="AI141" i="23" a="1"/>
  <c r="AI141" i="23" s="1"/>
  <c r="AH165" i="23" a="1"/>
  <c r="AH165" i="23" s="1"/>
  <c r="AG7" i="17" a="1"/>
  <c r="AG7" i="17" s="1"/>
  <c r="AI63" i="17" a="1"/>
  <c r="AI63" i="17" s="1"/>
  <c r="AI81" i="17" a="1"/>
  <c r="AI81" i="17" s="1"/>
  <c r="AI90" i="17" a="1"/>
  <c r="AI90" i="17" s="1"/>
  <c r="AG152" i="17" a="1"/>
  <c r="AG152" i="17" s="1"/>
  <c r="AH160" i="17" a="1"/>
  <c r="AH160" i="17" s="1"/>
  <c r="AI5" i="18" a="1"/>
  <c r="AI5" i="18" s="1"/>
  <c r="G13" i="18"/>
  <c r="AJ33" i="18" a="1"/>
  <c r="AJ33" i="18" s="1"/>
  <c r="AH45" i="18" a="1"/>
  <c r="AH45" i="18" s="1"/>
  <c r="AF54" i="18" a="1"/>
  <c r="AF54" i="18" s="1"/>
  <c r="AI65" i="18" a="1"/>
  <c r="AI65" i="18" s="1"/>
  <c r="AH81" i="18" a="1"/>
  <c r="AH81" i="18" s="1"/>
  <c r="AI88" i="18" a="1"/>
  <c r="AI88" i="18" s="1"/>
  <c r="AG117" i="18" a="1"/>
  <c r="AG117" i="18" s="1"/>
  <c r="AG162" i="18" a="1"/>
  <c r="AG162" i="18" s="1"/>
  <c r="AF14" i="19" a="1"/>
  <c r="AF14" i="19" s="1"/>
  <c r="AJ35" i="19" a="1"/>
  <c r="AJ35" i="19" s="1"/>
  <c r="AJ60" i="19" a="1"/>
  <c r="AJ60" i="19" s="1"/>
  <c r="AG167" i="19" a="1"/>
  <c r="AG167" i="19" s="1"/>
  <c r="AI7" i="20" a="1"/>
  <c r="AI7" i="20" s="1"/>
  <c r="AI145" i="20" a="1"/>
  <c r="AI145" i="20" s="1"/>
  <c r="AI114" i="20" a="1"/>
  <c r="AI114" i="20" s="1"/>
  <c r="AI112" i="20" a="1"/>
  <c r="AI112" i="20" s="1"/>
  <c r="AI151" i="20" a="1"/>
  <c r="AI151" i="20" s="1"/>
  <c r="AI143" i="20" a="1"/>
  <c r="AI143" i="20" s="1"/>
  <c r="AI162" i="20" a="1"/>
  <c r="AI162" i="20" s="1"/>
  <c r="AI160" i="20" a="1"/>
  <c r="AI160" i="20" s="1"/>
  <c r="AI59" i="20" a="1"/>
  <c r="AI59" i="20" s="1"/>
  <c r="AI10" i="20" a="1"/>
  <c r="AI10" i="20" s="1"/>
  <c r="AH33" i="20" a="1"/>
  <c r="AH33" i="20" s="1"/>
  <c r="AH58" i="20" a="1"/>
  <c r="AH58" i="20" s="1"/>
  <c r="AI82" i="20" a="1"/>
  <c r="AI82" i="20" s="1"/>
  <c r="AG105" i="20" a="1"/>
  <c r="AG105" i="20" s="1"/>
  <c r="AH156" i="20" a="1"/>
  <c r="AH156" i="20" s="1"/>
  <c r="AJ7" i="21" a="1"/>
  <c r="AJ7" i="21" s="1"/>
  <c r="AG14" i="21" a="1"/>
  <c r="AG14" i="21" s="1"/>
  <c r="AJ37" i="21" a="1"/>
  <c r="AJ37" i="21" s="1"/>
  <c r="H14" i="21" s="1"/>
  <c r="AI62" i="21" a="1"/>
  <c r="AI62" i="21" s="1"/>
  <c r="AI64" i="21" a="1"/>
  <c r="AI64" i="21" s="1"/>
  <c r="AG87" i="21" a="1"/>
  <c r="AG87" i="21" s="1"/>
  <c r="AH99" i="21" a="1"/>
  <c r="AH99" i="21" s="1"/>
  <c r="AG140" i="21" a="1"/>
  <c r="AG140" i="21" s="1"/>
  <c r="AI152" i="21" a="1"/>
  <c r="AI152" i="21" s="1"/>
  <c r="AG9" i="22" a="1"/>
  <c r="AG9" i="22" s="1"/>
  <c r="AH18" i="22" a="1"/>
  <c r="AH18" i="22" s="1"/>
  <c r="AG50" i="22" a="1"/>
  <c r="AG50" i="22" s="1"/>
  <c r="AF55" i="22" a="1"/>
  <c r="AF55" i="22" s="1"/>
  <c r="AG61" i="22" a="1"/>
  <c r="AG61" i="22" s="1"/>
  <c r="AH88" i="22" a="1"/>
  <c r="AH88" i="22" s="1"/>
  <c r="AH118" i="22" a="1"/>
  <c r="AH118" i="22" s="1"/>
  <c r="AJ18" i="23" a="1"/>
  <c r="AJ18" i="23" s="1"/>
  <c r="AH29" i="23" a="1"/>
  <c r="AH29" i="23" s="1"/>
  <c r="AF54" i="23" a="1"/>
  <c r="AF54" i="23" s="1"/>
  <c r="AI90" i="23" a="1"/>
  <c r="AI90" i="23" s="1"/>
  <c r="AI44" i="17" a="1"/>
  <c r="AI44" i="17" s="1"/>
  <c r="AG49" i="17" a="1"/>
  <c r="AG49" i="17" s="1"/>
  <c r="AJ63" i="17" a="1"/>
  <c r="AJ63" i="17" s="1"/>
  <c r="AI79" i="17" a="1"/>
  <c r="AI79" i="17" s="1"/>
  <c r="AG115" i="17" a="1"/>
  <c r="AG115" i="17" s="1"/>
  <c r="AG133" i="17" a="1"/>
  <c r="AG133" i="17" s="1"/>
  <c r="AI158" i="17" a="1"/>
  <c r="AI158" i="17" s="1"/>
  <c r="AG35" i="18" a="1"/>
  <c r="AG35" i="18" s="1"/>
  <c r="AI50" i="18" a="1"/>
  <c r="AI50" i="18" s="1"/>
  <c r="AJ60" i="18" a="1"/>
  <c r="AJ60" i="18" s="1"/>
  <c r="AG108" i="18" a="1"/>
  <c r="AG108" i="18" s="1"/>
  <c r="AI124" i="18" a="1"/>
  <c r="AI124" i="18" s="1"/>
  <c r="AI128" i="18" a="1"/>
  <c r="AI128" i="18" s="1"/>
  <c r="AJ4" i="19" a="1"/>
  <c r="AJ4" i="19" s="1"/>
  <c r="AH12" i="19" a="1"/>
  <c r="AH12" i="19" s="1"/>
  <c r="AJ15" i="19" a="1"/>
  <c r="AJ15" i="19" s="1"/>
  <c r="AI31" i="19" a="1"/>
  <c r="AI31" i="19" s="1"/>
  <c r="AH101" i="19" a="1"/>
  <c r="AH101" i="19" s="1"/>
  <c r="AH121" i="19" a="1"/>
  <c r="AH121" i="19" s="1"/>
  <c r="AJ7" i="20" a="1"/>
  <c r="AJ7" i="20" s="1"/>
  <c r="F14" i="20"/>
  <c r="AI23" i="20" a="1"/>
  <c r="AI23" i="20" s="1"/>
  <c r="AF52" i="20" a="1"/>
  <c r="AF52" i="20" s="1"/>
  <c r="AH56" i="20" a="1"/>
  <c r="AH56" i="20" s="1"/>
  <c r="AH60" i="20" a="1"/>
  <c r="AH60" i="20" s="1"/>
  <c r="AJ77" i="20" a="1"/>
  <c r="AJ77" i="20" s="1"/>
  <c r="AH100" i="20" a="1"/>
  <c r="AH100" i="20" s="1"/>
  <c r="AI126" i="20" a="1"/>
  <c r="AI126" i="20" s="1"/>
  <c r="AI156" i="20" a="1"/>
  <c r="AI156" i="20" s="1"/>
  <c r="AH4" i="21" a="1"/>
  <c r="AH4" i="21" s="1"/>
  <c r="F4" i="21" s="1"/>
  <c r="AH14" i="21" a="1"/>
  <c r="AH14" i="21" s="1"/>
  <c r="AI28" i="21" a="1"/>
  <c r="AI28" i="21" s="1"/>
  <c r="AJ35" i="21" a="1"/>
  <c r="AJ35" i="21" s="1"/>
  <c r="AG52" i="21" a="1"/>
  <c r="AG52" i="21" s="1"/>
  <c r="AI60" i="21" a="1"/>
  <c r="AI60" i="21" s="1"/>
  <c r="AI77" i="21" a="1"/>
  <c r="AI77" i="21" s="1"/>
  <c r="AH97" i="21" a="1"/>
  <c r="AH97" i="21" s="1"/>
  <c r="AH104" i="21" a="1"/>
  <c r="AH104" i="21" s="1"/>
  <c r="AI163" i="21" a="1"/>
  <c r="AI163" i="21" s="1"/>
  <c r="U4" i="22"/>
  <c r="AH14" i="22" a="1"/>
  <c r="AH14" i="22" s="1"/>
  <c r="AI138" i="22" a="1"/>
  <c r="AI138" i="22" s="1"/>
  <c r="AI162" i="22" a="1"/>
  <c r="AI162" i="22" s="1"/>
  <c r="AH5" i="23" a="1"/>
  <c r="AH5" i="23" s="1"/>
  <c r="AG160" i="17" a="1"/>
  <c r="AG160" i="17" s="1"/>
  <c r="AG150" i="17" a="1"/>
  <c r="AG150" i="17" s="1"/>
  <c r="AG107" i="17" a="1"/>
  <c r="AG107" i="17" s="1"/>
  <c r="AG97" i="17" a="1"/>
  <c r="AG97" i="17" s="1"/>
  <c r="E8" i="17"/>
  <c r="AG163" i="17" a="1"/>
  <c r="AG163" i="17" s="1"/>
  <c r="AG110" i="17" a="1"/>
  <c r="AG110" i="17" s="1"/>
  <c r="AG92" i="17" a="1"/>
  <c r="AG92" i="17" s="1"/>
  <c r="AG37" i="17" a="1"/>
  <c r="AG37" i="17" s="1"/>
  <c r="AG86" i="17" a="1"/>
  <c r="AG86" i="17" s="1"/>
  <c r="E5" i="17"/>
  <c r="AG61" i="17" a="1"/>
  <c r="AG61" i="17" s="1"/>
  <c r="AG147" i="17" a="1"/>
  <c r="AG147" i="17" s="1"/>
  <c r="AG25" i="17" a="1"/>
  <c r="AG25" i="17" s="1"/>
  <c r="AG53" i="17" a="1"/>
  <c r="AG53" i="17" s="1"/>
  <c r="AG143" i="17" a="1"/>
  <c r="AG143" i="17" s="1"/>
  <c r="AG99" i="17" a="1"/>
  <c r="AG99" i="17" s="1"/>
  <c r="AG31" i="17" a="1"/>
  <c r="AG31" i="17" s="1"/>
  <c r="AG71" i="17" a="1"/>
  <c r="AG71" i="17" s="1"/>
  <c r="AG29" i="17" a="1"/>
  <c r="AG29" i="17" s="1"/>
  <c r="E6" i="17"/>
  <c r="AG82" i="17" a="1"/>
  <c r="AG82" i="17" s="1"/>
  <c r="AG124" i="17" a="1"/>
  <c r="AG124" i="17" s="1"/>
  <c r="AG114" i="17" a="1"/>
  <c r="AG114" i="17" s="1"/>
  <c r="AG30" i="17" a="1"/>
  <c r="AG30" i="17" s="1"/>
  <c r="AG137" i="17" a="1"/>
  <c r="AG137" i="17" s="1"/>
  <c r="AJ13" i="17" a="1"/>
  <c r="AJ13" i="17" s="1"/>
  <c r="AJ44" i="17" a="1"/>
  <c r="AJ44" i="17" s="1"/>
  <c r="AH51" i="17" a="1"/>
  <c r="AH51" i="17" s="1"/>
  <c r="AI60" i="17" a="1"/>
  <c r="AI60" i="17" s="1"/>
  <c r="AG84" i="17" a="1"/>
  <c r="AG84" i="17" s="1"/>
  <c r="AH115" i="17" a="1"/>
  <c r="AH115" i="17" s="1"/>
  <c r="AH152" i="17" a="1"/>
  <c r="AH152" i="17" s="1"/>
  <c r="AH167" i="17" a="1"/>
  <c r="AH167" i="17" s="1"/>
  <c r="AJ5" i="18" a="1"/>
  <c r="AJ5" i="18" s="1"/>
  <c r="AF50" i="18" a="1"/>
  <c r="AF50" i="18" s="1"/>
  <c r="AF5" i="18" a="1"/>
  <c r="AF5" i="18" s="1"/>
  <c r="AF60" i="18" a="1"/>
  <c r="AF60" i="18" s="1"/>
  <c r="AF21" i="18" a="1"/>
  <c r="AF21" i="18" s="1"/>
  <c r="AF4" i="18" a="1"/>
  <c r="AF4" i="18" s="1"/>
  <c r="AF6" i="18" a="1"/>
  <c r="AF6" i="18" s="1"/>
  <c r="AH19" i="18" a="1"/>
  <c r="AH19" i="18" s="1"/>
  <c r="AH35" i="18" a="1"/>
  <c r="AH35" i="18" s="1"/>
  <c r="AJ45" i="18" a="1"/>
  <c r="AJ45" i="18" s="1"/>
  <c r="AH54" i="18" a="1"/>
  <c r="AH54" i="18" s="1"/>
  <c r="AI74" i="18" a="1"/>
  <c r="AI74" i="18" s="1"/>
  <c r="AH86" i="18" a="1"/>
  <c r="AH86" i="18" s="1"/>
  <c r="AG91" i="18" a="1"/>
  <c r="AG91" i="18" s="1"/>
  <c r="AH14" i="19" a="1"/>
  <c r="AH14" i="19" s="1"/>
  <c r="AF61" i="19" a="1"/>
  <c r="AF61" i="19" s="1"/>
  <c r="AI101" i="19" a="1"/>
  <c r="AI101" i="19" s="1"/>
  <c r="AI135" i="19" a="1"/>
  <c r="AI135" i="19" s="1"/>
  <c r="AI162" i="19" a="1"/>
  <c r="AI162" i="19" s="1"/>
  <c r="AG30" i="20" a="1"/>
  <c r="AG30" i="20" s="1"/>
  <c r="AF44" i="20" a="1"/>
  <c r="AF44" i="20" s="1"/>
  <c r="AF54" i="20" a="1"/>
  <c r="AF54" i="20" s="1"/>
  <c r="AI56" i="20" a="1"/>
  <c r="AI56" i="20" s="1"/>
  <c r="AG160" i="20" a="1"/>
  <c r="AG160" i="20" s="1"/>
  <c r="AH162" i="20" a="1"/>
  <c r="AH162" i="20" s="1"/>
  <c r="AI14" i="21" a="1"/>
  <c r="AI14" i="21" s="1"/>
  <c r="AF35" i="21" a="1"/>
  <c r="AF35" i="21" s="1"/>
  <c r="AI50" i="21" a="1"/>
  <c r="AI50" i="21" s="1"/>
  <c r="AJ64" i="21" a="1"/>
  <c r="AJ64" i="21" s="1"/>
  <c r="AI97" i="21" a="1"/>
  <c r="AI97" i="21" s="1"/>
  <c r="AI104" i="21" a="1"/>
  <c r="AI104" i="21" s="1"/>
  <c r="AI123" i="21" a="1"/>
  <c r="AI123" i="21" s="1"/>
  <c r="AI14" i="22" a="1"/>
  <c r="AI14" i="22" s="1"/>
  <c r="AI48" i="22" a="1"/>
  <c r="AI48" i="22" s="1"/>
  <c r="AH55" i="22" a="1"/>
  <c r="AH55" i="22" s="1"/>
  <c r="AI61" i="22" a="1"/>
  <c r="AI61" i="22" s="1"/>
  <c r="AH113" i="22" a="1"/>
  <c r="AH113" i="22" s="1"/>
  <c r="AH133" i="22" a="1"/>
  <c r="AH133" i="22" s="1"/>
  <c r="AI29" i="23" a="1"/>
  <c r="AI29" i="23" s="1"/>
  <c r="AH44" i="23" a="1"/>
  <c r="AH44" i="23" s="1"/>
  <c r="AG54" i="23" a="1"/>
  <c r="AG54" i="23" s="1"/>
  <c r="AH56" i="23" a="1"/>
  <c r="AH56" i="23" s="1"/>
  <c r="AH119" i="23" a="1"/>
  <c r="AH119" i="23" s="1"/>
  <c r="AH125" i="23" a="1"/>
  <c r="AH125" i="23" s="1"/>
  <c r="AG136" i="23" a="1"/>
  <c r="AG136" i="23" s="1"/>
  <c r="AG146" i="23" a="1"/>
  <c r="AG146" i="23" s="1"/>
  <c r="AI154" i="23" a="1"/>
  <c r="AI154" i="23" s="1"/>
  <c r="AI160" i="23" a="1"/>
  <c r="AI160" i="23" s="1"/>
  <c r="AG165" i="23" a="1"/>
  <c r="AG165" i="23" s="1"/>
  <c r="AH9" i="17" a="1"/>
  <c r="AH9" i="17" s="1"/>
  <c r="AI10" i="17" a="1"/>
  <c r="AI10" i="17" s="1"/>
  <c r="AH11" i="17" a="1"/>
  <c r="AH11" i="17" s="1"/>
  <c r="AI22" i="17" a="1"/>
  <c r="AI22" i="17" s="1"/>
  <c r="AH46" i="17" a="1"/>
  <c r="AH46" i="17" s="1"/>
  <c r="AF48" i="17" a="1"/>
  <c r="AF48" i="17" s="1"/>
  <c r="AF53" i="17" a="1"/>
  <c r="AF53" i="17" s="1"/>
  <c r="AF64" i="17" a="1"/>
  <c r="AF64" i="17" s="1"/>
  <c r="AH84" i="17" a="1"/>
  <c r="AH84" i="17" s="1"/>
  <c r="AH117" i="17" a="1"/>
  <c r="AH117" i="17" s="1"/>
  <c r="AG127" i="17" a="1"/>
  <c r="AG127" i="17" s="1"/>
  <c r="AG129" i="17" a="1"/>
  <c r="AG129" i="17" s="1"/>
  <c r="AI133" i="17" a="1"/>
  <c r="AI133" i="17" s="1"/>
  <c r="AI135" i="17" a="1"/>
  <c r="AI135" i="17" s="1"/>
  <c r="AG170" i="17" a="1"/>
  <c r="AG170" i="17" s="1"/>
  <c r="AG7" i="18" a="1"/>
  <c r="AG7" i="18" s="1"/>
  <c r="F12" i="18"/>
  <c r="AI17" i="18" a="1"/>
  <c r="AI17" i="18" s="1"/>
  <c r="AI19" i="18" a="1"/>
  <c r="AI19" i="18" s="1"/>
  <c r="AG24" i="18" a="1"/>
  <c r="AG24" i="18" s="1"/>
  <c r="AH29" i="18" a="1"/>
  <c r="AH29" i="18" s="1"/>
  <c r="AJ50" i="18" a="1"/>
  <c r="AJ50" i="18" s="1"/>
  <c r="AH52" i="18" a="1"/>
  <c r="AH52" i="18" s="1"/>
  <c r="AI57" i="18" a="1"/>
  <c r="AI57" i="18" s="1"/>
  <c r="AF61" i="18" a="1"/>
  <c r="AF61" i="18" s="1"/>
  <c r="AJ74" i="18" a="1"/>
  <c r="AJ74" i="18" s="1"/>
  <c r="AI79" i="18" a="1"/>
  <c r="AI79" i="18" s="1"/>
  <c r="AI86" i="18" a="1"/>
  <c r="AI86" i="18" s="1"/>
  <c r="AH97" i="18" a="1"/>
  <c r="AH97" i="18" s="1"/>
  <c r="AG106" i="18" a="1"/>
  <c r="AG106" i="18" s="1"/>
  <c r="AI115" i="18" a="1"/>
  <c r="AI115" i="18" s="1"/>
  <c r="AH126" i="18" a="1"/>
  <c r="AH126" i="18" s="1"/>
  <c r="AG142" i="18" a="1"/>
  <c r="AG142" i="18" s="1"/>
  <c r="AG146" i="18" a="1"/>
  <c r="AG146" i="18" s="1"/>
  <c r="AH148" i="18" a="1"/>
  <c r="AH148" i="18" s="1"/>
  <c r="AH155" i="18" a="1"/>
  <c r="AH155" i="18" s="1"/>
  <c r="AH157" i="18" a="1"/>
  <c r="AH157" i="18" s="1"/>
  <c r="AI160" i="18" a="1"/>
  <c r="AI160" i="18" s="1"/>
  <c r="AH166" i="18" a="1"/>
  <c r="AH166" i="18" s="1"/>
  <c r="AH28" i="19" a="1"/>
  <c r="AH28" i="19" s="1"/>
  <c r="AG61" i="19" a="1"/>
  <c r="AG61" i="19" s="1"/>
  <c r="AG140" i="19" a="1"/>
  <c r="AG140" i="19" s="1"/>
  <c r="AG160" i="19" a="1"/>
  <c r="AG160" i="19" s="1"/>
  <c r="AG4" i="20" a="1"/>
  <c r="AG4" i="20" s="1"/>
  <c r="AJ37" i="20" a="1"/>
  <c r="AJ37" i="20" s="1"/>
  <c r="AH42" i="20" a="1"/>
  <c r="AH42" i="20" s="1"/>
  <c r="AH48" i="20" a="1"/>
  <c r="AH48" i="20" s="1"/>
  <c r="AG54" i="20" a="1"/>
  <c r="AG54" i="20" s="1"/>
  <c r="AJ63" i="20" a="1"/>
  <c r="AJ63" i="20" s="1"/>
  <c r="AI75" i="20" a="1"/>
  <c r="AI75" i="20" s="1"/>
  <c r="AI103" i="20" a="1"/>
  <c r="AI103" i="20" s="1"/>
  <c r="AG136" i="20" a="1"/>
  <c r="AG136" i="20" s="1"/>
  <c r="AJ6" i="21" a="1"/>
  <c r="AJ6" i="21" s="1"/>
  <c r="E8" i="21"/>
  <c r="AF17" i="21" a="1"/>
  <c r="AF17" i="21" s="1"/>
  <c r="AF32" i="21" a="1"/>
  <c r="AF32" i="21" s="1"/>
  <c r="AI52" i="21" a="1"/>
  <c r="AI52" i="21" s="1"/>
  <c r="AG72" i="21" a="1"/>
  <c r="AG72" i="21" s="1"/>
  <c r="AG93" i="21" a="1"/>
  <c r="AG93" i="21" s="1"/>
  <c r="AH109" i="21" a="1"/>
  <c r="AH109" i="21" s="1"/>
  <c r="AG121" i="21" a="1"/>
  <c r="AG121" i="21" s="1"/>
  <c r="AG146" i="21" a="1"/>
  <c r="AG146" i="21" s="1"/>
  <c r="AG169" i="21" a="1"/>
  <c r="AG169" i="21" s="1"/>
  <c r="AF16" i="22" a="1"/>
  <c r="AF16" i="22" s="1"/>
  <c r="AI37" i="22" a="1"/>
  <c r="AI37" i="22" s="1"/>
  <c r="AI55" i="22" a="1"/>
  <c r="AI55" i="22" s="1"/>
  <c r="AI93" i="22" a="1"/>
  <c r="AI93" i="22" s="1"/>
  <c r="AI113" i="22" a="1"/>
  <c r="AI113" i="22" s="1"/>
  <c r="AG144" i="22" a="1"/>
  <c r="AG144" i="22" s="1"/>
  <c r="AG149" i="22" a="1"/>
  <c r="AG149" i="22" s="1"/>
  <c r="AG160" i="22" a="1"/>
  <c r="AG160" i="22" s="1"/>
  <c r="AF40" i="23" a="1"/>
  <c r="AF40" i="23" s="1"/>
  <c r="AH52" i="23" a="1"/>
  <c r="AH52" i="23" s="1"/>
  <c r="AJ67" i="23" a="1"/>
  <c r="AJ67" i="23" s="1"/>
  <c r="U4" i="16"/>
  <c r="AI12" i="17" a="1"/>
  <c r="AI12" i="17" s="1"/>
  <c r="AI37" i="17" a="1"/>
  <c r="AI37" i="17" s="1"/>
  <c r="AH66" i="17" a="1"/>
  <c r="AH66" i="17" s="1"/>
  <c r="AH86" i="17" a="1"/>
  <c r="AH86" i="17" s="1"/>
  <c r="AG104" i="17" a="1"/>
  <c r="AG104" i="17" s="1"/>
  <c r="AG120" i="17" a="1"/>
  <c r="AG120" i="17" s="1"/>
  <c r="AH143" i="17" a="1"/>
  <c r="AH143" i="17" s="1"/>
  <c r="AI150" i="17" a="1"/>
  <c r="AI150" i="17" s="1"/>
  <c r="AH170" i="17" a="1"/>
  <c r="AH170" i="17" s="1"/>
  <c r="AI10" i="18" a="1"/>
  <c r="AI10" i="18" s="1"/>
  <c r="AJ15" i="18" a="1"/>
  <c r="AJ15" i="18" s="1"/>
  <c r="AI27" i="18" a="1"/>
  <c r="AI27" i="18" s="1"/>
  <c r="AH42" i="18" a="1"/>
  <c r="AH42" i="18" s="1"/>
  <c r="AF56" i="18" a="1"/>
  <c r="AF56" i="18" s="1"/>
  <c r="AI59" i="18" a="1"/>
  <c r="AI59" i="18" s="1"/>
  <c r="AH106" i="18" a="1"/>
  <c r="AH106" i="18" s="1"/>
  <c r="AI148" i="18" a="1"/>
  <c r="AI148" i="18" s="1"/>
  <c r="AH26" i="19" a="1"/>
  <c r="AH26" i="19" s="1"/>
  <c r="AH30" i="19" a="1"/>
  <c r="AH30" i="19" s="1"/>
  <c r="AH37" i="19" a="1"/>
  <c r="AH37" i="19" s="1"/>
  <c r="AG55" i="19" a="1"/>
  <c r="AG55" i="19" s="1"/>
  <c r="AH63" i="19" a="1"/>
  <c r="AH63" i="19" s="1"/>
  <c r="AH151" i="19" a="1"/>
  <c r="AH151" i="19" s="1"/>
  <c r="AH160" i="19" a="1"/>
  <c r="AH160" i="19" s="1"/>
  <c r="AG25" i="20" a="1"/>
  <c r="AG25" i="20" s="1"/>
  <c r="AH28" i="20" a="1"/>
  <c r="AH28" i="20" s="1"/>
  <c r="AH44" i="20" a="1"/>
  <c r="AH44" i="20" s="1"/>
  <c r="AJ56" i="20" a="1"/>
  <c r="AJ56" i="20" s="1"/>
  <c r="AG78" i="20" a="1"/>
  <c r="AG78" i="20" s="1"/>
  <c r="AH154" i="22" a="1"/>
  <c r="AH154" i="22" s="1"/>
  <c r="D10" i="16"/>
  <c r="AJ10" i="17" a="1"/>
  <c r="AJ10" i="17" s="1"/>
  <c r="AI11" i="17" a="1"/>
  <c r="AI11" i="17" s="1"/>
  <c r="AH15" i="17" a="1"/>
  <c r="AH15" i="17" s="1"/>
  <c r="AG19" i="17" a="1"/>
  <c r="AG19" i="17" s="1"/>
  <c r="AG24" i="17" a="1"/>
  <c r="AG24" i="17" s="1"/>
  <c r="AJ30" i="17" a="1"/>
  <c r="AJ30" i="17" s="1"/>
  <c r="AJ37" i="17" a="1"/>
  <c r="AJ37" i="17" s="1"/>
  <c r="AJ40" i="17" a="1"/>
  <c r="AJ40" i="17" s="1"/>
  <c r="AG44" i="17" a="1"/>
  <c r="AG44" i="17" s="1"/>
  <c r="AF55" i="17" a="1"/>
  <c r="AF55" i="17" s="1"/>
  <c r="AH82" i="17" a="1"/>
  <c r="AH82" i="17" s="1"/>
  <c r="AG89" i="17" a="1"/>
  <c r="AG89" i="17" s="1"/>
  <c r="AH95" i="17" a="1"/>
  <c r="AH95" i="17" s="1"/>
  <c r="AH97" i="17" a="1"/>
  <c r="AH97" i="17" s="1"/>
  <c r="AG102" i="17" a="1"/>
  <c r="AG102" i="17" s="1"/>
  <c r="AI115" i="17" a="1"/>
  <c r="AI115" i="17" s="1"/>
  <c r="AH120" i="17" a="1"/>
  <c r="AH120" i="17" s="1"/>
  <c r="AI122" i="17" a="1"/>
  <c r="AI122" i="17" s="1"/>
  <c r="AH125" i="17" a="1"/>
  <c r="AH125" i="17" s="1"/>
  <c r="AH127" i="17" a="1"/>
  <c r="AH127" i="17" s="1"/>
  <c r="AI138" i="17" a="1"/>
  <c r="AI138" i="17" s="1"/>
  <c r="AG141" i="17" a="1"/>
  <c r="AG141" i="17" s="1"/>
  <c r="AI143" i="17" a="1"/>
  <c r="AI143" i="17" s="1"/>
  <c r="AI170" i="17" a="1"/>
  <c r="AI170" i="17" s="1"/>
  <c r="AI7" i="18" a="1"/>
  <c r="AI7" i="18" s="1"/>
  <c r="AJ17" i="18" a="1"/>
  <c r="AJ17" i="18" s="1"/>
  <c r="AI42" i="18" a="1"/>
  <c r="AI42" i="18" s="1"/>
  <c r="AJ57" i="18" a="1"/>
  <c r="AJ57" i="18" s="1"/>
  <c r="AJ59" i="18" a="1"/>
  <c r="AJ59" i="18" s="1"/>
  <c r="AI77" i="18" a="1"/>
  <c r="AI77" i="18" s="1"/>
  <c r="AH89" i="18" a="1"/>
  <c r="AH89" i="18" s="1"/>
  <c r="AI97" i="18" a="1"/>
  <c r="AI97" i="18" s="1"/>
  <c r="AI99" i="18" a="1"/>
  <c r="AI99" i="18" s="1"/>
  <c r="AI104" i="18" a="1"/>
  <c r="AI104" i="18" s="1"/>
  <c r="AI106" i="18" a="1"/>
  <c r="AI106" i="18" s="1"/>
  <c r="AH162" i="18" a="1"/>
  <c r="AH162" i="18" s="1"/>
  <c r="AI166" i="18" a="1"/>
  <c r="AI166" i="18" s="1"/>
  <c r="G5" i="19"/>
  <c r="AH88" i="19" a="1"/>
  <c r="AH88" i="19" s="1"/>
  <c r="AH25" i="19" a="1"/>
  <c r="AH25" i="19" s="1"/>
  <c r="AH8" i="19" a="1"/>
  <c r="AH8" i="19" s="1"/>
  <c r="AH118" i="19" a="1"/>
  <c r="AH118" i="19" s="1"/>
  <c r="AH102" i="19" a="1"/>
  <c r="AH102" i="19" s="1"/>
  <c r="AH44" i="19" a="1"/>
  <c r="AH44" i="19" s="1"/>
  <c r="AH21" i="19" a="1"/>
  <c r="AH21" i="19" s="1"/>
  <c r="AI14" i="19" a="1"/>
  <c r="AI14" i="19" s="1"/>
  <c r="AH23" i="19" a="1"/>
  <c r="AH23" i="19" s="1"/>
  <c r="AJ28" i="19" a="1"/>
  <c r="AJ28" i="19" s="1"/>
  <c r="AH49" i="19" a="1"/>
  <c r="AH49" i="19" s="1"/>
  <c r="AI61" i="19" a="1"/>
  <c r="AI61" i="19" s="1"/>
  <c r="AH74" i="19" a="1"/>
  <c r="AH74" i="19" s="1"/>
  <c r="AG84" i="19" a="1"/>
  <c r="AG84" i="19" s="1"/>
  <c r="AI89" i="19" a="1"/>
  <c r="AI89" i="19" s="1"/>
  <c r="AG124" i="19" a="1"/>
  <c r="AG124" i="19" s="1"/>
  <c r="AG131" i="19" a="1"/>
  <c r="AG131" i="19" s="1"/>
  <c r="AI133" i="19" a="1"/>
  <c r="AI133" i="19" s="1"/>
  <c r="AI140" i="19" a="1"/>
  <c r="AI140" i="19" s="1"/>
  <c r="AI153" i="19" a="1"/>
  <c r="AI153" i="19" s="1"/>
  <c r="AH155" i="19" a="1"/>
  <c r="AH155" i="19" s="1"/>
  <c r="AI160" i="19" a="1"/>
  <c r="AI160" i="19" s="1"/>
  <c r="AJ4" i="20" a="1"/>
  <c r="AJ4" i="20" s="1"/>
  <c r="AI42" i="20" a="1"/>
  <c r="AI42" i="20" s="1"/>
  <c r="AI44" i="20" a="1"/>
  <c r="AI44" i="20" s="1"/>
  <c r="AI48" i="20" a="1"/>
  <c r="AI48" i="20" s="1"/>
  <c r="AI54" i="20" a="1"/>
  <c r="AI54" i="20" s="1"/>
  <c r="AG63" i="20" a="1"/>
  <c r="AG63" i="20" s="1"/>
  <c r="AF66" i="20" a="1"/>
  <c r="AF66" i="20" s="1"/>
  <c r="AJ75" i="20" a="1"/>
  <c r="AJ75" i="20" s="1"/>
  <c r="AI80" i="20" a="1"/>
  <c r="AI80" i="20" s="1"/>
  <c r="AH108" i="20" a="1"/>
  <c r="AH108" i="20" s="1"/>
  <c r="AH136" i="20" a="1"/>
  <c r="AH136" i="20" s="1"/>
  <c r="AJ4" i="21" a="1"/>
  <c r="AJ4" i="21" s="1"/>
  <c r="AG6" i="21" a="1"/>
  <c r="AG6" i="21" s="1"/>
  <c r="AG19" i="21" a="1"/>
  <c r="AG19" i="21" s="1"/>
  <c r="AF21" i="21" a="1"/>
  <c r="AF21" i="21" s="1"/>
  <c r="AG30" i="21" a="1"/>
  <c r="AG30" i="21" s="1"/>
  <c r="AJ38" i="21" a="1"/>
  <c r="AJ38" i="21" s="1"/>
  <c r="AF54" i="21" a="1"/>
  <c r="AF54" i="21" s="1"/>
  <c r="AI56" i="21" a="1"/>
  <c r="AI56" i="21" s="1"/>
  <c r="AG65" i="21" a="1"/>
  <c r="AG65" i="21" s="1"/>
  <c r="AF67" i="21" a="1"/>
  <c r="AF67" i="21" s="1"/>
  <c r="AJ75" i="21" a="1"/>
  <c r="AJ75" i="21" s="1"/>
  <c r="AH78" i="21" a="1"/>
  <c r="AH78" i="21" s="1"/>
  <c r="AI93" i="21" a="1"/>
  <c r="AI93" i="21" s="1"/>
  <c r="AH107" i="21" a="1"/>
  <c r="AH107" i="21" s="1"/>
  <c r="AH119" i="21" a="1"/>
  <c r="AH119" i="21" s="1"/>
  <c r="AH121" i="21" a="1"/>
  <c r="AH121" i="21" s="1"/>
  <c r="AG124" i="21" a="1"/>
  <c r="AG124" i="21" s="1"/>
  <c r="AH128" i="21" a="1"/>
  <c r="AH128" i="21" s="1"/>
  <c r="AG130" i="21" a="1"/>
  <c r="AG130" i="21" s="1"/>
  <c r="AI146" i="21" a="1"/>
  <c r="AI146" i="21" s="1"/>
  <c r="AI161" i="21" a="1"/>
  <c r="AI161" i="21" s="1"/>
  <c r="AH16" i="22" a="1"/>
  <c r="AH16" i="22" s="1"/>
  <c r="AJ21" i="22" a="1"/>
  <c r="AJ21" i="22" s="1"/>
  <c r="AI25" i="22" a="1"/>
  <c r="AI25" i="22" s="1"/>
  <c r="AG62" i="22" a="1"/>
  <c r="AG62" i="22" s="1"/>
  <c r="AF65" i="22" a="1"/>
  <c r="AF65" i="22" s="1"/>
  <c r="AH73" i="22" a="1"/>
  <c r="AH73" i="22" s="1"/>
  <c r="AG76" i="22" a="1"/>
  <c r="AG76" i="22" s="1"/>
  <c r="AH101" i="22" a="1"/>
  <c r="AH101" i="22" s="1"/>
  <c r="AG103" i="22" a="1"/>
  <c r="AG103" i="22" s="1"/>
  <c r="AG123" i="22" a="1"/>
  <c r="AG123" i="22" s="1"/>
  <c r="AI128" i="22" a="1"/>
  <c r="AI128" i="22" s="1"/>
  <c r="AG136" i="22" a="1"/>
  <c r="AG136" i="22" s="1"/>
  <c r="AH142" i="22" a="1"/>
  <c r="AH142" i="22" s="1"/>
  <c r="AG147" i="22" a="1"/>
  <c r="AG147" i="22" s="1"/>
  <c r="AI165" i="22" a="1"/>
  <c r="AI165" i="22" s="1"/>
  <c r="AF9" i="23" a="1"/>
  <c r="AF9" i="23" s="1"/>
  <c r="AH32" i="23" a="1"/>
  <c r="AH32" i="23" s="1"/>
  <c r="AJ34" i="23" a="1"/>
  <c r="AJ34" i="23" s="1"/>
  <c r="AH37" i="23" a="1"/>
  <c r="AH37" i="23" s="1"/>
  <c r="AF47" i="23" a="1"/>
  <c r="AF47" i="23" s="1"/>
  <c r="AG70" i="23" a="1"/>
  <c r="AG70" i="23" s="1"/>
  <c r="AI76" i="23" a="1"/>
  <c r="AI76" i="23" s="1"/>
  <c r="AH86" i="23" a="1"/>
  <c r="AH86" i="23" s="1"/>
  <c r="AI109" i="23" a="1"/>
  <c r="AI109" i="23" s="1"/>
  <c r="AH130" i="23" a="1"/>
  <c r="AH130" i="23" s="1"/>
  <c r="AI144" i="23" a="1"/>
  <c r="AI144" i="23" s="1"/>
  <c r="AG94" i="21" a="1"/>
  <c r="AG94" i="21" s="1"/>
  <c r="AG100" i="21" a="1"/>
  <c r="AG100" i="21" s="1"/>
  <c r="AI133" i="21" a="1"/>
  <c r="AI133" i="21" s="1"/>
  <c r="AI169" i="21" a="1"/>
  <c r="AI169" i="21" s="1"/>
  <c r="AJ18" i="22" a="1"/>
  <c r="AJ18" i="22" s="1"/>
  <c r="AF39" i="22" a="1"/>
  <c r="AF39" i="22" s="1"/>
  <c r="AI58" i="22" a="1"/>
  <c r="AI58" i="22" s="1"/>
  <c r="AH75" i="22" a="1"/>
  <c r="AH75" i="22" s="1"/>
  <c r="AH136" i="22" a="1"/>
  <c r="AH136" i="22" s="1"/>
  <c r="AG9" i="23" a="1"/>
  <c r="AG9" i="23" s="1"/>
  <c r="AH127" i="23" a="1"/>
  <c r="AH127" i="23" s="1"/>
  <c r="AG132" i="23" a="1"/>
  <c r="AG132" i="23" s="1"/>
  <c r="AH163" i="23" a="1"/>
  <c r="AH163" i="23" s="1"/>
  <c r="AI43" i="17" a="1"/>
  <c r="AI43" i="17" s="1"/>
  <c r="AH69" i="17" a="1"/>
  <c r="AH69" i="17" s="1"/>
  <c r="AH90" i="17" a="1"/>
  <c r="AH90" i="17" s="1"/>
  <c r="AG105" i="17" a="1"/>
  <c r="AG105" i="17" s="1"/>
  <c r="AH27" i="18" a="1"/>
  <c r="AH27" i="18" s="1"/>
  <c r="AG58" i="18" a="1"/>
  <c r="AG58" i="18" s="1"/>
  <c r="AI89" i="18" a="1"/>
  <c r="AI89" i="18" s="1"/>
  <c r="AG97" i="18" a="1"/>
  <c r="AG97" i="18" s="1"/>
  <c r="AG129" i="18" a="1"/>
  <c r="AG129" i="18" s="1"/>
  <c r="AI24" i="19" a="1"/>
  <c r="AI24" i="19" s="1"/>
  <c r="AH29" i="19" a="1"/>
  <c r="AH29" i="19" s="1"/>
  <c r="AI43" i="19" a="1"/>
  <c r="AI43" i="19" s="1"/>
  <c r="AG136" i="19" a="1"/>
  <c r="AG136" i="19" s="1"/>
  <c r="AI159" i="19" a="1"/>
  <c r="AI159" i="19" s="1"/>
  <c r="AI78" i="20" a="1"/>
  <c r="AI78" i="20" s="1"/>
  <c r="AI139" i="20" a="1"/>
  <c r="AI139" i="20" s="1"/>
  <c r="AF13" i="21" a="1"/>
  <c r="AF13" i="21" s="1"/>
  <c r="AJ16" i="21" a="1"/>
  <c r="AJ16" i="21" s="1"/>
  <c r="AI27" i="21" a="1"/>
  <c r="AI27" i="21" s="1"/>
  <c r="AF62" i="21" a="1"/>
  <c r="AF62" i="21" s="1"/>
  <c r="AH102" i="21" a="1"/>
  <c r="AH102" i="21" s="1"/>
  <c r="AH131" i="21" a="1"/>
  <c r="AH131" i="21" s="1"/>
  <c r="AF18" i="22" a="1"/>
  <c r="AF18" i="22" s="1"/>
  <c r="AF36" i="22" a="1"/>
  <c r="AF36" i="22" s="1"/>
  <c r="AF53" i="22" a="1"/>
  <c r="AF53" i="22" s="1"/>
  <c r="AF41" i="22" a="1"/>
  <c r="AF41" i="22" s="1"/>
  <c r="AF12" i="22" a="1"/>
  <c r="AF12" i="22" s="1"/>
  <c r="AF31" i="22" a="1"/>
  <c r="AF31" i="22" s="1"/>
  <c r="AF66" i="22" a="1"/>
  <c r="AF66" i="22" s="1"/>
  <c r="AF37" i="22" a="1"/>
  <c r="AF37" i="22" s="1"/>
  <c r="AF17" i="22" a="1"/>
  <c r="AF17" i="22" s="1"/>
  <c r="AF4" i="22" a="1"/>
  <c r="AF4" i="22" s="1"/>
  <c r="AF60" i="22" a="1"/>
  <c r="AF60" i="22" s="1"/>
  <c r="AJ20" i="22" a="1"/>
  <c r="AJ20" i="22" s="1"/>
  <c r="AG33" i="22" a="1"/>
  <c r="AG33" i="22" s="1"/>
  <c r="AG39" i="22" a="1"/>
  <c r="AG39" i="22" s="1"/>
  <c r="AJ58" i="22" a="1"/>
  <c r="AJ58" i="22" s="1"/>
  <c r="AH164" i="22" a="1"/>
  <c r="AH164" i="22" s="1"/>
  <c r="AH36" i="23" a="1"/>
  <c r="AH36" i="23" s="1"/>
  <c r="AJ55" i="23" a="1"/>
  <c r="AJ55" i="23" s="1"/>
  <c r="AI127" i="23" a="1"/>
  <c r="AI127" i="23" s="1"/>
  <c r="AI163" i="23" a="1"/>
  <c r="AI163" i="23" s="1"/>
  <c r="AJ43" i="17" a="1"/>
  <c r="AJ43" i="17" s="1"/>
  <c r="AF56" i="17" a="1"/>
  <c r="AF56" i="17" s="1"/>
  <c r="AJ67" i="17" a="1"/>
  <c r="AJ67" i="17" s="1"/>
  <c r="AH168" i="17" a="1"/>
  <c r="AH168" i="17" s="1"/>
  <c r="AH91" i="18" a="1"/>
  <c r="AH91" i="18" s="1"/>
  <c r="AG99" i="18" a="1"/>
  <c r="AG99" i="18" s="1"/>
  <c r="AH129" i="18" a="1"/>
  <c r="AH129" i="18" s="1"/>
  <c r="AJ55" i="19" a="1"/>
  <c r="AJ55" i="19" s="1"/>
  <c r="AG149" i="19" a="1"/>
  <c r="AG149" i="19" s="1"/>
  <c r="AI37" i="20" a="1"/>
  <c r="AI37" i="20" s="1"/>
  <c r="AF56" i="20" a="1"/>
  <c r="AF56" i="20" s="1"/>
  <c r="AH91" i="20" a="1"/>
  <c r="AH91" i="20" s="1"/>
  <c r="AG106" i="20" a="1"/>
  <c r="AG106" i="20" s="1"/>
  <c r="AI154" i="20" a="1"/>
  <c r="AI154" i="20" s="1"/>
  <c r="AJ46" i="21" a="1"/>
  <c r="AJ46" i="21" s="1"/>
  <c r="AJ73" i="21" a="1"/>
  <c r="AJ73" i="21" s="1"/>
  <c r="H4" i="21"/>
  <c r="AJ67" i="21" a="1"/>
  <c r="AJ67" i="21" s="1"/>
  <c r="AJ76" i="21" a="1"/>
  <c r="AJ76" i="21" s="1"/>
  <c r="AI23" i="21" a="1"/>
  <c r="AI23" i="21" s="1"/>
  <c r="AH43" i="21" a="1"/>
  <c r="AH43" i="21" s="1"/>
  <c r="AF60" i="21" a="1"/>
  <c r="AF60" i="21" s="1"/>
  <c r="AI79" i="21" a="1"/>
  <c r="AI79" i="21" s="1"/>
  <c r="AI102" i="21" a="1"/>
  <c r="AI102" i="21" s="1"/>
  <c r="AI63" i="22" a="1"/>
  <c r="AI63" i="22" s="1"/>
  <c r="AJ75" i="22" a="1"/>
  <c r="AJ75" i="22" s="1"/>
  <c r="AG105" i="22" a="1"/>
  <c r="AG105" i="22" s="1"/>
  <c r="AG132" i="22" a="1"/>
  <c r="AG132" i="22" s="1"/>
  <c r="AI9" i="23" a="1"/>
  <c r="AI9" i="23" s="1"/>
  <c r="AH34" i="23" a="1"/>
  <c r="AH34" i="23" s="1"/>
  <c r="AG81" i="23" a="1"/>
  <c r="AG81" i="23" s="1"/>
  <c r="E6" i="16"/>
  <c r="AF10" i="17" a="1"/>
  <c r="AF10" i="17" s="1"/>
  <c r="AG56" i="17" a="1"/>
  <c r="AG56" i="17" s="1"/>
  <c r="AH153" i="17" a="1"/>
  <c r="AH153" i="17" s="1"/>
  <c r="AF14" i="18" a="1"/>
  <c r="AF14" i="18" s="1"/>
  <c r="AH50" i="18" a="1"/>
  <c r="AH50" i="18" s="1"/>
  <c r="AI91" i="18" a="1"/>
  <c r="AI91" i="18" s="1"/>
  <c r="AI129" i="18" a="1"/>
  <c r="AI129" i="18" s="1"/>
  <c r="AF23" i="19" a="1"/>
  <c r="AF23" i="19" s="1"/>
  <c r="AI25" i="19" a="1"/>
  <c r="AI25" i="19" s="1"/>
  <c r="AI37" i="19" a="1"/>
  <c r="AI37" i="19" s="1"/>
  <c r="AF43" i="19" a="1"/>
  <c r="AF43" i="19" s="1"/>
  <c r="AF55" i="19" a="1"/>
  <c r="AF55" i="19" s="1"/>
  <c r="AI104" i="19" a="1"/>
  <c r="AI104" i="19" s="1"/>
  <c r="AH149" i="19" a="1"/>
  <c r="AH149" i="19" s="1"/>
  <c r="AF16" i="20" a="1"/>
  <c r="AF16" i="20" s="1"/>
  <c r="AG34" i="20" a="1"/>
  <c r="AG34" i="20" s="1"/>
  <c r="AG121" i="20" a="1"/>
  <c r="AG121" i="20" s="1"/>
  <c r="AF4" i="21" a="1"/>
  <c r="AF4" i="21" s="1"/>
  <c r="AF12" i="21" a="1"/>
  <c r="AF12" i="21" s="1"/>
  <c r="AG39" i="21" a="1"/>
  <c r="AG39" i="21" s="1"/>
  <c r="AI53" i="21" a="1"/>
  <c r="AI53" i="21" s="1"/>
  <c r="AI72" i="21" a="1"/>
  <c r="AI72" i="21" s="1"/>
  <c r="AI33" i="22" a="1"/>
  <c r="AI33" i="22" s="1"/>
  <c r="AG82" i="22" a="1"/>
  <c r="AG82" i="22" s="1"/>
  <c r="AH100" i="22" a="1"/>
  <c r="AH100" i="22" s="1"/>
  <c r="AG119" i="22" a="1"/>
  <c r="AG119" i="22" s="1"/>
  <c r="AH141" i="22" a="1"/>
  <c r="AH141" i="22" s="1"/>
  <c r="AF15" i="23" a="1"/>
  <c r="AF15" i="23" s="1"/>
  <c r="AJ36" i="23" a="1"/>
  <c r="AJ36" i="23" s="1"/>
  <c r="AG59" i="23" a="1"/>
  <c r="AG59" i="23" s="1"/>
  <c r="AI67" i="23" a="1"/>
  <c r="AI67" i="23" s="1"/>
  <c r="AH103" i="23" a="1"/>
  <c r="AH103" i="23" s="1"/>
  <c r="AG135" i="23" a="1"/>
  <c r="AG135" i="23" s="1"/>
  <c r="AG148" i="23" a="1"/>
  <c r="AG148" i="23" s="1"/>
  <c r="AI153" i="23" a="1"/>
  <c r="AI153" i="23" s="1"/>
  <c r="AG10" i="17" a="1"/>
  <c r="AG10" i="17" s="1"/>
  <c r="AJ75" i="17" a="1"/>
  <c r="AJ75" i="17" s="1"/>
  <c r="AG130" i="17" a="1"/>
  <c r="AG130" i="17" s="1"/>
  <c r="AF41" i="18" a="1"/>
  <c r="AF41" i="18" s="1"/>
  <c r="AF64" i="18" a="1"/>
  <c r="AF64" i="18" s="1"/>
  <c r="D6" i="18" s="1"/>
  <c r="AH145" i="18" a="1"/>
  <c r="AH145" i="18" s="1"/>
  <c r="AG8" i="19" a="1"/>
  <c r="AG8" i="19" s="1"/>
  <c r="AI20" i="19" a="1"/>
  <c r="AI20" i="19" s="1"/>
  <c r="AJ37" i="19" a="1"/>
  <c r="AJ37" i="19" s="1"/>
  <c r="AG57" i="19" a="1"/>
  <c r="AG57" i="19" s="1"/>
  <c r="AF66" i="19" a="1"/>
  <c r="AF66" i="19" s="1"/>
  <c r="AI80" i="19" a="1"/>
  <c r="AI80" i="19" s="1"/>
  <c r="AI88" i="19" a="1"/>
  <c r="AI88" i="19" s="1"/>
  <c r="AI118" i="19" a="1"/>
  <c r="AI118" i="19" s="1"/>
  <c r="AI138" i="19" a="1"/>
  <c r="AI138" i="19" s="1"/>
  <c r="AI149" i="19" a="1"/>
  <c r="AI149" i="19" s="1"/>
  <c r="F5" i="20"/>
  <c r="AH160" i="20" a="1"/>
  <c r="AH160" i="20" s="1"/>
  <c r="AH138" i="20" a="1"/>
  <c r="AH138" i="20" s="1"/>
  <c r="AH54" i="20" a="1"/>
  <c r="AH54" i="20" s="1"/>
  <c r="F11" i="20"/>
  <c r="AH4" i="20" a="1"/>
  <c r="AH4" i="20" s="1"/>
  <c r="AH106" i="20" a="1"/>
  <c r="AH106" i="20" s="1"/>
  <c r="AH76" i="20" a="1"/>
  <c r="AH76" i="20" s="1"/>
  <c r="AH19" i="20" a="1"/>
  <c r="AH19" i="20" s="1"/>
  <c r="AH146" i="20" a="1"/>
  <c r="AH146" i="20" s="1"/>
  <c r="AH26" i="20" a="1"/>
  <c r="AH26" i="20" s="1"/>
  <c r="AH50" i="20" a="1"/>
  <c r="AH50" i="20" s="1"/>
  <c r="F9" i="20"/>
  <c r="AH32" i="20" a="1"/>
  <c r="AH32" i="20" s="1"/>
  <c r="F12" i="20"/>
  <c r="AH137" i="20" a="1"/>
  <c r="AH137" i="20" s="1"/>
  <c r="F13" i="20"/>
  <c r="F6" i="20"/>
  <c r="AH17" i="20" a="1"/>
  <c r="AH17" i="20" s="1"/>
  <c r="AH128" i="20" a="1"/>
  <c r="AH128" i="20" s="1"/>
  <c r="AF37" i="20" a="1"/>
  <c r="AF37" i="20" s="1"/>
  <c r="AJ48" i="20" a="1"/>
  <c r="AJ48" i="20" s="1"/>
  <c r="H10" i="20" s="1"/>
  <c r="AG62" i="20" a="1"/>
  <c r="AG62" i="20" s="1"/>
  <c r="AH121" i="20" a="1"/>
  <c r="AH121" i="20" s="1"/>
  <c r="AH147" i="20" a="1"/>
  <c r="AH147" i="20" s="1"/>
  <c r="AH165" i="20" a="1"/>
  <c r="AH165" i="20" s="1"/>
  <c r="AH167" i="20" a="1"/>
  <c r="AH167" i="20" s="1"/>
  <c r="AH48" i="21" a="1"/>
  <c r="AH48" i="21" s="1"/>
  <c r="G13" i="22"/>
  <c r="AI49" i="22" a="1"/>
  <c r="AI49" i="22" s="1"/>
  <c r="G9" i="22"/>
  <c r="G14" i="22"/>
  <c r="AI4" i="22" a="1"/>
  <c r="AI4" i="22" s="1"/>
  <c r="AI107" i="22" a="1"/>
  <c r="AI107" i="22" s="1"/>
  <c r="AI170" i="22" a="1"/>
  <c r="AI170" i="22" s="1"/>
  <c r="G11" i="22"/>
  <c r="G10" i="22"/>
  <c r="AI150" i="22" a="1"/>
  <c r="AI150" i="22" s="1"/>
  <c r="AI22" i="22" a="1"/>
  <c r="AI22" i="22" s="1"/>
  <c r="G8" i="22"/>
  <c r="G7" i="22"/>
  <c r="AI115" i="22" a="1"/>
  <c r="AI115" i="22" s="1"/>
  <c r="AI111" i="22" a="1"/>
  <c r="AI111" i="22" s="1"/>
  <c r="AI80" i="22" a="1"/>
  <c r="AI80" i="22" s="1"/>
  <c r="AI64" i="22" a="1"/>
  <c r="AI64" i="22" s="1"/>
  <c r="AI130" i="22" a="1"/>
  <c r="AI130" i="22" s="1"/>
  <c r="AI109" i="22" a="1"/>
  <c r="AI109" i="22" s="1"/>
  <c r="AI62" i="22" a="1"/>
  <c r="AI62" i="22" s="1"/>
  <c r="AI124" i="22" a="1"/>
  <c r="AI124" i="22" s="1"/>
  <c r="AI45" i="22" a="1"/>
  <c r="AI45" i="22" s="1"/>
  <c r="AI70" i="22" a="1"/>
  <c r="AI70" i="22" s="1"/>
  <c r="AI101" i="22" a="1"/>
  <c r="AI101" i="22" s="1"/>
  <c r="AI68" i="22" a="1"/>
  <c r="AI68" i="22" s="1"/>
  <c r="AF11" i="22" a="1"/>
  <c r="AF11" i="22" s="1"/>
  <c r="AF43" i="22" a="1"/>
  <c r="AF43" i="22" s="1"/>
  <c r="AF50" i="22" a="1"/>
  <c r="AF50" i="22" s="1"/>
  <c r="AJ68" i="22" a="1"/>
  <c r="AJ68" i="22" s="1"/>
  <c r="AH90" i="22" a="1"/>
  <c r="AH90" i="22" s="1"/>
  <c r="AI105" i="22" a="1"/>
  <c r="AI105" i="22" s="1"/>
  <c r="AI132" i="22" a="1"/>
  <c r="AI132" i="22" s="1"/>
  <c r="AI148" i="22" a="1"/>
  <c r="AI148" i="22" s="1"/>
  <c r="AH157" i="22" a="1"/>
  <c r="AH157" i="22" s="1"/>
  <c r="AF9" i="17" a="1"/>
  <c r="AF9" i="17" s="1"/>
  <c r="AI13" i="17" a="1"/>
  <c r="AI13" i="17" s="1"/>
  <c r="AG23" i="17" a="1"/>
  <c r="AG23" i="17" s="1"/>
  <c r="AI49" i="17" a="1"/>
  <c r="AI49" i="17" s="1"/>
  <c r="AI56" i="17" a="1"/>
  <c r="AI56" i="17" s="1"/>
  <c r="AI92" i="17" a="1"/>
  <c r="AI92" i="17" s="1"/>
  <c r="AH98" i="17" a="1"/>
  <c r="AH98" i="17" s="1"/>
  <c r="AI107" i="17" a="1"/>
  <c r="AI107" i="17" s="1"/>
  <c r="G4" i="17" s="1"/>
  <c r="AI128" i="17" a="1"/>
  <c r="AI128" i="17" s="1"/>
  <c r="AH130" i="17" a="1"/>
  <c r="AH130" i="17" s="1"/>
  <c r="AH134" i="17" a="1"/>
  <c r="AH134" i="17" s="1"/>
  <c r="AI155" i="17" a="1"/>
  <c r="AI155" i="17" s="1"/>
  <c r="AF12" i="18" a="1"/>
  <c r="AF12" i="18" s="1"/>
  <c r="AH18" i="18" a="1"/>
  <c r="AH18" i="18" s="1"/>
  <c r="AG26" i="18" a="1"/>
  <c r="AG26" i="18" s="1"/>
  <c r="AJ39" i="18" a="1"/>
  <c r="AJ39" i="18" s="1"/>
  <c r="AJ47" i="18" a="1"/>
  <c r="AJ47" i="18" s="1"/>
  <c r="AG66" i="18" a="1"/>
  <c r="AG66" i="18" s="1"/>
  <c r="AH70" i="18" a="1"/>
  <c r="AH70" i="18" s="1"/>
  <c r="AI137" i="18" a="1"/>
  <c r="AI137" i="18" s="1"/>
  <c r="AH139" i="18" a="1"/>
  <c r="AH139" i="18" s="1"/>
  <c r="AG151" i="18" a="1"/>
  <c r="AG151" i="18" s="1"/>
  <c r="AI164" i="18" a="1"/>
  <c r="AI164" i="18" s="1"/>
  <c r="AG170" i="18" a="1"/>
  <c r="AG170" i="18" s="1"/>
  <c r="AG7" i="19" a="1"/>
  <c r="AG7" i="19" s="1"/>
  <c r="AJ20" i="19" a="1"/>
  <c r="AJ20" i="19" s="1"/>
  <c r="AH31" i="19" a="1"/>
  <c r="AH31" i="19" s="1"/>
  <c r="AG43" i="19" a="1"/>
  <c r="AG43" i="19" s="1"/>
  <c r="AJ46" i="19" a="1"/>
  <c r="AJ46" i="19" s="1"/>
  <c r="AH52" i="19" a="1"/>
  <c r="AH52" i="19" s="1"/>
  <c r="AG58" i="19" a="1"/>
  <c r="AG58" i="19" s="1"/>
  <c r="AJ64" i="19" a="1"/>
  <c r="AJ64" i="19" s="1"/>
  <c r="AJ72" i="19" a="1"/>
  <c r="AJ72" i="19" s="1"/>
  <c r="AI108" i="19" a="1"/>
  <c r="AI108" i="19" s="1"/>
  <c r="AH143" i="19" a="1"/>
  <c r="AH143" i="19" s="1"/>
  <c r="AI134" i="20" a="1"/>
  <c r="AI134" i="20" s="1"/>
  <c r="AI76" i="20" a="1"/>
  <c r="AI76" i="20" s="1"/>
  <c r="AI4" i="20" a="1"/>
  <c r="AI4" i="20" s="1"/>
  <c r="AI137" i="20" a="1"/>
  <c r="AI137" i="20" s="1"/>
  <c r="AI35" i="20" a="1"/>
  <c r="AI35" i="20" s="1"/>
  <c r="AI108" i="20" a="1"/>
  <c r="AI108" i="20" s="1"/>
  <c r="AI32" i="20" a="1"/>
  <c r="AI32" i="20" s="1"/>
  <c r="G13" i="20"/>
  <c r="AI150" i="20" a="1"/>
  <c r="AI150" i="20" s="1"/>
  <c r="AI91" i="20" a="1"/>
  <c r="AI91" i="20" s="1"/>
  <c r="AI6" i="20" a="1"/>
  <c r="AI6" i="20" s="1"/>
  <c r="AI69" i="20" a="1"/>
  <c r="AI69" i="20" s="1"/>
  <c r="AI39" i="20" a="1"/>
  <c r="AI39" i="20" s="1"/>
  <c r="AI106" i="20" a="1"/>
  <c r="AI106" i="20" s="1"/>
  <c r="AI17" i="20" a="1"/>
  <c r="AI17" i="20" s="1"/>
  <c r="AI128" i="20" a="1"/>
  <c r="AI128" i="20" s="1"/>
  <c r="AI73" i="20" a="1"/>
  <c r="AI73" i="20" s="1"/>
  <c r="AI93" i="20" a="1"/>
  <c r="AI93" i="20" s="1"/>
  <c r="AI33" i="20" a="1"/>
  <c r="AI33" i="20" s="1"/>
  <c r="AH5" i="20" a="1"/>
  <c r="AH5" i="20" s="1"/>
  <c r="AI9" i="20" a="1"/>
  <c r="AI9" i="20" s="1"/>
  <c r="AI19" i="20" a="1"/>
  <c r="AI19" i="20" s="1"/>
  <c r="AG21" i="20" a="1"/>
  <c r="AG21" i="20" s="1"/>
  <c r="AJ28" i="20" a="1"/>
  <c r="AJ28" i="20" s="1"/>
  <c r="AG43" i="20" a="1"/>
  <c r="AG43" i="20" s="1"/>
  <c r="AH46" i="20" a="1"/>
  <c r="AH46" i="20" s="1"/>
  <c r="AI64" i="20" a="1"/>
  <c r="AI64" i="20" s="1"/>
  <c r="AI66" i="20" a="1"/>
  <c r="AI66" i="20" s="1"/>
  <c r="AG68" i="20" a="1"/>
  <c r="AG68" i="20" s="1"/>
  <c r="AH72" i="20" a="1"/>
  <c r="AH72" i="20" s="1"/>
  <c r="AH83" i="20" a="1"/>
  <c r="AH83" i="20" s="1"/>
  <c r="AH85" i="20" a="1"/>
  <c r="AH85" i="20" s="1"/>
  <c r="AH89" i="20" a="1"/>
  <c r="AH89" i="20" s="1"/>
  <c r="AI110" i="20" a="1"/>
  <c r="AI110" i="20" s="1"/>
  <c r="AH116" i="20" a="1"/>
  <c r="AH116" i="20" s="1"/>
  <c r="AH133" i="20" a="1"/>
  <c r="AH133" i="20" s="1"/>
  <c r="AG152" i="20" a="1"/>
  <c r="AG152" i="20" s="1"/>
  <c r="AH161" i="20" a="1"/>
  <c r="AH161" i="20" s="1"/>
  <c r="AI165" i="20" a="1"/>
  <c r="AI165" i="20" s="1"/>
  <c r="G6" i="21"/>
  <c r="AF11" i="21" a="1"/>
  <c r="AF11" i="21" s="1"/>
  <c r="AF58" i="21" a="1"/>
  <c r="AF58" i="21" s="1"/>
  <c r="AI24" i="21" a="1"/>
  <c r="AI24" i="21" s="1"/>
  <c r="AJ32" i="21" a="1"/>
  <c r="AJ32" i="21" s="1"/>
  <c r="AF43" i="21" a="1"/>
  <c r="AF43" i="21" s="1"/>
  <c r="AI48" i="21" a="1"/>
  <c r="AI48" i="21" s="1"/>
  <c r="AI54" i="21" a="1"/>
  <c r="AI54" i="21" s="1"/>
  <c r="AG58" i="21" a="1"/>
  <c r="AG58" i="21" s="1"/>
  <c r="AJ72" i="21" a="1"/>
  <c r="AJ72" i="21" s="1"/>
  <c r="AH90" i="21" a="1"/>
  <c r="AH90" i="21" s="1"/>
  <c r="AI121" i="21" a="1"/>
  <c r="AI121" i="21" s="1"/>
  <c r="AG134" i="21" a="1"/>
  <c r="AG134" i="21" s="1"/>
  <c r="AI136" i="21" a="1"/>
  <c r="AI136" i="21" s="1"/>
  <c r="AG143" i="21" a="1"/>
  <c r="AG143" i="21" s="1"/>
  <c r="AJ15" i="22" a="1"/>
  <c r="AJ15" i="22" s="1"/>
  <c r="H4" i="22"/>
  <c r="AJ26" i="22" a="1"/>
  <c r="AJ26" i="22" s="1"/>
  <c r="AJ14" i="22" a="1"/>
  <c r="AJ14" i="22" s="1"/>
  <c r="AJ76" i="22" a="1"/>
  <c r="AJ76" i="22" s="1"/>
  <c r="AJ11" i="22" a="1"/>
  <c r="AJ11" i="22" s="1"/>
  <c r="H14" i="22" s="1"/>
  <c r="AJ62" i="22" a="1"/>
  <c r="AJ62" i="22" s="1"/>
  <c r="AJ52" i="22" a="1"/>
  <c r="AJ52" i="22" s="1"/>
  <c r="AJ32" i="22" a="1"/>
  <c r="AJ32" i="22" s="1"/>
  <c r="AJ8" i="22" a="1"/>
  <c r="AJ8" i="22" s="1"/>
  <c r="H12" i="22" s="1"/>
  <c r="AH10" i="22" a="1"/>
  <c r="AH10" i="22" s="1"/>
  <c r="AF22" i="22" a="1"/>
  <c r="AF22" i="22" s="1"/>
  <c r="AH28" i="22" a="1"/>
  <c r="AH28" i="22" s="1"/>
  <c r="AF33" i="22" a="1"/>
  <c r="AF33" i="22" s="1"/>
  <c r="AG37" i="22" a="1"/>
  <c r="AG37" i="22" s="1"/>
  <c r="AI41" i="22" a="1"/>
  <c r="AI41" i="22" s="1"/>
  <c r="AG48" i="22" a="1"/>
  <c r="AG48" i="22" s="1"/>
  <c r="AH61" i="22" a="1"/>
  <c r="AH61" i="22" s="1"/>
  <c r="AI65" i="22" a="1"/>
  <c r="AI65" i="22" s="1"/>
  <c r="AJ73" i="22" a="1"/>
  <c r="AJ73" i="22" s="1"/>
  <c r="AI103" i="22" a="1"/>
  <c r="AI103" i="22" s="1"/>
  <c r="AG117" i="22" a="1"/>
  <c r="AG117" i="22" s="1"/>
  <c r="AI155" i="22" a="1"/>
  <c r="AI155" i="22" s="1"/>
  <c r="AI159" i="22" a="1"/>
  <c r="AI159" i="22" s="1"/>
  <c r="AJ39" i="23" a="1"/>
  <c r="AJ39" i="23" s="1"/>
  <c r="AG44" i="23" a="1"/>
  <c r="AG44" i="23" s="1"/>
  <c r="AF48" i="23" a="1"/>
  <c r="AF48" i="23" s="1"/>
  <c r="AI59" i="23" a="1"/>
  <c r="AI59" i="23" s="1"/>
  <c r="AI74" i="23" a="1"/>
  <c r="AI74" i="23" s="1"/>
  <c r="AG79" i="23" a="1"/>
  <c r="AG79" i="23" s="1"/>
  <c r="AI98" i="23" a="1"/>
  <c r="AI98" i="23" s="1"/>
  <c r="AG111" i="23" a="1"/>
  <c r="AG111" i="23" s="1"/>
  <c r="AI113" i="23" a="1"/>
  <c r="AI113" i="23" s="1"/>
  <c r="AG123" i="23" a="1"/>
  <c r="AG123" i="23" s="1"/>
  <c r="AI135" i="23" a="1"/>
  <c r="AI135" i="23" s="1"/>
  <c r="AI158" i="23" a="1"/>
  <c r="AI158" i="23" s="1"/>
  <c r="AG151" i="21" a="1"/>
  <c r="AG151" i="21" s="1"/>
  <c r="AF15" i="22" a="1"/>
  <c r="AF15" i="22" s="1"/>
  <c r="AJ65" i="22" a="1"/>
  <c r="AJ65" i="22" s="1"/>
  <c r="AH114" i="22" a="1"/>
  <c r="AH114" i="22" s="1"/>
  <c r="AI141" i="22" a="1"/>
  <c r="AI141" i="22" s="1"/>
  <c r="AG164" i="22" a="1"/>
  <c r="AG164" i="22" s="1"/>
  <c r="AG36" i="23" a="1"/>
  <c r="AG36" i="23" s="1"/>
  <c r="AH69" i="23" a="1"/>
  <c r="AH69" i="23" s="1"/>
  <c r="AH100" i="23" a="1"/>
  <c r="AH100" i="23" s="1"/>
  <c r="AG125" i="23" a="1"/>
  <c r="AG125" i="23" s="1"/>
  <c r="AI67" i="17" a="1"/>
  <c r="AI67" i="17" s="1"/>
  <c r="AI82" i="17" a="1"/>
  <c r="AI82" i="17" s="1"/>
  <c r="AH118" i="17" a="1"/>
  <c r="AH118" i="17" s="1"/>
  <c r="AI81" i="18" a="1"/>
  <c r="AI81" i="18" s="1"/>
  <c r="AF5" i="19" a="1"/>
  <c r="AF5" i="19" s="1"/>
  <c r="AJ18" i="19" a="1"/>
  <c r="AJ18" i="19" s="1"/>
  <c r="AH39" i="19" a="1"/>
  <c r="AH39" i="19" s="1"/>
  <c r="AI55" i="19" a="1"/>
  <c r="AI55" i="19" s="1"/>
  <c r="AG74" i="19" a="1"/>
  <c r="AG74" i="19" s="1"/>
  <c r="AH124" i="19" a="1"/>
  <c r="AH124" i="19" s="1"/>
  <c r="AI134" i="19" a="1"/>
  <c r="AI134" i="19" s="1"/>
  <c r="AH140" i="19" a="1"/>
  <c r="AH140" i="19" s="1"/>
  <c r="AI169" i="19" a="1"/>
  <c r="AI169" i="19" s="1"/>
  <c r="AJ10" i="20" a="1"/>
  <c r="AJ10" i="20" s="1"/>
  <c r="AJ41" i="20" a="1"/>
  <c r="AJ41" i="20" s="1"/>
  <c r="H5" i="20" s="1"/>
  <c r="AG64" i="20" a="1"/>
  <c r="AG64" i="20" s="1"/>
  <c r="AH80" i="20" a="1"/>
  <c r="AH80" i="20" s="1"/>
  <c r="AG91" i="20" a="1"/>
  <c r="AG91" i="20" s="1"/>
  <c r="AH154" i="20" a="1"/>
  <c r="AH154" i="20" s="1"/>
  <c r="AI144" i="21" a="1"/>
  <c r="AI144" i="21" s="1"/>
  <c r="AI40" i="21" a="1"/>
  <c r="AI40" i="21" s="1"/>
  <c r="AI29" i="21" a="1"/>
  <c r="AI29" i="21" s="1"/>
  <c r="G5" i="21"/>
  <c r="AI30" i="21" a="1"/>
  <c r="AI30" i="21" s="1"/>
  <c r="G14" i="21"/>
  <c r="G10" i="21"/>
  <c r="AI11" i="21" a="1"/>
  <c r="AI11" i="21" s="1"/>
  <c r="G8" i="21"/>
  <c r="AI90" i="21" a="1"/>
  <c r="AI90" i="21" s="1"/>
  <c r="AI75" i="21" a="1"/>
  <c r="AI75" i="21" s="1"/>
  <c r="AI73" i="21" a="1"/>
  <c r="AI73" i="21" s="1"/>
  <c r="AI166" i="21" a="1"/>
  <c r="AI166" i="21" s="1"/>
  <c r="AI67" i="21" a="1"/>
  <c r="AI67" i="21" s="1"/>
  <c r="AI135" i="21" a="1"/>
  <c r="AI135" i="21" s="1"/>
  <c r="AI129" i="21" a="1"/>
  <c r="AI129" i="21" s="1"/>
  <c r="G7" i="21"/>
  <c r="AJ14" i="21" a="1"/>
  <c r="AJ14" i="21" s="1"/>
  <c r="AI49" i="21" a="1"/>
  <c r="AI49" i="21" s="1"/>
  <c r="AH56" i="21" a="1"/>
  <c r="AH56" i="21" s="1"/>
  <c r="AH68" i="21" a="1"/>
  <c r="AH68" i="21" s="1"/>
  <c r="AG127" i="21" a="1"/>
  <c r="AG127" i="21" s="1"/>
  <c r="AF7" i="22" a="1"/>
  <c r="AF7" i="22" s="1"/>
  <c r="AI60" i="22" a="1"/>
  <c r="AI60" i="22" s="1"/>
  <c r="AG68" i="22" a="1"/>
  <c r="AG68" i="22" s="1"/>
  <c r="AI114" i="22" a="1"/>
  <c r="AI114" i="22" s="1"/>
  <c r="AG146" i="22" a="1"/>
  <c r="AG146" i="22" s="1"/>
  <c r="AJ6" i="23" a="1"/>
  <c r="AJ6" i="23" s="1"/>
  <c r="AH17" i="17" a="1"/>
  <c r="AH17" i="17" s="1"/>
  <c r="AJ29" i="17" a="1"/>
  <c r="AJ29" i="17" s="1"/>
  <c r="AG93" i="18" a="1"/>
  <c r="AG93" i="18" s="1"/>
  <c r="AG114" i="18" a="1"/>
  <c r="AG114" i="18" s="1"/>
  <c r="AI127" i="18" a="1"/>
  <c r="AI127" i="18" s="1"/>
  <c r="AG141" i="18" a="1"/>
  <c r="AG141" i="18" s="1"/>
  <c r="AI162" i="18" a="1"/>
  <c r="AI162" i="18" s="1"/>
  <c r="AG5" i="19" a="1"/>
  <c r="AG5" i="19" s="1"/>
  <c r="AG165" i="19" a="1"/>
  <c r="AG165" i="19" s="1"/>
  <c r="AG88" i="19" a="1"/>
  <c r="AG88" i="19" s="1"/>
  <c r="AG162" i="19" a="1"/>
  <c r="AG162" i="19" s="1"/>
  <c r="AG133" i="19" a="1"/>
  <c r="AG133" i="19" s="1"/>
  <c r="AG100" i="19" a="1"/>
  <c r="AG100" i="19" s="1"/>
  <c r="AG126" i="19" a="1"/>
  <c r="AG126" i="19" s="1"/>
  <c r="AG91" i="19" a="1"/>
  <c r="AG91" i="19" s="1"/>
  <c r="AG66" i="19" a="1"/>
  <c r="AG66" i="19" s="1"/>
  <c r="AG110" i="19" a="1"/>
  <c r="AG110" i="19" s="1"/>
  <c r="AG13" i="19" a="1"/>
  <c r="AG13" i="19" s="1"/>
  <c r="AG112" i="19" a="1"/>
  <c r="AG112" i="19" s="1"/>
  <c r="G12" i="19"/>
  <c r="AF15" i="19" a="1"/>
  <c r="AF15" i="19" s="1"/>
  <c r="AF18" i="19" a="1"/>
  <c r="AF18" i="19" s="1"/>
  <c r="AI39" i="19" a="1"/>
  <c r="AI39" i="19" s="1"/>
  <c r="AI110" i="19" a="1"/>
  <c r="AI110" i="19" s="1"/>
  <c r="AG157" i="19" a="1"/>
  <c r="AG157" i="19" s="1"/>
  <c r="D4" i="20"/>
  <c r="AF4" i="20" a="1"/>
  <c r="AF4" i="20" s="1"/>
  <c r="AF60" i="20" a="1"/>
  <c r="AF60" i="20" s="1"/>
  <c r="AF36" i="20" a="1"/>
  <c r="AF36" i="20" s="1"/>
  <c r="AF31" i="20" a="1"/>
  <c r="AF31" i="20" s="1"/>
  <c r="AF50" i="20" a="1"/>
  <c r="AF50" i="20" s="1"/>
  <c r="AF34" i="20" a="1"/>
  <c r="AF34" i="20" s="1"/>
  <c r="AH51" i="20" a="1"/>
  <c r="AH51" i="20" s="1"/>
  <c r="AH64" i="20" a="1"/>
  <c r="AH64" i="20" s="1"/>
  <c r="AH135" i="20" a="1"/>
  <c r="AH135" i="20" s="1"/>
  <c r="AG157" i="20" a="1"/>
  <c r="AG157" i="20" s="1"/>
  <c r="AG13" i="21" a="1"/>
  <c r="AG13" i="21" s="1"/>
  <c r="AF16" i="21" a="1"/>
  <c r="AF16" i="21" s="1"/>
  <c r="AF39" i="21" a="1"/>
  <c r="AF39" i="21" s="1"/>
  <c r="AJ44" i="21" a="1"/>
  <c r="AJ44" i="21" s="1"/>
  <c r="AI87" i="21" a="1"/>
  <c r="AI87" i="21" s="1"/>
  <c r="AI131" i="21" a="1"/>
  <c r="AI131" i="21" s="1"/>
  <c r="AG165" i="22" a="1"/>
  <c r="AG165" i="22" s="1"/>
  <c r="AH39" i="22" a="1"/>
  <c r="AH39" i="22" s="1"/>
  <c r="AJ60" i="22" a="1"/>
  <c r="AJ60" i="22" s="1"/>
  <c r="AH68" i="22" a="1"/>
  <c r="AH68" i="22" s="1"/>
  <c r="AG103" i="23" a="1"/>
  <c r="AG103" i="23" s="1"/>
  <c r="AI105" i="17" a="1"/>
  <c r="AI105" i="17" s="1"/>
  <c r="AG155" i="17" a="1"/>
  <c r="AG155" i="17" s="1"/>
  <c r="AJ30" i="18" a="1"/>
  <c r="AJ30" i="18" s="1"/>
  <c r="AH39" i="18" a="1"/>
  <c r="AH39" i="18" s="1"/>
  <c r="AH99" i="18" a="1"/>
  <c r="AH99" i="18" s="1"/>
  <c r="AG164" i="18" a="1"/>
  <c r="AG164" i="18" s="1"/>
  <c r="AF39" i="19" a="1"/>
  <c r="AF39" i="19" s="1"/>
  <c r="AF6" i="19" a="1"/>
  <c r="AF6" i="19" s="1"/>
  <c r="D4" i="19"/>
  <c r="AH158" i="19" a="1"/>
  <c r="AH158" i="19" s="1"/>
  <c r="AH129" i="19" a="1"/>
  <c r="AH129" i="19" s="1"/>
  <c r="AH106" i="19" a="1"/>
  <c r="AH106" i="19" s="1"/>
  <c r="AH81" i="19" a="1"/>
  <c r="AH81" i="19" s="1"/>
  <c r="AH126" i="19" a="1"/>
  <c r="AH126" i="19" s="1"/>
  <c r="AH112" i="19" a="1"/>
  <c r="AH112" i="19" s="1"/>
  <c r="AH27" i="19" a="1"/>
  <c r="AH27" i="19" s="1"/>
  <c r="AH167" i="19" a="1"/>
  <c r="AH167" i="19" s="1"/>
  <c r="AH138" i="19" a="1"/>
  <c r="AH138" i="19" s="1"/>
  <c r="AH73" i="19" a="1"/>
  <c r="AH73" i="19" s="1"/>
  <c r="AH5" i="19" a="1"/>
  <c r="AH5" i="19" s="1"/>
  <c r="AH4" i="19" a="1"/>
  <c r="AH4" i="19" s="1"/>
  <c r="AG9" i="19" a="1"/>
  <c r="AG9" i="19" s="1"/>
  <c r="AG15" i="19" a="1"/>
  <c r="AG15" i="19" s="1"/>
  <c r="AG24" i="19" a="1"/>
  <c r="AG24" i="19" s="1"/>
  <c r="AJ29" i="19" a="1"/>
  <c r="AJ29" i="19" s="1"/>
  <c r="AF52" i="19" a="1"/>
  <c r="AF52" i="19" s="1"/>
  <c r="D13" i="19" s="1"/>
  <c r="AF57" i="19" a="1"/>
  <c r="AF57" i="19" s="1"/>
  <c r="AH64" i="19" a="1"/>
  <c r="AH64" i="19" s="1"/>
  <c r="F13" i="19" s="1"/>
  <c r="AG131" i="20" a="1"/>
  <c r="AG131" i="20" s="1"/>
  <c r="E12" i="20"/>
  <c r="AG56" i="20" a="1"/>
  <c r="AG56" i="20" s="1"/>
  <c r="AG26" i="20" a="1"/>
  <c r="AG26" i="20" s="1"/>
  <c r="E11" i="20"/>
  <c r="AG143" i="20" a="1"/>
  <c r="AG143" i="20" s="1"/>
  <c r="AG75" i="20" a="1"/>
  <c r="AG75" i="20" s="1"/>
  <c r="E14" i="20"/>
  <c r="E10" i="20"/>
  <c r="E8" i="20"/>
  <c r="AG80" i="20" a="1"/>
  <c r="AG80" i="20" s="1"/>
  <c r="AG119" i="20" a="1"/>
  <c r="AG119" i="20" s="1"/>
  <c r="AG32" i="20" a="1"/>
  <c r="AG32" i="20" s="1"/>
  <c r="AG141" i="20" a="1"/>
  <c r="AG141" i="20" s="1"/>
  <c r="AG97" i="20" a="1"/>
  <c r="AG97" i="20" s="1"/>
  <c r="AG95" i="20" a="1"/>
  <c r="AG95" i="20" s="1"/>
  <c r="AG84" i="20" a="1"/>
  <c r="AG84" i="20" s="1"/>
  <c r="E9" i="20"/>
  <c r="AG50" i="20" a="1"/>
  <c r="AG50" i="20" s="1"/>
  <c r="E13" i="20"/>
  <c r="E6" i="20"/>
  <c r="AG73" i="20" a="1"/>
  <c r="AG73" i="20" s="1"/>
  <c r="U13" i="20"/>
  <c r="AG31" i="20" a="1"/>
  <c r="AG31" i="20" s="1"/>
  <c r="AJ46" i="20" a="1"/>
  <c r="AJ46" i="20" s="1"/>
  <c r="AF62" i="20" a="1"/>
  <c r="AF62" i="20" s="1"/>
  <c r="AG72" i="20" a="1"/>
  <c r="AG72" i="20" s="1"/>
  <c r="AG116" i="20" a="1"/>
  <c r="AG116" i="20" s="1"/>
  <c r="AG167" i="20" a="1"/>
  <c r="AG167" i="20" s="1"/>
  <c r="AJ23" i="21" a="1"/>
  <c r="AJ23" i="21" s="1"/>
  <c r="AG48" i="21" a="1"/>
  <c r="AG48" i="21" s="1"/>
  <c r="AJ56" i="21" a="1"/>
  <c r="AJ56" i="21" s="1"/>
  <c r="AI81" i="21" a="1"/>
  <c r="AI81" i="21" s="1"/>
  <c r="F13" i="22"/>
  <c r="AH60" i="22" a="1"/>
  <c r="AH60" i="22" s="1"/>
  <c r="F9" i="22"/>
  <c r="AH162" i="22" a="1"/>
  <c r="AH162" i="22" s="1"/>
  <c r="AH148" i="22" a="1"/>
  <c r="AH148" i="22" s="1"/>
  <c r="AH48" i="22" a="1"/>
  <c r="AH48" i="22" s="1"/>
  <c r="F5" i="22"/>
  <c r="AH25" i="22" a="1"/>
  <c r="AH25" i="22" s="1"/>
  <c r="AH57" i="22" a="1"/>
  <c r="AH57" i="22" s="1"/>
  <c r="AH139" i="22" a="1"/>
  <c r="AH139" i="22" s="1"/>
  <c r="AH96" i="22" a="1"/>
  <c r="AH96" i="22" s="1"/>
  <c r="F8" i="22"/>
  <c r="F11" i="22"/>
  <c r="F10" i="22"/>
  <c r="F7" i="22"/>
  <c r="AH166" i="22" a="1"/>
  <c r="AH166" i="22" s="1"/>
  <c r="AH160" i="22" a="1"/>
  <c r="AH160" i="22" s="1"/>
  <c r="AH128" i="22" a="1"/>
  <c r="AH128" i="22" s="1"/>
  <c r="F6" i="22"/>
  <c r="AH4" i="22" a="1"/>
  <c r="AH4" i="22" s="1"/>
  <c r="AH20" i="22" a="1"/>
  <c r="AH20" i="22" s="1"/>
  <c r="AH17" i="22" a="1"/>
  <c r="AH17" i="22" s="1"/>
  <c r="AH144" i="22" a="1"/>
  <c r="AH144" i="22" s="1"/>
  <c r="AH109" i="22" a="1"/>
  <c r="AH109" i="22" s="1"/>
  <c r="AH82" i="22" a="1"/>
  <c r="AH82" i="22" s="1"/>
  <c r="AH64" i="22" a="1"/>
  <c r="AH64" i="22" s="1"/>
  <c r="AH115" i="22" a="1"/>
  <c r="AH115" i="22" s="1"/>
  <c r="AH111" i="22" a="1"/>
  <c r="AH111" i="22" s="1"/>
  <c r="AH70" i="22" a="1"/>
  <c r="AH70" i="22" s="1"/>
  <c r="AH107" i="22" a="1"/>
  <c r="AH107" i="22" s="1"/>
  <c r="AF28" i="22" a="1"/>
  <c r="AF28" i="22" s="1"/>
  <c r="AH65" i="22" a="1"/>
  <c r="AH65" i="22" s="1"/>
  <c r="AH105" i="22" a="1"/>
  <c r="AH105" i="22" s="1"/>
  <c r="AH132" i="22" a="1"/>
  <c r="AH132" i="22" s="1"/>
  <c r="AH159" i="22" a="1"/>
  <c r="AH159" i="22" s="1"/>
  <c r="AJ9" i="23" a="1"/>
  <c r="AJ9" i="23" s="1"/>
  <c r="AI34" i="23" a="1"/>
  <c r="AI34" i="23" s="1"/>
  <c r="AH13" i="17" a="1"/>
  <c r="AH13" i="17" s="1"/>
  <c r="AH49" i="17" a="1"/>
  <c r="AH49" i="17" s="1"/>
  <c r="AJ52" i="17" a="1"/>
  <c r="AJ52" i="17" s="1"/>
  <c r="AH92" i="17" a="1"/>
  <c r="AH92" i="17" s="1"/>
  <c r="AH128" i="17" a="1"/>
  <c r="AH128" i="17" s="1"/>
  <c r="AI153" i="17" a="1"/>
  <c r="AI153" i="17" s="1"/>
  <c r="AF26" i="18" a="1"/>
  <c r="AF26" i="18" s="1"/>
  <c r="AI39" i="18" a="1"/>
  <c r="AI39" i="18" s="1"/>
  <c r="AI62" i="18" a="1"/>
  <c r="AI62" i="18" s="1"/>
  <c r="AH15" i="19" a="1"/>
  <c r="AH15" i="19" s="1"/>
  <c r="AG18" i="19" a="1"/>
  <c r="AG18" i="19" s="1"/>
  <c r="AI44" i="19" a="1"/>
  <c r="AI44" i="19" s="1"/>
  <c r="AI64" i="19" a="1"/>
  <c r="AI64" i="19" s="1"/>
  <c r="AI72" i="19" a="1"/>
  <c r="AI72" i="19" s="1"/>
  <c r="AI86" i="19" a="1"/>
  <c r="AI86" i="19" s="1"/>
  <c r="AH90" i="19" a="1"/>
  <c r="AH90" i="19" s="1"/>
  <c r="AH114" i="19" a="1"/>
  <c r="AH114" i="19" s="1"/>
  <c r="AG128" i="19" a="1"/>
  <c r="AG128" i="19" s="1"/>
  <c r="AG163" i="19" a="1"/>
  <c r="AG163" i="19" s="1"/>
  <c r="AH6" i="20" a="1"/>
  <c r="AH6" i="20" s="1"/>
  <c r="AH25" i="20" a="1"/>
  <c r="AH25" i="20" s="1"/>
  <c r="AI28" i="20" a="1"/>
  <c r="AI28" i="20" s="1"/>
  <c r="AF43" i="20" a="1"/>
  <c r="AF43" i="20" s="1"/>
  <c r="AH159" i="20" a="1"/>
  <c r="AH159" i="20" s="1"/>
  <c r="AF20" i="21" a="1"/>
  <c r="AF20" i="21" s="1"/>
  <c r="AF23" i="21" a="1"/>
  <c r="AF23" i="21" s="1"/>
  <c r="AJ43" i="21" a="1"/>
  <c r="AJ43" i="21" s="1"/>
  <c r="AG90" i="21" a="1"/>
  <c r="AG90" i="21" s="1"/>
  <c r="AG10" i="22" a="1"/>
  <c r="AG10" i="22" s="1"/>
  <c r="AG28" i="22" a="1"/>
  <c r="AG28" i="22" s="1"/>
  <c r="AH46" i="22" a="1"/>
  <c r="AH46" i="22" s="1"/>
  <c r="AF48" i="22" a="1"/>
  <c r="AF48" i="22" s="1"/>
  <c r="AH103" i="22" a="1"/>
  <c r="AH103" i="22" s="1"/>
  <c r="AI136" i="22" a="1"/>
  <c r="AI136" i="22" s="1"/>
  <c r="AI144" i="22" a="1"/>
  <c r="AI144" i="22" s="1"/>
  <c r="AH155" i="22" a="1"/>
  <c r="AH155" i="22" s="1"/>
  <c r="AI168" i="22" a="1"/>
  <c r="AI168" i="22" s="1"/>
  <c r="AH59" i="23" a="1"/>
  <c r="AH59" i="23" s="1"/>
  <c r="AH135" i="23" a="1"/>
  <c r="AH135" i="23" s="1"/>
  <c r="AH158" i="23" a="1"/>
  <c r="AH158" i="23" s="1"/>
  <c r="AG161" i="23" a="1"/>
  <c r="AG161" i="23" s="1"/>
  <c r="AG9" i="17" a="1"/>
  <c r="AG9" i="17" s="1"/>
  <c r="AJ49" i="17" a="1"/>
  <c r="AJ49" i="17" s="1"/>
  <c r="AJ56" i="17" a="1"/>
  <c r="AJ56" i="17" s="1"/>
  <c r="AG79" i="17" a="1"/>
  <c r="AG79" i="17" s="1"/>
  <c r="AG142" i="17" a="1"/>
  <c r="AG142" i="17" s="1"/>
  <c r="AF11" i="18" a="1"/>
  <c r="AF11" i="18" s="1"/>
  <c r="AI18" i="18" a="1"/>
  <c r="AI18" i="18" s="1"/>
  <c r="AG20" i="18" a="1"/>
  <c r="AG20" i="18" s="1"/>
  <c r="AH41" i="18" a="1"/>
  <c r="AH41" i="18" s="1"/>
  <c r="AH66" i="18" a="1"/>
  <c r="AH66" i="18" s="1"/>
  <c r="AG103" i="18" a="1"/>
  <c r="AG103" i="18" s="1"/>
  <c r="AH116" i="18" a="1"/>
  <c r="AH116" i="18" s="1"/>
  <c r="AH170" i="18" a="1"/>
  <c r="AH170" i="18" s="1"/>
  <c r="AI60" i="19" a="1"/>
  <c r="AI60" i="19" s="1"/>
  <c r="G6" i="19"/>
  <c r="G13" i="19"/>
  <c r="AI82" i="19" a="1"/>
  <c r="AI82" i="19" s="1"/>
  <c r="AI130" i="19" a="1"/>
  <c r="AI130" i="19" s="1"/>
  <c r="AI36" i="19" a="1"/>
  <c r="AI36" i="19" s="1"/>
  <c r="AI46" i="19" a="1"/>
  <c r="AI46" i="19" s="1"/>
  <c r="G11" i="19"/>
  <c r="AI167" i="19" a="1"/>
  <c r="AI167" i="19" s="1"/>
  <c r="AI50" i="19" a="1"/>
  <c r="AI50" i="19" s="1"/>
  <c r="AI71" i="19" a="1"/>
  <c r="AI71" i="19" s="1"/>
  <c r="AI59" i="19" a="1"/>
  <c r="AI59" i="19" s="1"/>
  <c r="AI11" i="19" a="1"/>
  <c r="AI11" i="19" s="1"/>
  <c r="AI158" i="19" a="1"/>
  <c r="AI158" i="19" s="1"/>
  <c r="AI4" i="19" a="1"/>
  <c r="AI4" i="19" s="1"/>
  <c r="G10" i="19"/>
  <c r="AI129" i="19" a="1"/>
  <c r="AI129" i="19" s="1"/>
  <c r="AH6" i="19" a="1"/>
  <c r="AH6" i="19" s="1"/>
  <c r="AI29" i="19" a="1"/>
  <c r="AI29" i="19" s="1"/>
  <c r="AF46" i="19" a="1"/>
  <c r="AF46" i="19" s="1"/>
  <c r="AI58" i="19" a="1"/>
  <c r="AI58" i="19" s="1"/>
  <c r="AH66" i="19" a="1"/>
  <c r="AH66" i="19" s="1"/>
  <c r="AI90" i="19" a="1"/>
  <c r="AI90" i="19" s="1"/>
  <c r="AH128" i="19" a="1"/>
  <c r="AH128" i="19" s="1"/>
  <c r="AI147" i="19" a="1"/>
  <c r="AI147" i="19" s="1"/>
  <c r="AI5" i="20" a="1"/>
  <c r="AI5" i="20" s="1"/>
  <c r="E7" i="20"/>
  <c r="AH13" i="20" a="1"/>
  <c r="AH13" i="20" s="1"/>
  <c r="AG39" i="20" a="1"/>
  <c r="AG39" i="20" s="1"/>
  <c r="AI46" i="20" a="1"/>
  <c r="AI46" i="20" s="1"/>
  <c r="AG58" i="20" a="1"/>
  <c r="AG58" i="20" s="1"/>
  <c r="AI89" i="20" a="1"/>
  <c r="AI89" i="20" s="1"/>
  <c r="AG104" i="20" a="1"/>
  <c r="AG104" i="20" s="1"/>
  <c r="AH119" i="20" a="1"/>
  <c r="AH119" i="20" s="1"/>
  <c r="AI131" i="20" a="1"/>
  <c r="AI131" i="20" s="1"/>
  <c r="AH150" i="20" a="1"/>
  <c r="AH150" i="20" s="1"/>
  <c r="AH152" i="20" a="1"/>
  <c r="AH152" i="20" s="1"/>
  <c r="AI163" i="20" a="1"/>
  <c r="AI163" i="20" s="1"/>
  <c r="AI13" i="21" a="1"/>
  <c r="AI13" i="21" s="1"/>
  <c r="AI18" i="21" a="1"/>
  <c r="AI18" i="21" s="1"/>
  <c r="U22" i="21"/>
  <c r="AH29" i="21" a="1"/>
  <c r="AH29" i="21" s="1"/>
  <c r="AG37" i="21" a="1"/>
  <c r="AG37" i="21" s="1"/>
  <c r="AJ48" i="21" a="1"/>
  <c r="AJ48" i="21" s="1"/>
  <c r="AH58" i="21" a="1"/>
  <c r="AH58" i="21" s="1"/>
  <c r="AF64" i="21" a="1"/>
  <c r="AF64" i="21" s="1"/>
  <c r="AH86" i="21" a="1"/>
  <c r="AH86" i="21" s="1"/>
  <c r="AI94" i="21" a="1"/>
  <c r="AI94" i="21" s="1"/>
  <c r="AG107" i="21" a="1"/>
  <c r="AG107" i="21" s="1"/>
  <c r="AI151" i="21" a="1"/>
  <c r="AI151" i="21" s="1"/>
  <c r="AI157" i="21" a="1"/>
  <c r="AI157" i="21" s="1"/>
  <c r="AG170" i="21" a="1"/>
  <c r="AG170" i="21" s="1"/>
  <c r="AJ12" i="22" a="1"/>
  <c r="AJ12" i="22" s="1"/>
  <c r="AI28" i="22" a="1"/>
  <c r="AI28" i="22" s="1"/>
  <c r="AI31" i="22" a="1"/>
  <c r="AI31" i="22" s="1"/>
  <c r="AH37" i="22" a="1"/>
  <c r="AH37" i="22" s="1"/>
  <c r="AI46" i="22" a="1"/>
  <c r="AI46" i="22" s="1"/>
  <c r="AG80" i="22" a="1"/>
  <c r="AG80" i="22" s="1"/>
  <c r="AH112" i="22" a="1"/>
  <c r="AH112" i="22" s="1"/>
  <c r="AH117" i="22" a="1"/>
  <c r="AH117" i="22" s="1"/>
  <c r="AI19" i="23" a="1"/>
  <c r="AI19" i="23" s="1"/>
  <c r="AF21" i="23" a="1"/>
  <c r="AF21" i="23" s="1"/>
  <c r="AH26" i="23" a="1"/>
  <c r="AH26" i="23" s="1"/>
  <c r="AG37" i="23" a="1"/>
  <c r="AG37" i="23" s="1"/>
  <c r="AJ42" i="23" a="1"/>
  <c r="AJ42" i="23" s="1"/>
  <c r="AJ59" i="23" a="1"/>
  <c r="AJ59" i="23" s="1"/>
  <c r="AI62" i="23" a="1"/>
  <c r="AI62" i="23" s="1"/>
  <c r="AJ74" i="23" a="1"/>
  <c r="AJ74" i="23" s="1"/>
  <c r="AH111" i="23" a="1"/>
  <c r="AH111" i="23" s="1"/>
  <c r="AJ48" i="17" a="1"/>
  <c r="AJ48" i="17" s="1"/>
  <c r="AJ64" i="17" a="1"/>
  <c r="AJ64" i="17" s="1"/>
  <c r="D4" i="18"/>
  <c r="AG83" i="18" a="1"/>
  <c r="AG83" i="18" s="1"/>
  <c r="AG131" i="18" a="1"/>
  <c r="AG131" i="18" s="1"/>
  <c r="AI156" i="18" a="1"/>
  <c r="AI156" i="18" s="1"/>
  <c r="AG26" i="19" a="1"/>
  <c r="AG26" i="19" s="1"/>
  <c r="AI32" i="19" a="1"/>
  <c r="AI32" i="19" s="1"/>
  <c r="AH41" i="19" a="1"/>
  <c r="AH41" i="19" s="1"/>
  <c r="AF63" i="19" a="1"/>
  <c r="AF63" i="19" s="1"/>
  <c r="AI100" i="19" a="1"/>
  <c r="AI100" i="19" s="1"/>
  <c r="AF38" i="20" a="1"/>
  <c r="AF38" i="20" s="1"/>
  <c r="D14" i="20" s="1"/>
  <c r="AH43" i="20" a="1"/>
  <c r="AH43" i="20" s="1"/>
  <c r="AG112" i="20" a="1"/>
  <c r="AG112" i="20" s="1"/>
  <c r="AG11" i="21" a="1"/>
  <c r="AG11" i="21" s="1"/>
  <c r="AJ25" i="21" a="1"/>
  <c r="AJ25" i="21" s="1"/>
  <c r="AH41" i="21" a="1"/>
  <c r="AH41" i="21" s="1"/>
  <c r="AI88" i="21" a="1"/>
  <c r="AI88" i="21" s="1"/>
  <c r="AI141" i="21" a="1"/>
  <c r="AI141" i="21" s="1"/>
  <c r="AG149" i="21" a="1"/>
  <c r="AG149" i="21" s="1"/>
  <c r="AJ28" i="22" a="1"/>
  <c r="AJ28" i="22" s="1"/>
  <c r="AJ39" i="22" a="1"/>
  <c r="AJ39" i="22" s="1"/>
  <c r="AH54" i="22" a="1"/>
  <c r="AH54" i="22" s="1"/>
  <c r="AJ66" i="22" a="1"/>
  <c r="AJ66" i="22" s="1"/>
  <c r="AH80" i="22" a="1"/>
  <c r="AH80" i="22" s="1"/>
  <c r="AH134" i="22" a="1"/>
  <c r="AH134" i="22" s="1"/>
  <c r="AI93" i="23" a="1"/>
  <c r="AI93" i="23" s="1"/>
  <c r="G13" i="23"/>
  <c r="G7" i="23"/>
  <c r="AI145" i="23" a="1"/>
  <c r="AI145" i="23" s="1"/>
  <c r="AI137" i="23" a="1"/>
  <c r="AI137" i="23" s="1"/>
  <c r="AI151" i="23" a="1"/>
  <c r="AI151" i="23" s="1"/>
  <c r="AI83" i="23" a="1"/>
  <c r="AI83" i="23" s="1"/>
  <c r="G11" i="23"/>
  <c r="AI21" i="23" a="1"/>
  <c r="AI21" i="23" s="1"/>
  <c r="G8" i="23"/>
  <c r="AI121" i="23" a="1"/>
  <c r="AI121" i="23" s="1"/>
  <c r="AI63" i="23" a="1"/>
  <c r="AI63" i="23" s="1"/>
  <c r="G12" i="23"/>
  <c r="AI142" i="23" a="1"/>
  <c r="AI142" i="23" s="1"/>
  <c r="AI120" i="23" a="1"/>
  <c r="AI120" i="23" s="1"/>
  <c r="AI15" i="23" a="1"/>
  <c r="AI15" i="23" s="1"/>
  <c r="AI133" i="23" a="1"/>
  <c r="AI133" i="23" s="1"/>
  <c r="AI41" i="23" a="1"/>
  <c r="AI41" i="23" s="1"/>
  <c r="AI148" i="23" a="1"/>
  <c r="AI148" i="23" s="1"/>
  <c r="AI4" i="23" a="1"/>
  <c r="AI4" i="23" s="1"/>
  <c r="AI71" i="23" a="1"/>
  <c r="AI71" i="23" s="1"/>
  <c r="AJ26" i="23" a="1"/>
  <c r="AJ26" i="23" s="1"/>
  <c r="AH33" i="23" a="1"/>
  <c r="AH33" i="23" s="1"/>
  <c r="AF58" i="23" a="1"/>
  <c r="AF58" i="23" s="1"/>
  <c r="AI68" i="23" a="1"/>
  <c r="AI68" i="23" s="1"/>
  <c r="AI79" i="23" a="1"/>
  <c r="AI79" i="23" s="1"/>
  <c r="U4" i="17"/>
  <c r="AH94" i="17" a="1"/>
  <c r="AH94" i="17" s="1"/>
  <c r="AH157" i="17" a="1"/>
  <c r="AH157" i="17" s="1"/>
  <c r="AG18" i="18" a="1"/>
  <c r="AG18" i="18" s="1"/>
  <c r="AH22" i="18" a="1"/>
  <c r="AH22" i="18" s="1"/>
  <c r="AF34" i="18" a="1"/>
  <c r="AF34" i="18" s="1"/>
  <c r="AG116" i="18" a="1"/>
  <c r="AG116" i="18" s="1"/>
  <c r="AF7" i="19" a="1"/>
  <c r="AF7" i="19" s="1"/>
  <c r="AF25" i="19" a="1"/>
  <c r="AF25" i="19" s="1"/>
  <c r="AI41" i="19" a="1"/>
  <c r="AI41" i="19" s="1"/>
  <c r="AJ75" i="19" a="1"/>
  <c r="AJ75" i="19" s="1"/>
  <c r="AH153" i="19" a="1"/>
  <c r="AH153" i="19" s="1"/>
  <c r="AF46" i="20" a="1"/>
  <c r="AF46" i="20" s="1"/>
  <c r="AI62" i="20" a="1"/>
  <c r="AI62" i="20" s="1"/>
  <c r="AI132" i="20" a="1"/>
  <c r="AI132" i="20" s="1"/>
  <c r="AJ34" i="21" a="1"/>
  <c r="AJ34" i="21" s="1"/>
  <c r="AG51" i="21" a="1"/>
  <c r="AG51" i="21" s="1"/>
  <c r="AF66" i="21" a="1"/>
  <c r="AF66" i="21" s="1"/>
  <c r="AG111" i="21" a="1"/>
  <c r="AG111" i="21" s="1"/>
  <c r="AG159" i="21" a="1"/>
  <c r="AG159" i="21" s="1"/>
  <c r="AF27" i="22" a="1"/>
  <c r="AF27" i="22" s="1"/>
  <c r="D6" i="22" s="1"/>
  <c r="AI90" i="22" a="1"/>
  <c r="AI90" i="22" s="1"/>
  <c r="AI119" i="22" a="1"/>
  <c r="AI119" i="22" s="1"/>
  <c r="AH150" i="22" a="1"/>
  <c r="AH150" i="22" s="1"/>
  <c r="H13" i="23"/>
  <c r="AJ22" i="23" a="1"/>
  <c r="AJ22" i="23" s="1"/>
  <c r="AJ21" i="23" a="1"/>
  <c r="AJ21" i="23" s="1"/>
  <c r="AJ20" i="23" a="1"/>
  <c r="AJ20" i="23" s="1"/>
  <c r="H5" i="23"/>
  <c r="AJ73" i="23" a="1"/>
  <c r="AJ73" i="23" s="1"/>
  <c r="AJ68" i="23" a="1"/>
  <c r="AJ68" i="23" s="1"/>
  <c r="H4" i="23"/>
  <c r="AJ58" i="23" a="1"/>
  <c r="AJ58" i="23" s="1"/>
  <c r="AJ32" i="23" a="1"/>
  <c r="AJ32" i="23" s="1"/>
  <c r="AJ56" i="23" a="1"/>
  <c r="AJ56" i="23" s="1"/>
  <c r="AJ14" i="23" a="1"/>
  <c r="AJ14" i="23" s="1"/>
  <c r="AF14" i="23" a="1"/>
  <c r="AF14" i="23" s="1"/>
  <c r="AH168" i="23" a="1"/>
  <c r="AH168" i="23" s="1"/>
  <c r="AJ18" i="17" a="1"/>
  <c r="AJ18" i="17" s="1"/>
  <c r="U22" i="17"/>
  <c r="AI104" i="17" a="1"/>
  <c r="AI104" i="17" s="1"/>
  <c r="F8" i="18"/>
  <c r="AH120" i="18" a="1"/>
  <c r="AH120" i="18" s="1"/>
  <c r="AH13" i="18" a="1"/>
  <c r="AH13" i="18" s="1"/>
  <c r="F13" i="18"/>
  <c r="AH4" i="18" a="1"/>
  <c r="AH4" i="18" s="1"/>
  <c r="U13" i="18"/>
  <c r="AG27" i="18" a="1"/>
  <c r="AG27" i="18" s="1"/>
  <c r="AI51" i="18" a="1"/>
  <c r="AI51" i="18" s="1"/>
  <c r="AH144" i="18" a="1"/>
  <c r="AH144" i="18" s="1"/>
  <c r="AH58" i="19" a="1"/>
  <c r="AH58" i="19" s="1"/>
  <c r="AG70" i="19" a="1"/>
  <c r="AG70" i="19" s="1"/>
  <c r="AG79" i="19" a="1"/>
  <c r="AG79" i="19" s="1"/>
  <c r="AI119" i="19" a="1"/>
  <c r="AI119" i="19" s="1"/>
  <c r="AI151" i="19" a="1"/>
  <c r="AI151" i="19" s="1"/>
  <c r="AI60" i="20" a="1"/>
  <c r="AI60" i="20" s="1"/>
  <c r="AI77" i="20" a="1"/>
  <c r="AI77" i="20" s="1"/>
  <c r="AG7" i="21" a="1"/>
  <c r="AG7" i="21" s="1"/>
  <c r="AJ20" i="21" a="1"/>
  <c r="AJ20" i="21" s="1"/>
  <c r="AG66" i="21" a="1"/>
  <c r="AG66" i="21" s="1"/>
  <c r="AH96" i="21" a="1"/>
  <c r="AH96" i="21" s="1"/>
  <c r="AI109" i="21" a="1"/>
  <c r="AI109" i="21" s="1"/>
  <c r="AG16" i="22" a="1"/>
  <c r="AG16" i="22" s="1"/>
  <c r="AF19" i="22" a="1"/>
  <c r="AF19" i="22" s="1"/>
  <c r="AG30" i="22" a="1"/>
  <c r="AG30" i="22" s="1"/>
  <c r="AH168" i="22" a="1"/>
  <c r="AH168" i="22" s="1"/>
  <c r="AG14" i="23" a="1"/>
  <c r="AG14" i="23" s="1"/>
  <c r="AF22" i="23" a="1"/>
  <c r="AF22" i="23" s="1"/>
  <c r="AH58" i="23" a="1"/>
  <c r="AH58" i="23" s="1"/>
  <c r="AI64" i="23" a="1"/>
  <c r="AI64" i="23" s="1"/>
  <c r="AF67" i="23" a="1"/>
  <c r="AF67" i="23" s="1"/>
  <c r="AJ70" i="23" a="1"/>
  <c r="AJ70" i="23" s="1"/>
  <c r="AG75" i="23" a="1"/>
  <c r="AG75" i="23" s="1"/>
  <c r="AI87" i="23" a="1"/>
  <c r="AI87" i="23" s="1"/>
  <c r="AI95" i="23" a="1"/>
  <c r="AI95" i="23" s="1"/>
  <c r="AI140" i="23" a="1"/>
  <c r="AI140" i="23" s="1"/>
  <c r="AI159" i="23" a="1"/>
  <c r="AI159" i="23" s="1"/>
  <c r="AG166" i="23" a="1"/>
  <c r="AG166" i="23" s="1"/>
  <c r="AF4" i="17" a="1"/>
  <c r="AF4" i="17" s="1"/>
  <c r="AF15" i="17" a="1"/>
  <c r="AF15" i="17" s="1"/>
  <c r="AH47" i="17" a="1"/>
  <c r="AH47" i="17" s="1"/>
  <c r="AI147" i="17" a="1"/>
  <c r="AI147" i="17" s="1"/>
  <c r="AI4" i="18" a="1"/>
  <c r="AI4" i="18" s="1"/>
  <c r="AI73" i="18" a="1"/>
  <c r="AI73" i="18" s="1"/>
  <c r="F9" i="18"/>
  <c r="AH10" i="18" a="1"/>
  <c r="AH10" i="18" s="1"/>
  <c r="AF23" i="18" a="1"/>
  <c r="AF23" i="18" s="1"/>
  <c r="AJ44" i="18" a="1"/>
  <c r="AJ44" i="18" s="1"/>
  <c r="AH56" i="18" a="1"/>
  <c r="AH56" i="18" s="1"/>
  <c r="AH61" i="18" a="1"/>
  <c r="AH61" i="18" s="1"/>
  <c r="AH76" i="18" a="1"/>
  <c r="AH76" i="18" s="1"/>
  <c r="AI126" i="18" a="1"/>
  <c r="AI126" i="18" s="1"/>
  <c r="AI139" i="18" a="1"/>
  <c r="AI139" i="18" s="1"/>
  <c r="AH153" i="18" a="1"/>
  <c r="AH153" i="18" s="1"/>
  <c r="AH7" i="19" a="1"/>
  <c r="AH7" i="19" s="1"/>
  <c r="AF8" i="19" a="1"/>
  <c r="AF8" i="19" s="1"/>
  <c r="AF24" i="19" a="1"/>
  <c r="AF24" i="19" s="1"/>
  <c r="AI63" i="19" a="1"/>
  <c r="AI63" i="19" s="1"/>
  <c r="AH86" i="19" a="1"/>
  <c r="AH86" i="19" s="1"/>
  <c r="AI102" i="19" a="1"/>
  <c r="AI102" i="19" s="1"/>
  <c r="AI128" i="19" a="1"/>
  <c r="AI128" i="19" s="1"/>
  <c r="AI164" i="19" a="1"/>
  <c r="AI164" i="19" s="1"/>
  <c r="AG24" i="20" a="1"/>
  <c r="AG24" i="20" s="1"/>
  <c r="AG40" i="20" a="1"/>
  <c r="AG40" i="20" s="1"/>
  <c r="AJ60" i="20" a="1"/>
  <c r="AJ60" i="20" s="1"/>
  <c r="AI68" i="20" a="1"/>
  <c r="AI68" i="20" s="1"/>
  <c r="AI99" i="20" a="1"/>
  <c r="AI99" i="20" s="1"/>
  <c r="AG162" i="20" a="1"/>
  <c r="AG162" i="20" s="1"/>
  <c r="U4" i="21"/>
  <c r="AI10" i="21" a="1"/>
  <c r="AI10" i="21" s="1"/>
  <c r="AJ24" i="21" a="1"/>
  <c r="AJ24" i="21" s="1"/>
  <c r="AJ30" i="21" a="1"/>
  <c r="AJ30" i="21" s="1"/>
  <c r="AI51" i="21" a="1"/>
  <c r="AI51" i="21" s="1"/>
  <c r="AH83" i="21" a="1"/>
  <c r="AH83" i="21" s="1"/>
  <c r="AI111" i="21" a="1"/>
  <c r="AI111" i="21" s="1"/>
  <c r="AH155" i="21" a="1"/>
  <c r="AH155" i="21" s="1"/>
  <c r="AH27" i="22" a="1"/>
  <c r="AH27" i="22" s="1"/>
  <c r="AJ41" i="22" a="1"/>
  <c r="AJ41" i="22" s="1"/>
  <c r="AH43" i="22" a="1"/>
  <c r="AH43" i="22" s="1"/>
  <c r="AF47" i="22" a="1"/>
  <c r="AF47" i="22" s="1"/>
  <c r="AG121" i="22" a="1"/>
  <c r="AG121" i="22" s="1"/>
  <c r="G6" i="23"/>
  <c r="AF25" i="23" a="1"/>
  <c r="AF25" i="23" s="1"/>
  <c r="AH39" i="23" a="1"/>
  <c r="AH39" i="23" s="1"/>
  <c r="AJ45" i="23" a="1"/>
  <c r="AJ45" i="23" s="1"/>
  <c r="AJ51" i="23" a="1"/>
  <c r="AJ51" i="23" s="1"/>
  <c r="AG67" i="23" a="1"/>
  <c r="AG67" i="23" s="1"/>
  <c r="AH75" i="23" a="1"/>
  <c r="AH75" i="23" s="1"/>
  <c r="AI81" i="23" a="1"/>
  <c r="AI81" i="23" s="1"/>
  <c r="AI136" i="23" a="1"/>
  <c r="AI136" i="23" s="1"/>
  <c r="AI157" i="23" a="1"/>
  <c r="AI157" i="23" s="1"/>
  <c r="AH166" i="23" a="1"/>
  <c r="AH166" i="23" s="1"/>
  <c r="AJ69" i="17" a="1"/>
  <c r="AJ69" i="17" s="1"/>
  <c r="AI84" i="17" a="1"/>
  <c r="AI84" i="17" s="1"/>
  <c r="AH112" i="17" a="1"/>
  <c r="AH112" i="17" s="1"/>
  <c r="AJ52" i="18" a="1"/>
  <c r="AJ52" i="18" s="1"/>
  <c r="AI93" i="18" a="1"/>
  <c r="AI93" i="18" s="1"/>
  <c r="AJ19" i="19" a="1"/>
  <c r="AJ19" i="19" s="1"/>
  <c r="AI27" i="19" a="1"/>
  <c r="AI27" i="19" s="1"/>
  <c r="AF44" i="19" a="1"/>
  <c r="AF44" i="19" s="1"/>
  <c r="AJ54" i="19" a="1"/>
  <c r="AJ54" i="19" s="1"/>
  <c r="AJ61" i="19" a="1"/>
  <c r="AJ61" i="19" s="1"/>
  <c r="AG135" i="19" a="1"/>
  <c r="AG135" i="19" s="1"/>
  <c r="AG151" i="19" a="1"/>
  <c r="AG151" i="19" s="1"/>
  <c r="AH49" i="20" a="1"/>
  <c r="AH49" i="20" s="1"/>
  <c r="AI121" i="20" a="1"/>
  <c r="AI121" i="20" s="1"/>
  <c r="AG145" i="20" a="1"/>
  <c r="AG145" i="20" s="1"/>
  <c r="AH13" i="21" a="1"/>
  <c r="AH13" i="21" s="1"/>
  <c r="AH20" i="21" a="1"/>
  <c r="AH20" i="21" s="1"/>
  <c r="AF51" i="21" a="1"/>
  <c r="AF51" i="21" s="1"/>
  <c r="AH60" i="21" a="1"/>
  <c r="AH60" i="21" s="1"/>
  <c r="AG109" i="21" a="1"/>
  <c r="AG109" i="21" s="1"/>
  <c r="AH151" i="21" a="1"/>
  <c r="AH151" i="21" s="1"/>
  <c r="AH13" i="22" a="1"/>
  <c r="AH13" i="22" s="1"/>
  <c r="AH92" i="22" a="1"/>
  <c r="AH92" i="22" s="1"/>
  <c r="AI53" i="23" a="1"/>
  <c r="AI53" i="23" s="1"/>
  <c r="AI70" i="23" a="1"/>
  <c r="AI70" i="23" s="1"/>
  <c r="AI125" i="23" a="1"/>
  <c r="AI125" i="23" s="1"/>
  <c r="AG144" i="23" a="1"/>
  <c r="AG144" i="23" s="1"/>
  <c r="AI150" i="23" a="1"/>
  <c r="AI150" i="23" s="1"/>
  <c r="AG66" i="17" a="1"/>
  <c r="AG66" i="17" s="1"/>
  <c r="AG167" i="18" a="1"/>
  <c r="AG167" i="18" s="1"/>
  <c r="E13" i="18"/>
  <c r="AH17" i="18" a="1"/>
  <c r="AH17" i="18" s="1"/>
  <c r="AH57" i="18" a="1"/>
  <c r="AH57" i="18" s="1"/>
  <c r="AH78" i="18" a="1"/>
  <c r="AH78" i="18" s="1"/>
  <c r="AG100" i="18" a="1"/>
  <c r="AG100" i="18" s="1"/>
  <c r="AI6" i="19" a="1"/>
  <c r="AI6" i="19" s="1"/>
  <c r="AH119" i="19" a="1"/>
  <c r="AH119" i="19" s="1"/>
  <c r="AH36" i="20" a="1"/>
  <c r="AH36" i="20" s="1"/>
  <c r="AF57" i="20" a="1"/>
  <c r="AF57" i="20" s="1"/>
  <c r="AH86" i="20" a="1"/>
  <c r="AH86" i="20" s="1"/>
  <c r="AG114" i="20" a="1"/>
  <c r="AG114" i="20" s="1"/>
  <c r="AF7" i="21" a="1"/>
  <c r="AF7" i="21" s="1"/>
  <c r="D4" i="21" s="1"/>
  <c r="AI41" i="21" a="1"/>
  <c r="AI41" i="21" s="1"/>
  <c r="AH62" i="21" a="1"/>
  <c r="AH62" i="21" s="1"/>
  <c r="AG157" i="21" a="1"/>
  <c r="AG157" i="21" s="1"/>
  <c r="AI13" i="22" a="1"/>
  <c r="AI13" i="22" s="1"/>
  <c r="U22" i="22"/>
  <c r="AH41" i="22" a="1"/>
  <c r="AH41" i="22" s="1"/>
  <c r="AG57" i="22" a="1"/>
  <c r="AG57" i="22" s="1"/>
  <c r="AG98" i="22" a="1"/>
  <c r="AG98" i="22" s="1"/>
  <c r="AH170" i="22" a="1"/>
  <c r="AH170" i="22" s="1"/>
  <c r="AG17" i="23" a="1"/>
  <c r="AG17" i="23" s="1"/>
  <c r="AI27" i="23" a="1"/>
  <c r="AI27" i="23" s="1"/>
  <c r="AF39" i="23" a="1"/>
  <c r="AF39" i="23" s="1"/>
  <c r="AI51" i="23" a="1"/>
  <c r="AI51" i="23" s="1"/>
  <c r="AJ53" i="23" a="1"/>
  <c r="AJ53" i="23" s="1"/>
  <c r="AI115" i="23" a="1"/>
  <c r="AI115" i="23" s="1"/>
  <c r="AH144" i="23" a="1"/>
  <c r="AH144" i="23" s="1"/>
  <c r="AH146" i="23" a="1"/>
  <c r="AH146" i="23" s="1"/>
  <c r="AG157" i="23" a="1"/>
  <c r="AG157" i="23" s="1"/>
  <c r="AG170" i="23" a="1"/>
  <c r="AG170" i="23" s="1"/>
  <c r="AG122" i="17" a="1"/>
  <c r="AG122" i="17" s="1"/>
  <c r="AF24" i="18" a="1"/>
  <c r="AF24" i="18" s="1"/>
  <c r="AG41" i="18" a="1"/>
  <c r="AG41" i="18" s="1"/>
  <c r="AG90" i="18" a="1"/>
  <c r="AG90" i="18" s="1"/>
  <c r="AG114" i="19" a="1"/>
  <c r="AG114" i="19" s="1"/>
  <c r="AF24" i="20" a="1"/>
  <c r="AF24" i="20" s="1"/>
  <c r="AF42" i="20" a="1"/>
  <c r="AF42" i="20" s="1"/>
  <c r="D5" i="20" s="1"/>
  <c r="AG46" i="20" a="1"/>
  <c r="AG46" i="20" s="1"/>
  <c r="AG57" i="20" a="1"/>
  <c r="AG57" i="20" s="1"/>
  <c r="AH10" i="21" a="1"/>
  <c r="AH10" i="21" s="1"/>
  <c r="AF37" i="21" a="1"/>
  <c r="AF37" i="21" s="1"/>
  <c r="AJ60" i="21" a="1"/>
  <c r="AJ60" i="21" s="1"/>
  <c r="AG113" i="21" a="1"/>
  <c r="AG113" i="21" s="1"/>
  <c r="AI126" i="21" a="1"/>
  <c r="AI126" i="21" s="1"/>
  <c r="AH157" i="21" a="1"/>
  <c r="AH157" i="21" s="1"/>
  <c r="AI12" i="22" a="1"/>
  <c r="AI12" i="22" s="1"/>
  <c r="AI84" i="22" a="1"/>
  <c r="AI84" i="22" s="1"/>
  <c r="AH98" i="22" a="1"/>
  <c r="AH98" i="22" s="1"/>
  <c r="U13" i="23"/>
  <c r="AH17" i="23" a="1"/>
  <c r="AH17" i="23" s="1"/>
  <c r="AI30" i="23" a="1"/>
  <c r="AI30" i="23" s="1"/>
  <c r="E7" i="17"/>
  <c r="E14" i="17"/>
  <c r="AG88" i="17" a="1"/>
  <c r="AG88" i="17" s="1"/>
  <c r="AG16" i="17" a="1"/>
  <c r="AG16" i="17" s="1"/>
  <c r="E9" i="17"/>
  <c r="AG158" i="17" a="1"/>
  <c r="AG158" i="17" s="1"/>
  <c r="AG91" i="17" a="1"/>
  <c r="AG91" i="17" s="1"/>
  <c r="AF24" i="17" a="1"/>
  <c r="AF24" i="17" s="1"/>
  <c r="AG54" i="17" a="1"/>
  <c r="AG54" i="17" s="1"/>
  <c r="AJ66" i="17" a="1"/>
  <c r="AJ66" i="17" s="1"/>
  <c r="AI117" i="17" a="1"/>
  <c r="AI117" i="17" s="1"/>
  <c r="H4" i="18"/>
  <c r="AJ4" i="18" a="1"/>
  <c r="AJ4" i="18" s="1"/>
  <c r="AF16" i="18" a="1"/>
  <c r="AF16" i="18" s="1"/>
  <c r="AF22" i="18" a="1"/>
  <c r="AF22" i="18" s="1"/>
  <c r="AH26" i="18" a="1"/>
  <c r="AH26" i="18" s="1"/>
  <c r="AF57" i="18" a="1"/>
  <c r="AF57" i="18" s="1"/>
  <c r="AI61" i="18" a="1"/>
  <c r="AI61" i="18" s="1"/>
  <c r="AJ73" i="18" a="1"/>
  <c r="AJ73" i="18" s="1"/>
  <c r="AG88" i="18" a="1"/>
  <c r="AG88" i="18" s="1"/>
  <c r="AH143" i="18" a="1"/>
  <c r="AH143" i="18" s="1"/>
  <c r="AF38" i="19" a="1"/>
  <c r="AF38" i="19" s="1"/>
  <c r="AF48" i="19" a="1"/>
  <c r="AF48" i="19" s="1"/>
  <c r="AJ77" i="19" a="1"/>
  <c r="AJ77" i="19" s="1"/>
  <c r="AI114" i="19" a="1"/>
  <c r="AI114" i="19" s="1"/>
  <c r="AH146" i="19" a="1"/>
  <c r="AH146" i="19" s="1"/>
  <c r="AH166" i="19" a="1"/>
  <c r="AH166" i="19" s="1"/>
  <c r="AJ38" i="20" a="1"/>
  <c r="AJ38" i="20" s="1"/>
  <c r="AH40" i="20" a="1"/>
  <c r="AH40" i="20" s="1"/>
  <c r="AG53" i="20" a="1"/>
  <c r="AG53" i="20" s="1"/>
  <c r="AG92" i="20" a="1"/>
  <c r="AG92" i="20" s="1"/>
  <c r="AI125" i="20" a="1"/>
  <c r="AI125" i="20" s="1"/>
  <c r="AG127" i="20" a="1"/>
  <c r="AG127" i="20" s="1"/>
  <c r="AI147" i="20" a="1"/>
  <c r="AI147" i="20" s="1"/>
  <c r="AG149" i="20" a="1"/>
  <c r="AG149" i="20" s="1"/>
  <c r="AJ10" i="21" a="1"/>
  <c r="AJ10" i="21" s="1"/>
  <c r="AI33" i="21" a="1"/>
  <c r="AI33" i="21" s="1"/>
  <c r="AH47" i="21" a="1"/>
  <c r="AH47" i="21" s="1"/>
  <c r="AG70" i="21" a="1"/>
  <c r="AG70" i="21" s="1"/>
  <c r="AI83" i="21" a="1"/>
  <c r="AI83" i="21" s="1"/>
  <c r="AH130" i="21" a="1"/>
  <c r="AH130" i="21" s="1"/>
  <c r="AI155" i="21" a="1"/>
  <c r="AI155" i="21" s="1"/>
  <c r="AI96" i="22" a="1"/>
  <c r="AI96" i="22" s="1"/>
  <c r="AH121" i="22" a="1"/>
  <c r="AH121" i="22" s="1"/>
  <c r="AG125" i="22" a="1"/>
  <c r="AG125" i="22" s="1"/>
  <c r="AJ8" i="23" a="1"/>
  <c r="AJ8" i="23" s="1"/>
  <c r="AF13" i="23" a="1"/>
  <c r="AF13" i="23" s="1"/>
  <c r="AJ15" i="23" a="1"/>
  <c r="AJ15" i="23" s="1"/>
  <c r="AJ17" i="23" a="1"/>
  <c r="AJ17" i="23" s="1"/>
  <c r="H7" i="23" s="1"/>
  <c r="AF37" i="23" a="1"/>
  <c r="AF37" i="23" s="1"/>
  <c r="AI39" i="23" a="1"/>
  <c r="AI39" i="23" s="1"/>
  <c r="AJ41" i="23" a="1"/>
  <c r="AJ41" i="23" s="1"/>
  <c r="AJ50" i="23" a="1"/>
  <c r="AJ50" i="23" s="1"/>
  <c r="AI75" i="23" a="1"/>
  <c r="AI75" i="23" s="1"/>
  <c r="AI89" i="23" a="1"/>
  <c r="AI89" i="23" s="1"/>
  <c r="AI103" i="23" a="1"/>
  <c r="AI103" i="23" s="1"/>
  <c r="AI161" i="23" a="1"/>
  <c r="AI161" i="23" s="1"/>
  <c r="AH113" i="21" a="1"/>
  <c r="AH113" i="21" s="1"/>
  <c r="AI27" i="22" a="1"/>
  <c r="AI27" i="22" s="1"/>
  <c r="AI71" i="22" a="1"/>
  <c r="AI71" i="22" s="1"/>
  <c r="AG118" i="22" a="1"/>
  <c r="AG118" i="22" s="1"/>
  <c r="AI12" i="23" a="1"/>
  <c r="AI12" i="23" s="1"/>
  <c r="AI31" i="23" a="1"/>
  <c r="AI31" i="23" s="1"/>
  <c r="AH70" i="23" a="1"/>
  <c r="AH70" i="23" s="1"/>
  <c r="AH81" i="23" a="1"/>
  <c r="AH81" i="23" s="1"/>
  <c r="AG85" i="23" a="1"/>
  <c r="AG85" i="23" s="1"/>
  <c r="AH89" i="23" a="1"/>
  <c r="AH89" i="23" s="1"/>
  <c r="AH170" i="23" a="1"/>
  <c r="AH170" i="23" s="1"/>
  <c r="AH22" i="17" a="1"/>
  <c r="AH22" i="17" s="1"/>
  <c r="AJ32" i="17" a="1"/>
  <c r="AJ32" i="17" s="1"/>
  <c r="AF37" i="17" a="1"/>
  <c r="AF37" i="17" s="1"/>
  <c r="AG96" i="17" a="1"/>
  <c r="AG96" i="17" s="1"/>
  <c r="AI116" i="17" a="1"/>
  <c r="AI116" i="17" s="1"/>
  <c r="AI41" i="18" a="1"/>
  <c r="AI41" i="18" s="1"/>
  <c r="AH58" i="18" a="1"/>
  <c r="AH58" i="18" s="1"/>
  <c r="AH108" i="18" a="1"/>
  <c r="AH108" i="18" s="1"/>
  <c r="AF16" i="19" a="1"/>
  <c r="AF16" i="19" s="1"/>
  <c r="AJ23" i="19" a="1"/>
  <c r="AJ23" i="19" s="1"/>
  <c r="AG51" i="19" a="1"/>
  <c r="AG51" i="19" s="1"/>
  <c r="AG95" i="19" a="1"/>
  <c r="AG95" i="19" s="1"/>
  <c r="AJ39" i="20" a="1"/>
  <c r="AJ39" i="20" s="1"/>
  <c r="AJ66" i="20" a="1"/>
  <c r="AJ66" i="20" s="1"/>
  <c r="AG101" i="20" a="1"/>
  <c r="AG101" i="20" s="1"/>
  <c r="AG117" i="20" a="1"/>
  <c r="AG117" i="20" s="1"/>
  <c r="AG129" i="20" a="1"/>
  <c r="AG129" i="20" s="1"/>
  <c r="AI141" i="20" a="1"/>
  <c r="AI141" i="20" s="1"/>
  <c r="AH75" i="21" a="1"/>
  <c r="AH75" i="21" s="1"/>
  <c r="AH161" i="21" a="1"/>
  <c r="AH161" i="21" s="1"/>
  <c r="AI17" i="22" a="1"/>
  <c r="AI17" i="22" s="1"/>
  <c r="AJ27" i="22" a="1"/>
  <c r="AJ27" i="22" s="1"/>
  <c r="AJ49" i="22" a="1"/>
  <c r="AJ49" i="22" s="1"/>
  <c r="H13" i="22" s="1"/>
  <c r="AH52" i="22" a="1"/>
  <c r="AH52" i="22" s="1"/>
  <c r="AI56" i="22" a="1"/>
  <c r="AI56" i="22" s="1"/>
  <c r="AG73" i="22" a="1"/>
  <c r="AG73" i="22" s="1"/>
  <c r="AI100" i="22" a="1"/>
  <c r="AI100" i="22" s="1"/>
  <c r="AI125" i="22" a="1"/>
  <c r="AI125" i="22" s="1"/>
  <c r="AJ12" i="23" a="1"/>
  <c r="AJ12" i="23" s="1"/>
  <c r="AJ43" i="23" a="1"/>
  <c r="AJ43" i="23" s="1"/>
  <c r="AH85" i="23" a="1"/>
  <c r="AH85" i="23" s="1"/>
  <c r="AG87" i="23" a="1"/>
  <c r="AG87" i="23" s="1"/>
  <c r="AI114" i="23" a="1"/>
  <c r="AI114" i="23" s="1"/>
  <c r="AG116" i="23" a="1"/>
  <c r="AG116" i="23" s="1"/>
  <c r="AI170" i="23" a="1"/>
  <c r="AI170" i="23" s="1"/>
  <c r="AI120" i="21" a="1"/>
  <c r="AI120" i="21" s="1"/>
  <c r="AH166" i="21" a="1"/>
  <c r="AH166" i="21" s="1"/>
  <c r="AG52" i="22" a="1"/>
  <c r="AG52" i="22" s="1"/>
  <c r="AG11" i="17" a="1"/>
  <c r="AG11" i="17" s="1"/>
  <c r="AJ60" i="17" a="1"/>
  <c r="AJ60" i="17" s="1"/>
  <c r="AI113" i="17" a="1"/>
  <c r="AI113" i="17" s="1"/>
  <c r="AH163" i="17" a="1"/>
  <c r="AH163" i="17" s="1"/>
  <c r="AI58" i="18" a="1"/>
  <c r="AI58" i="18" s="1"/>
  <c r="AG105" i="18" a="1"/>
  <c r="AG105" i="18" s="1"/>
  <c r="AH107" i="19" a="1"/>
  <c r="AH107" i="19" s="1"/>
  <c r="AG16" i="19" a="1"/>
  <c r="AG16" i="19" s="1"/>
  <c r="AH45" i="19" a="1"/>
  <c r="AH45" i="19" s="1"/>
  <c r="AH51" i="19" a="1"/>
  <c r="AH51" i="19" s="1"/>
  <c r="AH76" i="19" a="1"/>
  <c r="AH76" i="19" s="1"/>
  <c r="AG105" i="19" a="1"/>
  <c r="AG105" i="19" s="1"/>
  <c r="AG145" i="19" a="1"/>
  <c r="AG145" i="19" s="1"/>
  <c r="AI55" i="20" a="1"/>
  <c r="AI55" i="20" s="1"/>
  <c r="AJ57" i="20" a="1"/>
  <c r="AJ57" i="20" s="1"/>
  <c r="AH68" i="20" a="1"/>
  <c r="AH68" i="20" s="1"/>
  <c r="AH101" i="20" a="1"/>
  <c r="AH101" i="20" s="1"/>
  <c r="AH117" i="20" a="1"/>
  <c r="AH117" i="20" s="1"/>
  <c r="AI21" i="21" a="1"/>
  <c r="AI21" i="21" s="1"/>
  <c r="AG29" i="21" a="1"/>
  <c r="AG29" i="21" s="1"/>
  <c r="AH46" i="21" a="1"/>
  <c r="AH46" i="21" s="1"/>
  <c r="AF50" i="21" a="1"/>
  <c r="AF50" i="21" s="1"/>
  <c r="AI106" i="21" a="1"/>
  <c r="AI106" i="21" s="1"/>
  <c r="AG108" i="21" a="1"/>
  <c r="AG108" i="21" s="1"/>
  <c r="AI20" i="22" a="1"/>
  <c r="AI20" i="22" s="1"/>
  <c r="AH26" i="22" a="1"/>
  <c r="AH26" i="22" s="1"/>
  <c r="AG35" i="22" a="1"/>
  <c r="AG35" i="22" s="1"/>
  <c r="AG111" i="22" a="1"/>
  <c r="AG111" i="22" s="1"/>
  <c r="AH127" i="22" a="1"/>
  <c r="AH127" i="22" s="1"/>
  <c r="AH145" i="22" a="1"/>
  <c r="AH145" i="22" s="1"/>
  <c r="AG20" i="23" a="1"/>
  <c r="AG20" i="23" s="1"/>
  <c r="AH24" i="23" a="1"/>
  <c r="AH24" i="23" s="1"/>
  <c r="AG34" i="23" a="1"/>
  <c r="AG34" i="23" s="1"/>
  <c r="AG62" i="23" a="1"/>
  <c r="AG62" i="23" s="1"/>
  <c r="AH66" i="23" a="1"/>
  <c r="AH66" i="23" s="1"/>
  <c r="AI85" i="23" a="1"/>
  <c r="AI85" i="23" s="1"/>
  <c r="AG124" i="23" a="1"/>
  <c r="AG124" i="23" s="1"/>
  <c r="AH141" i="23" a="1"/>
  <c r="AH141" i="23" s="1"/>
  <c r="AH143" i="23" a="1"/>
  <c r="AH143" i="23" s="1"/>
  <c r="AI11" i="20" a="1"/>
  <c r="AI11" i="20" s="1"/>
  <c r="AF45" i="20" a="1"/>
  <c r="AF45" i="20" s="1"/>
  <c r="AH70" i="20" a="1"/>
  <c r="AH70" i="20" s="1"/>
  <c r="AG115" i="20" a="1"/>
  <c r="AG115" i="20" s="1"/>
  <c r="AI26" i="21" a="1"/>
  <c r="AI26" i="21" s="1"/>
  <c r="AI44" i="21" a="1"/>
  <c r="AI44" i="21" s="1"/>
  <c r="AG110" i="21" a="1"/>
  <c r="AG110" i="21" s="1"/>
  <c r="AG138" i="21" a="1"/>
  <c r="AG138" i="21" s="1"/>
  <c r="AH148" i="21" a="1"/>
  <c r="AH148" i="21" s="1"/>
  <c r="AH163" i="21" a="1"/>
  <c r="AH163" i="21" s="1"/>
  <c r="AG133" i="22" a="1"/>
  <c r="AG133" i="22" s="1"/>
  <c r="AG166" i="22" a="1"/>
  <c r="AG166" i="22" s="1"/>
  <c r="AF26" i="23" a="1"/>
  <c r="AF26" i="23" s="1"/>
  <c r="AF33" i="23" a="1"/>
  <c r="AF33" i="23" s="1"/>
  <c r="AI69" i="23" a="1"/>
  <c r="AI69" i="23" s="1"/>
  <c r="AG93" i="23" a="1"/>
  <c r="AG93" i="23" s="1"/>
  <c r="AI146" i="23" a="1"/>
  <c r="AI146" i="23" s="1"/>
  <c r="AH110" i="19" a="1"/>
  <c r="AH110" i="19" s="1"/>
  <c r="AJ11" i="20" a="1"/>
  <c r="AJ11" i="20" s="1"/>
  <c r="H14" i="20" s="1"/>
  <c r="AF12" i="20" a="1"/>
  <c r="AF12" i="20" s="1"/>
  <c r="AI88" i="20" a="1"/>
  <c r="AI88" i="20" s="1"/>
  <c r="AI133" i="20" a="1"/>
  <c r="AI133" i="20" s="1"/>
  <c r="AG9" i="21" a="1"/>
  <c r="AG9" i="21" s="1"/>
  <c r="AJ26" i="21" a="1"/>
  <c r="AJ26" i="21" s="1"/>
  <c r="AF59" i="21" a="1"/>
  <c r="AF59" i="21" s="1"/>
  <c r="AG82" i="21" a="1"/>
  <c r="AG82" i="21" s="1"/>
  <c r="AG97" i="21" a="1"/>
  <c r="AG97" i="21" s="1"/>
  <c r="AH133" i="21" a="1"/>
  <c r="AH133" i="21" s="1"/>
  <c r="AF10" i="22" a="1"/>
  <c r="AF10" i="22" s="1"/>
  <c r="AG17" i="22" a="1"/>
  <c r="AG17" i="22" s="1"/>
  <c r="AG41" i="22" a="1"/>
  <c r="AG41" i="22" s="1"/>
  <c r="AI57" i="22" a="1"/>
  <c r="AI57" i="22" s="1"/>
  <c r="AJ70" i="22" a="1"/>
  <c r="AJ70" i="22" s="1"/>
  <c r="AI77" i="22" a="1"/>
  <c r="AI77" i="22" s="1"/>
  <c r="AF50" i="23" a="1"/>
  <c r="AF50" i="23" s="1"/>
  <c r="AJ54" i="23" a="1"/>
  <c r="AJ54" i="23" s="1"/>
  <c r="AH93" i="23" a="1"/>
  <c r="AH93" i="23" s="1"/>
  <c r="AG110" i="23" a="1"/>
  <c r="AG110" i="23" s="1"/>
  <c r="AG123" i="20" a="1"/>
  <c r="AG123" i="20" s="1"/>
  <c r="AH115" i="21" a="1"/>
  <c r="AH115" i="21" s="1"/>
  <c r="AJ54" i="22" a="1"/>
  <c r="AJ54" i="22" s="1"/>
  <c r="AI134" i="22" a="1"/>
  <c r="AI134" i="22" s="1"/>
  <c r="AJ40" i="23" a="1"/>
  <c r="AJ40" i="23" s="1"/>
  <c r="AH11" i="19" a="1"/>
  <c r="AH11" i="19" s="1"/>
  <c r="AG40" i="19" a="1"/>
  <c r="AG40" i="19" s="1"/>
  <c r="AJ74" i="19" a="1"/>
  <c r="AJ74" i="19" s="1"/>
  <c r="AI124" i="19" a="1"/>
  <c r="AI124" i="19" s="1"/>
  <c r="AI25" i="20" a="1"/>
  <c r="AI25" i="20" s="1"/>
  <c r="AI51" i="20" a="1"/>
  <c r="AI51" i="20" s="1"/>
  <c r="AG132" i="21" a="1"/>
  <c r="AG132" i="21" s="1"/>
  <c r="AH34" i="22" a="1"/>
  <c r="AH34" i="22" s="1"/>
  <c r="AI78" i="22" a="1"/>
  <c r="AI78" i="22" s="1"/>
  <c r="AF27" i="23" a="1"/>
  <c r="AF27" i="23" s="1"/>
  <c r="AI35" i="23" a="1"/>
  <c r="AI35" i="23" s="1"/>
  <c r="AF46" i="23" a="1"/>
  <c r="AF46" i="23" s="1"/>
  <c r="AG104" i="23" a="1"/>
  <c r="AG104" i="23" s="1"/>
  <c r="AI106" i="17" a="1"/>
  <c r="AI106" i="17" s="1"/>
  <c r="AG162" i="17" a="1"/>
  <c r="AG162" i="17" s="1"/>
  <c r="AF52" i="18" a="1"/>
  <c r="AF52" i="18" s="1"/>
  <c r="U22" i="19"/>
  <c r="AG154" i="19" a="1"/>
  <c r="AG154" i="19" s="1"/>
  <c r="AF27" i="20" a="1"/>
  <c r="AF27" i="20" s="1"/>
  <c r="D6" i="20" s="1"/>
  <c r="AH73" i="20" a="1"/>
  <c r="AH73" i="20" s="1"/>
  <c r="AG120" i="20" a="1"/>
  <c r="AG120" i="20" s="1"/>
  <c r="AG170" i="20" a="1"/>
  <c r="AG170" i="20" s="1"/>
  <c r="AG36" i="21" a="1"/>
  <c r="AG36" i="21" s="1"/>
  <c r="AI98" i="21" a="1"/>
  <c r="AI98" i="21" s="1"/>
  <c r="AG154" i="21" a="1"/>
  <c r="AG154" i="21" s="1"/>
  <c r="AH6" i="22" a="1"/>
  <c r="AH6" i="22" s="1"/>
  <c r="AG83" i="22" a="1"/>
  <c r="AG83" i="22" s="1"/>
  <c r="AH131" i="22" a="1"/>
  <c r="AH131" i="22" s="1"/>
  <c r="AI157" i="22" a="1"/>
  <c r="AI157" i="22" s="1"/>
  <c r="AF4" i="23" a="1"/>
  <c r="AF4" i="23" s="1"/>
  <c r="AF24" i="23" a="1"/>
  <c r="AF24" i="23" s="1"/>
  <c r="AF20" i="23" a="1"/>
  <c r="AF20" i="23" s="1"/>
  <c r="AG42" i="23" a="1"/>
  <c r="AG42" i="23" s="1"/>
  <c r="AJ64" i="23" a="1"/>
  <c r="AJ64" i="23" s="1"/>
  <c r="AH90" i="23" a="1"/>
  <c r="AH90" i="23" s="1"/>
  <c r="AH97" i="23" a="1"/>
  <c r="AH97" i="23" s="1"/>
  <c r="AH126" i="21" a="1"/>
  <c r="AH126" i="21" s="1"/>
  <c r="AG31" i="22" a="1"/>
  <c r="AG31" i="22" s="1"/>
  <c r="AI99" i="22" a="1"/>
  <c r="AI99" i="22" s="1"/>
  <c r="AI152" i="22" a="1"/>
  <c r="AI152" i="22" s="1"/>
  <c r="AG39" i="23" a="1"/>
  <c r="AG39" i="23" s="1"/>
  <c r="AH72" i="23" a="1"/>
  <c r="AH72" i="23" s="1"/>
  <c r="AH128" i="23" a="1"/>
  <c r="AH128" i="23" s="1"/>
  <c r="AJ71" i="22" a="1"/>
  <c r="AJ71" i="22" s="1"/>
  <c r="AI121" i="22" a="1"/>
  <c r="AI121" i="22" s="1"/>
  <c r="AJ7" i="23" a="1"/>
  <c r="AJ7" i="23" s="1"/>
  <c r="AG8" i="23" a="1"/>
  <c r="AG8" i="23" s="1"/>
  <c r="AI36" i="23" a="1"/>
  <c r="AI36" i="23" s="1"/>
  <c r="AI45" i="23" a="1"/>
  <c r="AI45" i="23" s="1"/>
  <c r="AG51" i="23" a="1"/>
  <c r="AG51" i="23" s="1"/>
  <c r="AI91" i="23" a="1"/>
  <c r="AI91" i="23" s="1"/>
  <c r="AH101" i="23" a="1"/>
  <c r="AH101" i="23" s="1"/>
  <c r="AH131" i="23" a="1"/>
  <c r="AH131" i="23" s="1"/>
  <c r="AG169" i="23" a="1"/>
  <c r="AG169" i="23" s="1"/>
  <c r="AG25" i="23" a="1"/>
  <c r="AG25" i="23" s="1"/>
  <c r="AI43" i="23" a="1"/>
  <c r="AI43" i="23" s="1"/>
  <c r="AG113" i="23" a="1"/>
  <c r="AG113" i="23" s="1"/>
  <c r="AH137" i="23" a="1"/>
  <c r="AH137" i="23" s="1"/>
  <c r="AG31" i="23" a="1"/>
  <c r="AG31" i="23" s="1"/>
  <c r="AF65" i="23" a="1"/>
  <c r="AF65" i="23" s="1"/>
  <c r="AJ27" i="23" a="1"/>
  <c r="AJ27" i="23" s="1"/>
  <c r="B4" i="15"/>
  <c r="P4" i="15"/>
  <c r="I36" i="14"/>
  <c r="I35" i="14"/>
  <c r="I41" i="14"/>
  <c r="H42" i="14"/>
  <c r="H37" i="14"/>
  <c r="H36" i="14"/>
  <c r="L32" i="14"/>
  <c r="G47" i="14" s="1"/>
  <c r="H47" i="14" s="1"/>
  <c r="H35" i="14"/>
  <c r="H41" i="14"/>
  <c r="H34" i="14"/>
  <c r="H40" i="14"/>
  <c r="H33" i="14"/>
  <c r="H39" i="14"/>
  <c r="I39" i="14"/>
  <c r="I38" i="14"/>
  <c r="L38" i="14" s="1"/>
  <c r="I37" i="14"/>
  <c r="I42" i="14"/>
  <c r="I40" i="14"/>
  <c r="L40" i="14" s="1"/>
  <c r="I34" i="14"/>
  <c r="I33" i="14"/>
  <c r="AJ170" i="12" a="1"/>
  <c r="AJ170" i="12" s="1"/>
  <c r="AI170" i="12" a="1"/>
  <c r="AI170" i="12" s="1"/>
  <c r="AG170" i="12" a="1"/>
  <c r="AG170" i="12" s="1"/>
  <c r="AF170" i="12" a="1"/>
  <c r="AF170" i="12" s="1"/>
  <c r="AJ169" i="12" a="1"/>
  <c r="AJ169" i="12" s="1"/>
  <c r="AI169" i="12" a="1"/>
  <c r="AI169" i="12" s="1"/>
  <c r="AG169" i="12" a="1"/>
  <c r="AG169" i="12" s="1"/>
  <c r="AF169" i="12" a="1"/>
  <c r="AF169" i="12" s="1"/>
  <c r="AJ168" i="12" a="1"/>
  <c r="AJ168" i="12" s="1"/>
  <c r="AI168" i="12" a="1"/>
  <c r="AI168" i="12" s="1"/>
  <c r="AG168" i="12" a="1"/>
  <c r="AG168" i="12" s="1"/>
  <c r="AF168" i="12" a="1"/>
  <c r="AF168" i="12" s="1"/>
  <c r="AJ167" i="12" a="1"/>
  <c r="AJ167" i="12" s="1"/>
  <c r="AI167" i="12" a="1"/>
  <c r="AI167" i="12" s="1"/>
  <c r="AH167" i="12" a="1"/>
  <c r="AH167" i="12" s="1"/>
  <c r="AG167" i="12" a="1"/>
  <c r="AG167" i="12" s="1"/>
  <c r="AF167" i="12" a="1"/>
  <c r="AF167" i="12" s="1"/>
  <c r="AJ166" i="12" a="1"/>
  <c r="AJ166" i="12" s="1"/>
  <c r="AI166" i="12" a="1"/>
  <c r="AI166" i="12" s="1"/>
  <c r="AH166" i="12" a="1"/>
  <c r="AH166" i="12" s="1"/>
  <c r="AG166" i="12" a="1"/>
  <c r="AG166" i="12" s="1"/>
  <c r="AF166" i="12" a="1"/>
  <c r="AF166" i="12" s="1"/>
  <c r="AJ165" i="12" a="1"/>
  <c r="AJ165" i="12" s="1"/>
  <c r="AI165" i="12" a="1"/>
  <c r="AI165" i="12" s="1"/>
  <c r="AH165" i="12" a="1"/>
  <c r="AH165" i="12" s="1"/>
  <c r="AG165" i="12" a="1"/>
  <c r="AG165" i="12" s="1"/>
  <c r="AF165" i="12" a="1"/>
  <c r="AF165" i="12" s="1"/>
  <c r="AJ164" i="12" a="1"/>
  <c r="AJ164" i="12" s="1"/>
  <c r="AI164" i="12" a="1"/>
  <c r="AI164" i="12" s="1"/>
  <c r="AH164" i="12" a="1"/>
  <c r="AH164" i="12" s="1"/>
  <c r="AG164" i="12" a="1"/>
  <c r="AG164" i="12" s="1"/>
  <c r="AF164" i="12" a="1"/>
  <c r="AF164" i="12" s="1"/>
  <c r="AJ163" i="12" a="1"/>
  <c r="AJ163" i="12" s="1"/>
  <c r="AI163" i="12" a="1"/>
  <c r="AI163" i="12" s="1"/>
  <c r="AH163" i="12" a="1"/>
  <c r="AH163" i="12" s="1"/>
  <c r="AG163" i="12" a="1"/>
  <c r="AG163" i="12" s="1"/>
  <c r="AF163" i="12" a="1"/>
  <c r="AF163" i="12" s="1"/>
  <c r="AJ162" i="12" a="1"/>
  <c r="AJ162" i="12"/>
  <c r="AI162" i="12" a="1"/>
  <c r="AI162" i="12" s="1"/>
  <c r="AH162" i="12" a="1"/>
  <c r="AH162" i="12" s="1"/>
  <c r="AG162" i="12" a="1"/>
  <c r="AG162" i="12" s="1"/>
  <c r="AF162" i="12" a="1"/>
  <c r="AF162" i="12" s="1"/>
  <c r="AJ161" i="12" a="1"/>
  <c r="AJ161" i="12"/>
  <c r="AI161" i="12" a="1"/>
  <c r="AI161" i="12" s="1"/>
  <c r="AH161" i="12" a="1"/>
  <c r="AH161" i="12" s="1"/>
  <c r="AG161" i="12" a="1"/>
  <c r="AG161" i="12" s="1"/>
  <c r="AF161" i="12" a="1"/>
  <c r="AF161" i="12" s="1"/>
  <c r="AJ160" i="12" a="1"/>
  <c r="AJ160" i="12" s="1"/>
  <c r="AI160" i="12" a="1"/>
  <c r="AI160" i="12" s="1"/>
  <c r="AH160" i="12" a="1"/>
  <c r="AH160" i="12" s="1"/>
  <c r="AG160" i="12" a="1"/>
  <c r="AG160" i="12" s="1"/>
  <c r="AF160" i="12" a="1"/>
  <c r="AF160" i="12" s="1"/>
  <c r="AJ159" i="12" a="1"/>
  <c r="AJ159" i="12" s="1"/>
  <c r="AI159" i="12" a="1"/>
  <c r="AI159" i="12" s="1"/>
  <c r="AH159" i="12" a="1"/>
  <c r="AH159" i="12" s="1"/>
  <c r="AG159" i="12" a="1"/>
  <c r="AG159" i="12" s="1"/>
  <c r="AF159" i="12" a="1"/>
  <c r="AF159" i="12" s="1"/>
  <c r="AJ158" i="12" a="1"/>
  <c r="AJ158" i="12"/>
  <c r="AI158" i="12" a="1"/>
  <c r="AI158" i="12" s="1"/>
  <c r="AH158" i="12" a="1"/>
  <c r="AH158" i="12" s="1"/>
  <c r="AG158" i="12" a="1"/>
  <c r="AG158" i="12" s="1"/>
  <c r="AF158" i="12" a="1"/>
  <c r="AF158" i="12" s="1"/>
  <c r="AJ157" i="12" a="1"/>
  <c r="AJ157" i="12" s="1"/>
  <c r="AI157" i="12" a="1"/>
  <c r="AI157" i="12" s="1"/>
  <c r="AH157" i="12" a="1"/>
  <c r="AH157" i="12" s="1"/>
  <c r="AG157" i="12" a="1"/>
  <c r="AG157" i="12" s="1"/>
  <c r="AF157" i="12" a="1"/>
  <c r="AF157" i="12" s="1"/>
  <c r="AJ156" i="12" a="1"/>
  <c r="AJ156" i="12" s="1"/>
  <c r="AI156" i="12" a="1"/>
  <c r="AI156" i="12" s="1"/>
  <c r="AH156" i="12" a="1"/>
  <c r="AH156" i="12" s="1"/>
  <c r="AG156" i="12" a="1"/>
  <c r="AG156" i="12" s="1"/>
  <c r="AF156" i="12" a="1"/>
  <c r="AF156" i="12" s="1"/>
  <c r="AJ155" i="12" a="1"/>
  <c r="AJ155" i="12" s="1"/>
  <c r="AI155" i="12" a="1"/>
  <c r="AI155" i="12" s="1"/>
  <c r="AH155" i="12" a="1"/>
  <c r="AH155" i="12" s="1"/>
  <c r="AG155" i="12" a="1"/>
  <c r="AG155" i="12" s="1"/>
  <c r="AF155" i="12" a="1"/>
  <c r="AF155" i="12" s="1"/>
  <c r="AJ154" i="12" a="1"/>
  <c r="AJ154" i="12"/>
  <c r="AI154" i="12" a="1"/>
  <c r="AI154" i="12" s="1"/>
  <c r="AH154" i="12" a="1"/>
  <c r="AH154" i="12" s="1"/>
  <c r="AG154" i="12" a="1"/>
  <c r="AG154" i="12" s="1"/>
  <c r="AF154" i="12" a="1"/>
  <c r="AF154" i="12" s="1"/>
  <c r="AJ153" i="12" a="1"/>
  <c r="AJ153" i="12" s="1"/>
  <c r="AI153" i="12" a="1"/>
  <c r="AI153" i="12" s="1"/>
  <c r="AH153" i="12" a="1"/>
  <c r="AH153" i="12" s="1"/>
  <c r="AG153" i="12" a="1"/>
  <c r="AG153" i="12" s="1"/>
  <c r="AF153" i="12" a="1"/>
  <c r="AF153" i="12" s="1"/>
  <c r="AJ152" i="12" a="1"/>
  <c r="AJ152" i="12" s="1"/>
  <c r="AI152" i="12" a="1"/>
  <c r="AI152" i="12" s="1"/>
  <c r="AH152" i="12" a="1"/>
  <c r="AH152" i="12" s="1"/>
  <c r="AG152" i="12" a="1"/>
  <c r="AG152" i="12" s="1"/>
  <c r="AF152" i="12" a="1"/>
  <c r="AF152" i="12" s="1"/>
  <c r="AJ151" i="12" a="1"/>
  <c r="AJ151" i="12" s="1"/>
  <c r="AI151" i="12" a="1"/>
  <c r="AI151" i="12" s="1"/>
  <c r="AH151" i="12" a="1"/>
  <c r="AH151" i="12" s="1"/>
  <c r="AG151" i="12" a="1"/>
  <c r="AG151" i="12" s="1"/>
  <c r="AF151" i="12" a="1"/>
  <c r="AF151" i="12" s="1"/>
  <c r="AJ150" i="12" a="1"/>
  <c r="AJ150" i="12"/>
  <c r="AI150" i="12" a="1"/>
  <c r="AI150" i="12" s="1"/>
  <c r="AH150" i="12" a="1"/>
  <c r="AH150" i="12" s="1"/>
  <c r="AG150" i="12" a="1"/>
  <c r="AG150" i="12" s="1"/>
  <c r="AF150" i="12" a="1"/>
  <c r="AF150" i="12" s="1"/>
  <c r="AJ149" i="12" a="1"/>
  <c r="AJ149" i="12" s="1"/>
  <c r="AI149" i="12" a="1"/>
  <c r="AI149" i="12" s="1"/>
  <c r="AH149" i="12" a="1"/>
  <c r="AH149" i="12" s="1"/>
  <c r="AG149" i="12" a="1"/>
  <c r="AG149" i="12" s="1"/>
  <c r="AF149" i="12" a="1"/>
  <c r="AF149" i="12" s="1"/>
  <c r="AJ148" i="12" a="1"/>
  <c r="AJ148" i="12" s="1"/>
  <c r="AI148" i="12" a="1"/>
  <c r="AI148" i="12" s="1"/>
  <c r="AH148" i="12" a="1"/>
  <c r="AH148" i="12" s="1"/>
  <c r="AG148" i="12" a="1"/>
  <c r="AG148" i="12" s="1"/>
  <c r="AF148" i="12" a="1"/>
  <c r="AF148" i="12" s="1"/>
  <c r="AJ147" i="12" a="1"/>
  <c r="AJ147" i="12" s="1"/>
  <c r="AI147" i="12" a="1"/>
  <c r="AI147" i="12" s="1"/>
  <c r="AH147" i="12" a="1"/>
  <c r="AH147" i="12" s="1"/>
  <c r="AG147" i="12" a="1"/>
  <c r="AG147" i="12" s="1"/>
  <c r="AF147" i="12" a="1"/>
  <c r="AF147" i="12" s="1"/>
  <c r="AJ146" i="12" a="1"/>
  <c r="AJ146" i="12" s="1"/>
  <c r="AI146" i="12" a="1"/>
  <c r="AI146" i="12" s="1"/>
  <c r="AH146" i="12" a="1"/>
  <c r="AH146" i="12" s="1"/>
  <c r="AG146" i="12" a="1"/>
  <c r="AG146" i="12" s="1"/>
  <c r="AF146" i="12" a="1"/>
  <c r="AF146" i="12" s="1"/>
  <c r="AJ145" i="12" a="1"/>
  <c r="AJ145" i="12" s="1"/>
  <c r="AI145" i="12" a="1"/>
  <c r="AI145" i="12" s="1"/>
  <c r="AH145" i="12" a="1"/>
  <c r="AH145" i="12" s="1"/>
  <c r="AG145" i="12" a="1"/>
  <c r="AG145" i="12" s="1"/>
  <c r="AF145" i="12" a="1"/>
  <c r="AF145" i="12" s="1"/>
  <c r="AJ144" i="12" a="1"/>
  <c r="AJ144" i="12" s="1"/>
  <c r="AI144" i="12" a="1"/>
  <c r="AI144" i="12" s="1"/>
  <c r="AH144" i="12" a="1"/>
  <c r="AH144" i="12" s="1"/>
  <c r="AG144" i="12" a="1"/>
  <c r="AG144" i="12" s="1"/>
  <c r="AF144" i="12" a="1"/>
  <c r="AF144" i="12" s="1"/>
  <c r="AJ143" i="12" a="1"/>
  <c r="AJ143" i="12" s="1"/>
  <c r="AI143" i="12" a="1"/>
  <c r="AI143" i="12" s="1"/>
  <c r="AH143" i="12" a="1"/>
  <c r="AH143" i="12" s="1"/>
  <c r="AG143" i="12" a="1"/>
  <c r="AG143" i="12" s="1"/>
  <c r="AF143" i="12" a="1"/>
  <c r="AF143" i="12" s="1"/>
  <c r="AJ142" i="12" a="1"/>
  <c r="AJ142" i="12" s="1"/>
  <c r="AI142" i="12" a="1"/>
  <c r="AI142" i="12" s="1"/>
  <c r="AH142" i="12" a="1"/>
  <c r="AH142" i="12" s="1"/>
  <c r="AG142" i="12" a="1"/>
  <c r="AG142" i="12" s="1"/>
  <c r="AF142" i="12" a="1"/>
  <c r="AF142" i="12" s="1"/>
  <c r="AJ141" i="12" a="1"/>
  <c r="AJ141" i="12" s="1"/>
  <c r="AI141" i="12" a="1"/>
  <c r="AI141" i="12" s="1"/>
  <c r="AH141" i="12" a="1"/>
  <c r="AH141" i="12" s="1"/>
  <c r="AG141" i="12" a="1"/>
  <c r="AG141" i="12" s="1"/>
  <c r="AF141" i="12" a="1"/>
  <c r="AF141" i="12" s="1"/>
  <c r="AJ140" i="12" a="1"/>
  <c r="AJ140" i="12" s="1"/>
  <c r="AI140" i="12" a="1"/>
  <c r="AI140" i="12" s="1"/>
  <c r="AH140" i="12" a="1"/>
  <c r="AH140" i="12" s="1"/>
  <c r="AG140" i="12" a="1"/>
  <c r="AG140" i="12" s="1"/>
  <c r="AF140" i="12" a="1"/>
  <c r="AF140" i="12" s="1"/>
  <c r="AJ139" i="12" a="1"/>
  <c r="AJ139" i="12" s="1"/>
  <c r="AI139" i="12" a="1"/>
  <c r="AI139" i="12" s="1"/>
  <c r="AH139" i="12" a="1"/>
  <c r="AH139" i="12" s="1"/>
  <c r="AG139" i="12" a="1"/>
  <c r="AG139" i="12" s="1"/>
  <c r="AF139" i="12" a="1"/>
  <c r="AF139" i="12" s="1"/>
  <c r="AJ138" i="12" a="1"/>
  <c r="AJ138" i="12"/>
  <c r="AI138" i="12" a="1"/>
  <c r="AI138" i="12" s="1"/>
  <c r="AH138" i="12" a="1"/>
  <c r="AH138" i="12" s="1"/>
  <c r="AG138" i="12" a="1"/>
  <c r="AG138" i="12" s="1"/>
  <c r="AF138" i="12" a="1"/>
  <c r="AF138" i="12" s="1"/>
  <c r="AJ137" i="12" a="1"/>
  <c r="AJ137" i="12" s="1"/>
  <c r="AI137" i="12" a="1"/>
  <c r="AI137" i="12" s="1"/>
  <c r="AH137" i="12" a="1"/>
  <c r="AH137" i="12" s="1"/>
  <c r="AG137" i="12" a="1"/>
  <c r="AG137" i="12" s="1"/>
  <c r="AF137" i="12" a="1"/>
  <c r="AF137" i="12" s="1"/>
  <c r="AJ136" i="12" a="1"/>
  <c r="AJ136" i="12" s="1"/>
  <c r="AI136" i="12" a="1"/>
  <c r="AI136" i="12" s="1"/>
  <c r="AH136" i="12" a="1"/>
  <c r="AH136" i="12" s="1"/>
  <c r="AG136" i="12" a="1"/>
  <c r="AG136" i="12" s="1"/>
  <c r="AF136" i="12" a="1"/>
  <c r="AF136" i="12" s="1"/>
  <c r="AJ135" i="12" a="1"/>
  <c r="AJ135" i="12" s="1"/>
  <c r="AI135" i="12" a="1"/>
  <c r="AI135" i="12" s="1"/>
  <c r="AH135" i="12" a="1"/>
  <c r="AH135" i="12" s="1"/>
  <c r="AG135" i="12" a="1"/>
  <c r="AG135" i="12" s="1"/>
  <c r="AF135" i="12" a="1"/>
  <c r="AF135" i="12" s="1"/>
  <c r="AJ134" i="12" a="1"/>
  <c r="AJ134" i="12" s="1"/>
  <c r="AI134" i="12" a="1"/>
  <c r="AI134" i="12" s="1"/>
  <c r="AH134" i="12" a="1"/>
  <c r="AH134" i="12" s="1"/>
  <c r="AG134" i="12" a="1"/>
  <c r="AG134" i="12" s="1"/>
  <c r="AF134" i="12" a="1"/>
  <c r="AF134" i="12" s="1"/>
  <c r="AJ133" i="12" a="1"/>
  <c r="AJ133" i="12" s="1"/>
  <c r="AI133" i="12" a="1"/>
  <c r="AI133" i="12" s="1"/>
  <c r="AH133" i="12" a="1"/>
  <c r="AH133" i="12" s="1"/>
  <c r="AG133" i="12" a="1"/>
  <c r="AG133" i="12" s="1"/>
  <c r="AF133" i="12" a="1"/>
  <c r="AF133" i="12" s="1"/>
  <c r="AJ132" i="12" a="1"/>
  <c r="AJ132" i="12" s="1"/>
  <c r="AI132" i="12" a="1"/>
  <c r="AI132" i="12" s="1"/>
  <c r="AH132" i="12" a="1"/>
  <c r="AH132" i="12" s="1"/>
  <c r="AG132" i="12" a="1"/>
  <c r="AG132" i="12" s="1"/>
  <c r="AF132" i="12" a="1"/>
  <c r="AF132" i="12" s="1"/>
  <c r="AJ131" i="12" a="1"/>
  <c r="AJ131" i="12" s="1"/>
  <c r="AI131" i="12" a="1"/>
  <c r="AI131" i="12" s="1"/>
  <c r="AH131" i="12" a="1"/>
  <c r="AH131" i="12" s="1"/>
  <c r="AG131" i="12" a="1"/>
  <c r="AG131" i="12" s="1"/>
  <c r="AF131" i="12" a="1"/>
  <c r="AF131" i="12" s="1"/>
  <c r="AJ130" i="12" a="1"/>
  <c r="AJ130" i="12" s="1"/>
  <c r="AI130" i="12" a="1"/>
  <c r="AI130" i="12" s="1"/>
  <c r="AH130" i="12" a="1"/>
  <c r="AH130" i="12" s="1"/>
  <c r="AG130" i="12" a="1"/>
  <c r="AG130" i="12" s="1"/>
  <c r="AF130" i="12" a="1"/>
  <c r="AF130" i="12" s="1"/>
  <c r="AJ129" i="12" a="1"/>
  <c r="AJ129" i="12"/>
  <c r="AI129" i="12" a="1"/>
  <c r="AI129" i="12" s="1"/>
  <c r="AH129" i="12" a="1"/>
  <c r="AH129" i="12" s="1"/>
  <c r="AG129" i="12" a="1"/>
  <c r="AG129" i="12" s="1"/>
  <c r="AF129" i="12" a="1"/>
  <c r="AF129" i="12" s="1"/>
  <c r="AJ128" i="12" a="1"/>
  <c r="AJ128" i="12" s="1"/>
  <c r="AI128" i="12" a="1"/>
  <c r="AI128" i="12" s="1"/>
  <c r="AH128" i="12" a="1"/>
  <c r="AH128" i="12" s="1"/>
  <c r="AG128" i="12" a="1"/>
  <c r="AG128" i="12" s="1"/>
  <c r="AF128" i="12" a="1"/>
  <c r="AF128" i="12" s="1"/>
  <c r="AJ127" i="12" a="1"/>
  <c r="AJ127" i="12" s="1"/>
  <c r="AI127" i="12" a="1"/>
  <c r="AI127" i="12" s="1"/>
  <c r="AH127" i="12" a="1"/>
  <c r="AH127" i="12" s="1"/>
  <c r="AG127" i="12" a="1"/>
  <c r="AG127" i="12" s="1"/>
  <c r="AF127" i="12" a="1"/>
  <c r="AF127" i="12" s="1"/>
  <c r="AJ126" i="12" a="1"/>
  <c r="AJ126" i="12" s="1"/>
  <c r="AI126" i="12" a="1"/>
  <c r="AI126" i="12" s="1"/>
  <c r="AH126" i="12" a="1"/>
  <c r="AH126" i="12" s="1"/>
  <c r="AG126" i="12" a="1"/>
  <c r="AG126" i="12" s="1"/>
  <c r="AF126" i="12" a="1"/>
  <c r="AF126" i="12" s="1"/>
  <c r="AJ125" i="12" a="1"/>
  <c r="AJ125" i="12" s="1"/>
  <c r="AI125" i="12" a="1"/>
  <c r="AI125" i="12" s="1"/>
  <c r="AH125" i="12" a="1"/>
  <c r="AH125" i="12" s="1"/>
  <c r="AG125" i="12" a="1"/>
  <c r="AG125" i="12" s="1"/>
  <c r="AF125" i="12" a="1"/>
  <c r="AF125" i="12" s="1"/>
  <c r="AJ124" i="12" a="1"/>
  <c r="AJ124" i="12" s="1"/>
  <c r="AI124" i="12" a="1"/>
  <c r="AI124" i="12" s="1"/>
  <c r="AH124" i="12" a="1"/>
  <c r="AH124" i="12" s="1"/>
  <c r="AG124" i="12" a="1"/>
  <c r="AG124" i="12" s="1"/>
  <c r="AF124" i="12" a="1"/>
  <c r="AF124" i="12" s="1"/>
  <c r="AJ123" i="12" a="1"/>
  <c r="AJ123" i="12" s="1"/>
  <c r="AI123" i="12" a="1"/>
  <c r="AI123" i="12" s="1"/>
  <c r="AH123" i="12" a="1"/>
  <c r="AH123" i="12" s="1"/>
  <c r="AG123" i="12" a="1"/>
  <c r="AG123" i="12" s="1"/>
  <c r="AF123" i="12" a="1"/>
  <c r="AF123" i="12" s="1"/>
  <c r="AJ122" i="12" a="1"/>
  <c r="AJ122" i="12" s="1"/>
  <c r="AI122" i="12" a="1"/>
  <c r="AI122" i="12" s="1"/>
  <c r="AH122" i="12" a="1"/>
  <c r="AH122" i="12" s="1"/>
  <c r="AG122" i="12" a="1"/>
  <c r="AG122" i="12" s="1"/>
  <c r="AF122" i="12" a="1"/>
  <c r="AF122" i="12" s="1"/>
  <c r="AJ121" i="12" a="1"/>
  <c r="AJ121" i="12"/>
  <c r="AI121" i="12" a="1"/>
  <c r="AI121" i="12" s="1"/>
  <c r="AH121" i="12" a="1"/>
  <c r="AH121" i="12" s="1"/>
  <c r="AG121" i="12" a="1"/>
  <c r="AG121" i="12" s="1"/>
  <c r="AF121" i="12" a="1"/>
  <c r="AF121" i="12" s="1"/>
  <c r="AJ120" i="12" a="1"/>
  <c r="AJ120" i="12" s="1"/>
  <c r="AI120" i="12" a="1"/>
  <c r="AI120" i="12" s="1"/>
  <c r="AH120" i="12" a="1"/>
  <c r="AH120" i="12" s="1"/>
  <c r="AG120" i="12" a="1"/>
  <c r="AG120" i="12" s="1"/>
  <c r="AF120" i="12" a="1"/>
  <c r="AF120" i="12" s="1"/>
  <c r="AJ119" i="12" a="1"/>
  <c r="AJ119" i="12" s="1"/>
  <c r="AI119" i="12" a="1"/>
  <c r="AI119" i="12" s="1"/>
  <c r="AH119" i="12" a="1"/>
  <c r="AH119" i="12" s="1"/>
  <c r="AG119" i="12" a="1"/>
  <c r="AG119" i="12" s="1"/>
  <c r="AF119" i="12" a="1"/>
  <c r="AF119" i="12" s="1"/>
  <c r="AJ118" i="12" a="1"/>
  <c r="AJ118" i="12" s="1"/>
  <c r="AI118" i="12" a="1"/>
  <c r="AI118" i="12" s="1"/>
  <c r="AH118" i="12" a="1"/>
  <c r="AH118" i="12" s="1"/>
  <c r="AG118" i="12" a="1"/>
  <c r="AG118" i="12" s="1"/>
  <c r="AF118" i="12" a="1"/>
  <c r="AF118" i="12" s="1"/>
  <c r="AJ117" i="12" a="1"/>
  <c r="AJ117" i="12" s="1"/>
  <c r="AI117" i="12" a="1"/>
  <c r="AI117" i="12" s="1"/>
  <c r="AH117" i="12" a="1"/>
  <c r="AH117" i="12" s="1"/>
  <c r="AG117" i="12" a="1"/>
  <c r="AG117" i="12" s="1"/>
  <c r="AF117" i="12" a="1"/>
  <c r="AF117" i="12" s="1"/>
  <c r="AJ116" i="12" a="1"/>
  <c r="AJ116" i="12" s="1"/>
  <c r="AI116" i="12" a="1"/>
  <c r="AI116" i="12" s="1"/>
  <c r="AH116" i="12" a="1"/>
  <c r="AH116" i="12" s="1"/>
  <c r="AG116" i="12" a="1"/>
  <c r="AG116" i="12" s="1"/>
  <c r="AF116" i="12" a="1"/>
  <c r="AF116" i="12" s="1"/>
  <c r="AJ115" i="12" a="1"/>
  <c r="AJ115" i="12" s="1"/>
  <c r="AI115" i="12" a="1"/>
  <c r="AI115" i="12" s="1"/>
  <c r="AH115" i="12" a="1"/>
  <c r="AH115" i="12" s="1"/>
  <c r="AG115" i="12" a="1"/>
  <c r="AG115" i="12" s="1"/>
  <c r="AF115" i="12" a="1"/>
  <c r="AF115" i="12" s="1"/>
  <c r="AJ114" i="12" a="1"/>
  <c r="AJ114" i="12" s="1"/>
  <c r="AI114" i="12" a="1"/>
  <c r="AI114" i="12" s="1"/>
  <c r="AH114" i="12" a="1"/>
  <c r="AH114" i="12" s="1"/>
  <c r="AG114" i="12" a="1"/>
  <c r="AG114" i="12" s="1"/>
  <c r="AF114" i="12" a="1"/>
  <c r="AF114" i="12" s="1"/>
  <c r="AJ113" i="12" a="1"/>
  <c r="AJ113" i="12" s="1"/>
  <c r="AI113" i="12" a="1"/>
  <c r="AI113" i="12" s="1"/>
  <c r="AH113" i="12" a="1"/>
  <c r="AH113" i="12" s="1"/>
  <c r="AG113" i="12" a="1"/>
  <c r="AG113" i="12" s="1"/>
  <c r="AF113" i="12" a="1"/>
  <c r="AF113" i="12" s="1"/>
  <c r="AJ112" i="12" a="1"/>
  <c r="AJ112" i="12" s="1"/>
  <c r="AI112" i="12" a="1"/>
  <c r="AI112" i="12" s="1"/>
  <c r="AH112" i="12" a="1"/>
  <c r="AH112" i="12" s="1"/>
  <c r="AG112" i="12" a="1"/>
  <c r="AG112" i="12" s="1"/>
  <c r="AF112" i="12" a="1"/>
  <c r="AF112" i="12" s="1"/>
  <c r="AJ111" i="12" a="1"/>
  <c r="AJ111" i="12" s="1"/>
  <c r="AI111" i="12" a="1"/>
  <c r="AI111" i="12" s="1"/>
  <c r="AH111" i="12" a="1"/>
  <c r="AH111" i="12" s="1"/>
  <c r="AG111" i="12" a="1"/>
  <c r="AG111" i="12" s="1"/>
  <c r="AF111" i="12" a="1"/>
  <c r="AF111" i="12" s="1"/>
  <c r="AJ110" i="12" a="1"/>
  <c r="AJ110" i="12" s="1"/>
  <c r="AI110" i="12" a="1"/>
  <c r="AI110" i="12" s="1"/>
  <c r="AH110" i="12" a="1"/>
  <c r="AH110" i="12" s="1"/>
  <c r="AG110" i="12" a="1"/>
  <c r="AG110" i="12" s="1"/>
  <c r="AF110" i="12" a="1"/>
  <c r="AF110" i="12" s="1"/>
  <c r="AJ109" i="12" a="1"/>
  <c r="AJ109" i="12" s="1"/>
  <c r="AH109" i="12" a="1"/>
  <c r="AH109" i="12" s="1"/>
  <c r="AG109" i="12" a="1"/>
  <c r="AG109" i="12" s="1"/>
  <c r="AF109" i="12" a="1"/>
  <c r="AF109" i="12" s="1"/>
  <c r="AJ108" i="12" a="1"/>
  <c r="AJ108" i="12" s="1"/>
  <c r="AH108" i="12" a="1"/>
  <c r="AH108" i="12" s="1"/>
  <c r="AG108" i="12" a="1"/>
  <c r="AG108" i="12" s="1"/>
  <c r="AF108" i="12" a="1"/>
  <c r="AF108" i="12" s="1"/>
  <c r="AJ107" i="12" a="1"/>
  <c r="AJ107" i="12" s="1"/>
  <c r="AI107" i="12" a="1"/>
  <c r="AI107" i="12" s="1"/>
  <c r="AH107" i="12" a="1"/>
  <c r="AH107" i="12" s="1"/>
  <c r="AG107" i="12" a="1"/>
  <c r="AG107" i="12" s="1"/>
  <c r="AF107" i="12" a="1"/>
  <c r="AF107" i="12" s="1"/>
  <c r="AJ106" i="12" a="1"/>
  <c r="AJ106" i="12"/>
  <c r="AI106" i="12" a="1"/>
  <c r="AI106" i="12" s="1"/>
  <c r="AH106" i="12" a="1"/>
  <c r="AH106" i="12" s="1"/>
  <c r="AG106" i="12" a="1"/>
  <c r="AG106" i="12" s="1"/>
  <c r="AF106" i="12" a="1"/>
  <c r="AF106" i="12" s="1"/>
  <c r="AJ105" i="12" a="1"/>
  <c r="AJ105" i="12" s="1"/>
  <c r="AH105" i="12" a="1"/>
  <c r="AH105" i="12" s="1"/>
  <c r="AG105" i="12" a="1"/>
  <c r="AG105" i="12" s="1"/>
  <c r="AF105" i="12" a="1"/>
  <c r="AF105" i="12" s="1"/>
  <c r="AJ104" i="12" a="1"/>
  <c r="AJ104" i="12" s="1"/>
  <c r="AH104" i="12" a="1"/>
  <c r="AH104" i="12" s="1"/>
  <c r="AG104" i="12" a="1"/>
  <c r="AG104" i="12" s="1"/>
  <c r="AF104" i="12" a="1"/>
  <c r="AF104" i="12" s="1"/>
  <c r="AJ103" i="12" a="1"/>
  <c r="AJ103" i="12" s="1"/>
  <c r="AI103" i="12" a="1"/>
  <c r="AI103" i="12" s="1"/>
  <c r="AH103" i="12" a="1"/>
  <c r="AH103" i="12" s="1"/>
  <c r="AG103" i="12" a="1"/>
  <c r="AG103" i="12" s="1"/>
  <c r="AF103" i="12" a="1"/>
  <c r="AF103" i="12" s="1"/>
  <c r="AJ102" i="12" a="1"/>
  <c r="AJ102" i="12" s="1"/>
  <c r="AI102" i="12" a="1"/>
  <c r="AI102" i="12" s="1"/>
  <c r="AH102" i="12" a="1"/>
  <c r="AH102" i="12" s="1"/>
  <c r="AG102" i="12" a="1"/>
  <c r="AG102" i="12" s="1"/>
  <c r="AF102" i="12" a="1"/>
  <c r="AF102" i="12" s="1"/>
  <c r="AJ101" i="12" a="1"/>
  <c r="AJ101" i="12" s="1"/>
  <c r="AI101" i="12" a="1"/>
  <c r="AI101" i="12" s="1"/>
  <c r="AH101" i="12" a="1"/>
  <c r="AH101" i="12" s="1"/>
  <c r="AG101" i="12" a="1"/>
  <c r="AG101" i="12" s="1"/>
  <c r="AF101" i="12" a="1"/>
  <c r="AF101" i="12" s="1"/>
  <c r="AJ100" i="12" a="1"/>
  <c r="AJ100" i="12" s="1"/>
  <c r="AI100" i="12" a="1"/>
  <c r="AI100" i="12" s="1"/>
  <c r="AH100" i="12" a="1"/>
  <c r="AH100" i="12" s="1"/>
  <c r="AG100" i="12" a="1"/>
  <c r="AG100" i="12" s="1"/>
  <c r="AF100" i="12" a="1"/>
  <c r="AF100" i="12" s="1"/>
  <c r="AJ99" i="12" a="1"/>
  <c r="AJ99" i="12" s="1"/>
  <c r="AI99" i="12" a="1"/>
  <c r="AI99" i="12" s="1"/>
  <c r="AH99" i="12" a="1"/>
  <c r="AH99" i="12" s="1"/>
  <c r="AG99" i="12" a="1"/>
  <c r="AG99" i="12" s="1"/>
  <c r="AF99" i="12" a="1"/>
  <c r="AF99" i="12" s="1"/>
  <c r="AJ98" i="12" a="1"/>
  <c r="AJ98" i="12" s="1"/>
  <c r="AI98" i="12" a="1"/>
  <c r="AI98" i="12" s="1"/>
  <c r="AH98" i="12" a="1"/>
  <c r="AH98" i="12" s="1"/>
  <c r="AG98" i="12" a="1"/>
  <c r="AG98" i="12" s="1"/>
  <c r="AF98" i="12" a="1"/>
  <c r="AF98" i="12" s="1"/>
  <c r="AJ97" i="12" a="1"/>
  <c r="AJ97" i="12" s="1"/>
  <c r="AI97" i="12" a="1"/>
  <c r="AI97" i="12" s="1"/>
  <c r="AH97" i="12" a="1"/>
  <c r="AH97" i="12" s="1"/>
  <c r="AG97" i="12" a="1"/>
  <c r="AG97" i="12" s="1"/>
  <c r="AF97" i="12" a="1"/>
  <c r="AF97" i="12" s="1"/>
  <c r="AJ96" i="12" a="1"/>
  <c r="AJ96" i="12" s="1"/>
  <c r="AI96" i="12" a="1"/>
  <c r="AI96" i="12" s="1"/>
  <c r="AH96" i="12" a="1"/>
  <c r="AH96" i="12" s="1"/>
  <c r="AG96" i="12" a="1"/>
  <c r="AG96" i="12" s="1"/>
  <c r="AF96" i="12" a="1"/>
  <c r="AF96" i="12" s="1"/>
  <c r="AJ95" i="12" a="1"/>
  <c r="AJ95" i="12" s="1"/>
  <c r="AI95" i="12" a="1"/>
  <c r="AI95" i="12" s="1"/>
  <c r="AH95" i="12" a="1"/>
  <c r="AH95" i="12" s="1"/>
  <c r="AG95" i="12" a="1"/>
  <c r="AG95" i="12" s="1"/>
  <c r="AF95" i="12" a="1"/>
  <c r="AF95" i="12" s="1"/>
  <c r="AJ94" i="12" a="1"/>
  <c r="AJ94" i="12"/>
  <c r="AI94" i="12" a="1"/>
  <c r="AI94" i="12" s="1"/>
  <c r="AH94" i="12" a="1"/>
  <c r="AH94" i="12" s="1"/>
  <c r="AG94" i="12" a="1"/>
  <c r="AG94" i="12" s="1"/>
  <c r="AF94" i="12" a="1"/>
  <c r="AF94" i="12" s="1"/>
  <c r="AJ93" i="12" a="1"/>
  <c r="AJ93" i="12" s="1"/>
  <c r="AI93" i="12" a="1"/>
  <c r="AI93" i="12" s="1"/>
  <c r="AH93" i="12" a="1"/>
  <c r="AH93" i="12" s="1"/>
  <c r="AG93" i="12" a="1"/>
  <c r="AG93" i="12" s="1"/>
  <c r="AF93" i="12" a="1"/>
  <c r="AF93" i="12" s="1"/>
  <c r="AJ92" i="12" a="1"/>
  <c r="AJ92" i="12" s="1"/>
  <c r="AI92" i="12" a="1"/>
  <c r="AI92" i="12" s="1"/>
  <c r="AH92" i="12" a="1"/>
  <c r="AH92" i="12" s="1"/>
  <c r="AG92" i="12" a="1"/>
  <c r="AG92" i="12" s="1"/>
  <c r="AF92" i="12" a="1"/>
  <c r="AF92" i="12" s="1"/>
  <c r="AJ91" i="12" a="1"/>
  <c r="AJ91" i="12" s="1"/>
  <c r="AI91" i="12" a="1"/>
  <c r="AI91" i="12" s="1"/>
  <c r="AH91" i="12" a="1"/>
  <c r="AH91" i="12" s="1"/>
  <c r="AG91" i="12" a="1"/>
  <c r="AG91" i="12" s="1"/>
  <c r="AF91" i="12" a="1"/>
  <c r="AF91" i="12" s="1"/>
  <c r="AJ90" i="12" a="1"/>
  <c r="AJ90" i="12" s="1"/>
  <c r="AI90" i="12" a="1"/>
  <c r="AI90" i="12" s="1"/>
  <c r="AH90" i="12" a="1"/>
  <c r="AH90" i="12" s="1"/>
  <c r="AG90" i="12" a="1"/>
  <c r="AG90" i="12" s="1"/>
  <c r="AF90" i="12" a="1"/>
  <c r="AF90" i="12" s="1"/>
  <c r="AJ89" i="12" a="1"/>
  <c r="AJ89" i="12" s="1"/>
  <c r="AI89" i="12" a="1"/>
  <c r="AI89" i="12" s="1"/>
  <c r="AH89" i="12" a="1"/>
  <c r="AH89" i="12" s="1"/>
  <c r="AG89" i="12" a="1"/>
  <c r="AG89" i="12" s="1"/>
  <c r="AF89" i="12" a="1"/>
  <c r="AF89" i="12" s="1"/>
  <c r="AJ88" i="12" a="1"/>
  <c r="AJ88" i="12" s="1"/>
  <c r="AI88" i="12" a="1"/>
  <c r="AI88" i="12" s="1"/>
  <c r="AH88" i="12" a="1"/>
  <c r="AH88" i="12" s="1"/>
  <c r="AG88" i="12" a="1"/>
  <c r="AG88" i="12" s="1"/>
  <c r="AF88" i="12" a="1"/>
  <c r="AF88" i="12" s="1"/>
  <c r="AJ87" i="12" a="1"/>
  <c r="AJ87" i="12" s="1"/>
  <c r="AI87" i="12" a="1"/>
  <c r="AI87" i="12" s="1"/>
  <c r="AH87" i="12" a="1"/>
  <c r="AH87" i="12" s="1"/>
  <c r="AG87" i="12" a="1"/>
  <c r="AG87" i="12" s="1"/>
  <c r="AF87" i="12" a="1"/>
  <c r="AF87" i="12" s="1"/>
  <c r="AJ86" i="12" a="1"/>
  <c r="AJ86" i="12" s="1"/>
  <c r="AI86" i="12" a="1"/>
  <c r="AI86" i="12" s="1"/>
  <c r="AH86" i="12" a="1"/>
  <c r="AH86" i="12" s="1"/>
  <c r="AG86" i="12" a="1"/>
  <c r="AG86" i="12" s="1"/>
  <c r="AF86" i="12" a="1"/>
  <c r="AF86" i="12" s="1"/>
  <c r="AJ85" i="12" a="1"/>
  <c r="AJ85" i="12" s="1"/>
  <c r="AI85" i="12" a="1"/>
  <c r="AI85" i="12" s="1"/>
  <c r="AH85" i="12" a="1"/>
  <c r="AH85" i="12" s="1"/>
  <c r="AG85" i="12" a="1"/>
  <c r="AG85" i="12" s="1"/>
  <c r="AF85" i="12" a="1"/>
  <c r="AF85" i="12" s="1"/>
  <c r="AJ84" i="12" a="1"/>
  <c r="AJ84" i="12" s="1"/>
  <c r="AI84" i="12" a="1"/>
  <c r="AI84" i="12" s="1"/>
  <c r="AH84" i="12" a="1"/>
  <c r="AH84" i="12" s="1"/>
  <c r="AG84" i="12" a="1"/>
  <c r="AG84" i="12" s="1"/>
  <c r="AF84" i="12" a="1"/>
  <c r="AF84" i="12" s="1"/>
  <c r="AJ83" i="12" a="1"/>
  <c r="AJ83" i="12" s="1"/>
  <c r="AI83" i="12" a="1"/>
  <c r="AI83" i="12" s="1"/>
  <c r="AH83" i="12" a="1"/>
  <c r="AH83" i="12" s="1"/>
  <c r="AG83" i="12" a="1"/>
  <c r="AG83" i="12" s="1"/>
  <c r="AF83" i="12" a="1"/>
  <c r="AF83" i="12" s="1"/>
  <c r="AJ82" i="12" a="1"/>
  <c r="AJ82" i="12" s="1"/>
  <c r="AI82" i="12" a="1"/>
  <c r="AI82" i="12" s="1"/>
  <c r="AH82" i="12" a="1"/>
  <c r="AH82" i="12" s="1"/>
  <c r="AG82" i="12" a="1"/>
  <c r="AG82" i="12" s="1"/>
  <c r="AF82" i="12" a="1"/>
  <c r="AF82" i="12" s="1"/>
  <c r="AJ81" i="12" a="1"/>
  <c r="AJ81" i="12" s="1"/>
  <c r="AI81" i="12" a="1"/>
  <c r="AI81" i="12" s="1"/>
  <c r="AH81" i="12" a="1"/>
  <c r="AH81" i="12" s="1"/>
  <c r="AG81" i="12" a="1"/>
  <c r="AG81" i="12" s="1"/>
  <c r="AF81" i="12" a="1"/>
  <c r="AF81" i="12" s="1"/>
  <c r="AJ80" i="12" a="1"/>
  <c r="AJ80" i="12" s="1"/>
  <c r="AI80" i="12" a="1"/>
  <c r="AI80" i="12" s="1"/>
  <c r="AH80" i="12" a="1"/>
  <c r="AH80" i="12" s="1"/>
  <c r="AG80" i="12" a="1"/>
  <c r="AG80" i="12" s="1"/>
  <c r="AF80" i="12" a="1"/>
  <c r="AF80" i="12" s="1"/>
  <c r="AJ79" i="12" a="1"/>
  <c r="AJ79" i="12" s="1"/>
  <c r="AI79" i="12" a="1"/>
  <c r="AI79" i="12" s="1"/>
  <c r="AH79" i="12" a="1"/>
  <c r="AH79" i="12" s="1"/>
  <c r="AG79" i="12" a="1"/>
  <c r="AG79" i="12" s="1"/>
  <c r="AF79" i="12" a="1"/>
  <c r="AF79" i="12" s="1"/>
  <c r="AJ78" i="12" a="1"/>
  <c r="AJ78" i="12" s="1"/>
  <c r="AI78" i="12" a="1"/>
  <c r="AI78" i="12" s="1"/>
  <c r="AH78" i="12" a="1"/>
  <c r="AH78" i="12" s="1"/>
  <c r="AG78" i="12" a="1"/>
  <c r="AG78" i="12" s="1"/>
  <c r="AF78" i="12" a="1"/>
  <c r="AF78" i="12" s="1"/>
  <c r="AJ77" i="12" a="1"/>
  <c r="AJ77" i="12" s="1"/>
  <c r="AI77" i="12" a="1"/>
  <c r="AI77" i="12" s="1"/>
  <c r="AH77" i="12" a="1"/>
  <c r="AH77" i="12" s="1"/>
  <c r="AG77" i="12" a="1"/>
  <c r="AG77" i="12" s="1"/>
  <c r="AF77" i="12" a="1"/>
  <c r="AF77" i="12" s="1"/>
  <c r="AJ76" i="12" a="1"/>
  <c r="AJ76" i="12" s="1"/>
  <c r="AI76" i="12" a="1"/>
  <c r="AI76" i="12" s="1"/>
  <c r="AH76" i="12" a="1"/>
  <c r="AH76" i="12" s="1"/>
  <c r="AG76" i="12" a="1"/>
  <c r="AG76" i="12" s="1"/>
  <c r="AF76" i="12" a="1"/>
  <c r="AF76" i="12" s="1"/>
  <c r="AJ75" i="12" a="1"/>
  <c r="AJ75" i="12" s="1"/>
  <c r="AI75" i="12" a="1"/>
  <c r="AI75" i="12" s="1"/>
  <c r="AH75" i="12" a="1"/>
  <c r="AH75" i="12" s="1"/>
  <c r="AF75" i="12" a="1"/>
  <c r="AF75" i="12" s="1"/>
  <c r="AJ74" i="12" a="1"/>
  <c r="AJ74" i="12" s="1"/>
  <c r="AI74" i="12" a="1"/>
  <c r="AI74" i="12" s="1"/>
  <c r="AH74" i="12" a="1"/>
  <c r="AH74" i="12" s="1"/>
  <c r="AF74" i="12" a="1"/>
  <c r="AF74" i="12" s="1"/>
  <c r="AJ73" i="12" a="1"/>
  <c r="AJ73" i="12" s="1"/>
  <c r="AI73" i="12" a="1"/>
  <c r="AI73" i="12" s="1"/>
  <c r="AH73" i="12" a="1"/>
  <c r="AH73" i="12" s="1"/>
  <c r="AG73" i="12" a="1"/>
  <c r="AG73" i="12" s="1"/>
  <c r="AF73" i="12" a="1"/>
  <c r="AF73" i="12" s="1"/>
  <c r="AJ72" i="12" a="1"/>
  <c r="AJ72" i="12" s="1"/>
  <c r="AI72" i="12" a="1"/>
  <c r="AI72" i="12" s="1"/>
  <c r="AH72" i="12" a="1"/>
  <c r="AH72" i="12" s="1"/>
  <c r="AF72" i="12" a="1"/>
  <c r="AF72" i="12" s="1"/>
  <c r="AJ71" i="12" a="1"/>
  <c r="AJ71" i="12" s="1"/>
  <c r="AI71" i="12" a="1"/>
  <c r="AI71" i="12" s="1"/>
  <c r="AH71" i="12" a="1"/>
  <c r="AH71" i="12" s="1"/>
  <c r="AF71" i="12" a="1"/>
  <c r="AF71" i="12" s="1"/>
  <c r="AJ70" i="12" a="1"/>
  <c r="AJ70" i="12" s="1"/>
  <c r="AI70" i="12" a="1"/>
  <c r="AI70" i="12" s="1"/>
  <c r="AH70" i="12" a="1"/>
  <c r="AH70" i="12" s="1"/>
  <c r="AF70" i="12" a="1"/>
  <c r="AF70" i="12" s="1"/>
  <c r="AJ69" i="12" a="1"/>
  <c r="AJ69" i="12" s="1"/>
  <c r="AI69" i="12" a="1"/>
  <c r="AI69" i="12" s="1"/>
  <c r="AH69" i="12" a="1"/>
  <c r="AH69" i="12" s="1"/>
  <c r="AG69" i="12" a="1"/>
  <c r="AG69" i="12" s="1"/>
  <c r="AF69" i="12" a="1"/>
  <c r="AF69" i="12" s="1"/>
  <c r="AJ68" i="12" a="1"/>
  <c r="AJ68" i="12" s="1"/>
  <c r="AI68" i="12" a="1"/>
  <c r="AI68" i="12" s="1"/>
  <c r="AH68" i="12" a="1"/>
  <c r="AH68" i="12" s="1"/>
  <c r="AG68" i="12" a="1"/>
  <c r="AG68" i="12" s="1"/>
  <c r="AF68" i="12" a="1"/>
  <c r="AF68" i="12" s="1"/>
  <c r="AJ67" i="12" a="1"/>
  <c r="AJ67" i="12" s="1"/>
  <c r="AI67" i="12" a="1"/>
  <c r="AI67" i="12" s="1"/>
  <c r="AH67" i="12" a="1"/>
  <c r="AH67" i="12" s="1"/>
  <c r="AG67" i="12" a="1"/>
  <c r="AG67" i="12" s="1"/>
  <c r="AF67" i="12" a="1"/>
  <c r="AF67" i="12" s="1"/>
  <c r="AJ66" i="12" a="1"/>
  <c r="AJ66" i="12" s="1"/>
  <c r="AI66" i="12" a="1"/>
  <c r="AI66" i="12" s="1"/>
  <c r="AH66" i="12" a="1"/>
  <c r="AH66" i="12" s="1"/>
  <c r="AG66" i="12" a="1"/>
  <c r="AG66" i="12" s="1"/>
  <c r="AF66" i="12" a="1"/>
  <c r="AF66" i="12" s="1"/>
  <c r="AJ65" i="12" a="1"/>
  <c r="AJ65" i="12" s="1"/>
  <c r="AI65" i="12" a="1"/>
  <c r="AI65" i="12" s="1"/>
  <c r="AH65" i="12" a="1"/>
  <c r="AH65" i="12" s="1"/>
  <c r="AG65" i="12" a="1"/>
  <c r="AG65" i="12" s="1"/>
  <c r="AF65" i="12" a="1"/>
  <c r="AF65" i="12" s="1"/>
  <c r="AJ64" i="12" a="1"/>
  <c r="AJ64" i="12" s="1"/>
  <c r="AI64" i="12" a="1"/>
  <c r="AI64" i="12" s="1"/>
  <c r="AH64" i="12" a="1"/>
  <c r="AH64" i="12" s="1"/>
  <c r="AG64" i="12" a="1"/>
  <c r="AG64" i="12" s="1"/>
  <c r="AF64" i="12" a="1"/>
  <c r="AF64" i="12" s="1"/>
  <c r="AJ63" i="12" a="1"/>
  <c r="AJ63" i="12" s="1"/>
  <c r="AI63" i="12" a="1"/>
  <c r="AI63" i="12" s="1"/>
  <c r="AH63" i="12" a="1"/>
  <c r="AH63" i="12" s="1"/>
  <c r="AG63" i="12" a="1"/>
  <c r="AG63" i="12" s="1"/>
  <c r="AF63" i="12" a="1"/>
  <c r="AF63" i="12" s="1"/>
  <c r="AJ62" i="12" a="1"/>
  <c r="AJ62" i="12" s="1"/>
  <c r="AI62" i="12" a="1"/>
  <c r="AI62" i="12" s="1"/>
  <c r="AH62" i="12" a="1"/>
  <c r="AH62" i="12" s="1"/>
  <c r="AG62" i="12" a="1"/>
  <c r="AG62" i="12" s="1"/>
  <c r="AF62" i="12" a="1"/>
  <c r="AF62" i="12" s="1"/>
  <c r="AJ61" i="12" a="1"/>
  <c r="AJ61" i="12" s="1"/>
  <c r="AI61" i="12" a="1"/>
  <c r="AI61" i="12" s="1"/>
  <c r="AH61" i="12" a="1"/>
  <c r="AH61" i="12" s="1"/>
  <c r="AG61" i="12" a="1"/>
  <c r="AG61" i="12" s="1"/>
  <c r="AF61" i="12" a="1"/>
  <c r="AF61" i="12" s="1"/>
  <c r="AJ60" i="12" a="1"/>
  <c r="AJ60" i="12" s="1"/>
  <c r="AI60" i="12" a="1"/>
  <c r="AI60" i="12" s="1"/>
  <c r="AH60" i="12" a="1"/>
  <c r="AH60" i="12" s="1"/>
  <c r="AG60" i="12" a="1"/>
  <c r="AG60" i="12" s="1"/>
  <c r="AF60" i="12" a="1"/>
  <c r="AF60" i="12" s="1"/>
  <c r="AJ59" i="12" a="1"/>
  <c r="AJ59" i="12" s="1"/>
  <c r="AI59" i="12" a="1"/>
  <c r="AI59" i="12" s="1"/>
  <c r="AH59" i="12" a="1"/>
  <c r="AH59" i="12" s="1"/>
  <c r="AG59" i="12" a="1"/>
  <c r="AG59" i="12" s="1"/>
  <c r="AF59" i="12" a="1"/>
  <c r="AF59" i="12" s="1"/>
  <c r="AJ58" i="12" a="1"/>
  <c r="AJ58" i="12" s="1"/>
  <c r="AI58" i="12" a="1"/>
  <c r="AI58" i="12" s="1"/>
  <c r="AH58" i="12" a="1"/>
  <c r="AH58" i="12" s="1"/>
  <c r="AG58" i="12" a="1"/>
  <c r="AG58" i="12" s="1"/>
  <c r="AF58" i="12" a="1"/>
  <c r="AF58" i="12" s="1"/>
  <c r="AJ57" i="12" a="1"/>
  <c r="AJ57" i="12" s="1"/>
  <c r="AI57" i="12" a="1"/>
  <c r="AI57" i="12"/>
  <c r="AH57" i="12" a="1"/>
  <c r="AH57" i="12" s="1"/>
  <c r="AG57" i="12" a="1"/>
  <c r="AG57" i="12" s="1"/>
  <c r="AF57" i="12" a="1"/>
  <c r="AF57" i="12" s="1"/>
  <c r="AJ56" i="12" a="1"/>
  <c r="AJ56" i="12" s="1"/>
  <c r="AI56" i="12" a="1"/>
  <c r="AI56" i="12" s="1"/>
  <c r="AH56" i="12" a="1"/>
  <c r="AH56" i="12" s="1"/>
  <c r="AG56" i="12" a="1"/>
  <c r="AG56" i="12" s="1"/>
  <c r="AF56" i="12" a="1"/>
  <c r="AF56" i="12" s="1"/>
  <c r="AJ55" i="12" a="1"/>
  <c r="AJ55" i="12" s="1"/>
  <c r="AI55" i="12" a="1"/>
  <c r="AI55" i="12" s="1"/>
  <c r="AH55" i="12" a="1"/>
  <c r="AH55" i="12" s="1"/>
  <c r="AG55" i="12" a="1"/>
  <c r="AG55" i="12" s="1"/>
  <c r="AF55" i="12" a="1"/>
  <c r="AF55" i="12" s="1"/>
  <c r="AJ54" i="12" a="1"/>
  <c r="AJ54" i="12" s="1"/>
  <c r="AI54" i="12" a="1"/>
  <c r="AI54" i="12" s="1"/>
  <c r="AH54" i="12" a="1"/>
  <c r="AH54" i="12" s="1"/>
  <c r="AG54" i="12" a="1"/>
  <c r="AG54" i="12" s="1"/>
  <c r="AF54" i="12" a="1"/>
  <c r="AF54" i="12" s="1"/>
  <c r="AJ53" i="12" a="1"/>
  <c r="AJ53" i="12" s="1"/>
  <c r="AI53" i="12" a="1"/>
  <c r="AI53" i="12" s="1"/>
  <c r="AH53" i="12" a="1"/>
  <c r="AH53" i="12" s="1"/>
  <c r="AG53" i="12" a="1"/>
  <c r="AG53" i="12" s="1"/>
  <c r="AF53" i="12" a="1"/>
  <c r="AF53" i="12" s="1"/>
  <c r="AJ52" i="12" a="1"/>
  <c r="AJ52" i="12" s="1"/>
  <c r="AI52" i="12" a="1"/>
  <c r="AI52" i="12" s="1"/>
  <c r="AH52" i="12" a="1"/>
  <c r="AH52" i="12" s="1"/>
  <c r="AG52" i="12" a="1"/>
  <c r="AG52" i="12" s="1"/>
  <c r="AF52" i="12" a="1"/>
  <c r="AF52" i="12" s="1"/>
  <c r="AJ51" i="12" a="1"/>
  <c r="AJ51" i="12" s="1"/>
  <c r="AI51" i="12" a="1"/>
  <c r="AI51" i="12" s="1"/>
  <c r="AH51" i="12" a="1"/>
  <c r="AH51" i="12" s="1"/>
  <c r="AG51" i="12" a="1"/>
  <c r="AG51" i="12" s="1"/>
  <c r="AF51" i="12" a="1"/>
  <c r="AF51" i="12" s="1"/>
  <c r="AJ50" i="12" a="1"/>
  <c r="AJ50" i="12" s="1"/>
  <c r="AI50" i="12" a="1"/>
  <c r="AI50" i="12" s="1"/>
  <c r="AH50" i="12" a="1"/>
  <c r="AH50" i="12" s="1"/>
  <c r="AG50" i="12" a="1"/>
  <c r="AG50" i="12" s="1"/>
  <c r="AF50" i="12" a="1"/>
  <c r="AF50" i="12" s="1"/>
  <c r="AJ49" i="12" a="1"/>
  <c r="AJ49" i="12" s="1"/>
  <c r="AI49" i="12" a="1"/>
  <c r="AI49" i="12" s="1"/>
  <c r="AH49" i="12" a="1"/>
  <c r="AH49" i="12" s="1"/>
  <c r="AG49" i="12" a="1"/>
  <c r="AG49" i="12" s="1"/>
  <c r="AF49" i="12" a="1"/>
  <c r="AF49" i="12" s="1"/>
  <c r="AJ48" i="12" a="1"/>
  <c r="AJ48" i="12" s="1"/>
  <c r="AI48" i="12" a="1"/>
  <c r="AI48" i="12" s="1"/>
  <c r="AH48" i="12" a="1"/>
  <c r="AH48" i="12" s="1"/>
  <c r="AG48" i="12" a="1"/>
  <c r="AG48" i="12" s="1"/>
  <c r="AF48" i="12" a="1"/>
  <c r="AF48" i="12" s="1"/>
  <c r="AJ47" i="12" a="1"/>
  <c r="AJ47" i="12" s="1"/>
  <c r="AI47" i="12" a="1"/>
  <c r="AI47" i="12" s="1"/>
  <c r="AH47" i="12" a="1"/>
  <c r="AH47" i="12" s="1"/>
  <c r="AG47" i="12" a="1"/>
  <c r="AG47" i="12" s="1"/>
  <c r="AF47" i="12" a="1"/>
  <c r="AF47" i="12" s="1"/>
  <c r="AJ46" i="12" a="1"/>
  <c r="AJ46" i="12" s="1"/>
  <c r="AI46" i="12" a="1"/>
  <c r="AI46" i="12" s="1"/>
  <c r="AH46" i="12" a="1"/>
  <c r="AH46" i="12" s="1"/>
  <c r="AG46" i="12" a="1"/>
  <c r="AG46" i="12" s="1"/>
  <c r="AF46" i="12" a="1"/>
  <c r="AF46" i="12" s="1"/>
  <c r="AJ45" i="12" a="1"/>
  <c r="AJ45" i="12" s="1"/>
  <c r="AI45" i="12" a="1"/>
  <c r="AI45" i="12" s="1"/>
  <c r="AH45" i="12" a="1"/>
  <c r="AH45" i="12" s="1"/>
  <c r="AG45" i="12" a="1"/>
  <c r="AG45" i="12" s="1"/>
  <c r="AF45" i="12" a="1"/>
  <c r="AF45" i="12" s="1"/>
  <c r="AJ44" i="12" a="1"/>
  <c r="AJ44" i="12" s="1"/>
  <c r="AI44" i="12" a="1"/>
  <c r="AI44" i="12" s="1"/>
  <c r="AH44" i="12" a="1"/>
  <c r="AH44" i="12" s="1"/>
  <c r="AG44" i="12" a="1"/>
  <c r="AG44" i="12" s="1"/>
  <c r="AF44" i="12" a="1"/>
  <c r="AF44" i="12" s="1"/>
  <c r="AJ43" i="12" a="1"/>
  <c r="AJ43" i="12" s="1"/>
  <c r="AI43" i="12" a="1"/>
  <c r="AI43" i="12" s="1"/>
  <c r="AH43" i="12" a="1"/>
  <c r="AH43" i="12" s="1"/>
  <c r="AG43" i="12" a="1"/>
  <c r="AG43" i="12" s="1"/>
  <c r="AF43" i="12" a="1"/>
  <c r="AF43" i="12" s="1"/>
  <c r="AJ42" i="12" a="1"/>
  <c r="AJ42" i="12" s="1"/>
  <c r="AI42" i="12" a="1"/>
  <c r="AI42" i="12" s="1"/>
  <c r="AH42" i="12" a="1"/>
  <c r="AH42" i="12" s="1"/>
  <c r="AG42" i="12" a="1"/>
  <c r="AG42" i="12" s="1"/>
  <c r="AF42" i="12" a="1"/>
  <c r="AF42" i="12" s="1"/>
  <c r="AJ41" i="12" a="1"/>
  <c r="AJ41" i="12"/>
  <c r="AI41" i="12" a="1"/>
  <c r="AI41" i="12" s="1"/>
  <c r="AH41" i="12" a="1"/>
  <c r="AH41" i="12" s="1"/>
  <c r="AG41" i="12" a="1"/>
  <c r="AG41" i="12" s="1"/>
  <c r="AF41" i="12" a="1"/>
  <c r="AF41" i="12" s="1"/>
  <c r="AJ40" i="12" a="1"/>
  <c r="AJ40" i="12" s="1"/>
  <c r="AI40" i="12" a="1"/>
  <c r="AI40" i="12"/>
  <c r="AH40" i="12" a="1"/>
  <c r="AH40" i="12" s="1"/>
  <c r="AG40" i="12" a="1"/>
  <c r="AG40" i="12" s="1"/>
  <c r="AF40" i="12" a="1"/>
  <c r="AF40" i="12" s="1"/>
  <c r="AJ39" i="12" a="1"/>
  <c r="AJ39" i="12" s="1"/>
  <c r="AI39" i="12" a="1"/>
  <c r="AI39" i="12" s="1"/>
  <c r="AH39" i="12" a="1"/>
  <c r="AH39" i="12" s="1"/>
  <c r="AG39" i="12" a="1"/>
  <c r="AG39" i="12" s="1"/>
  <c r="AF39" i="12" a="1"/>
  <c r="AF39" i="12" s="1"/>
  <c r="AJ38" i="12" a="1"/>
  <c r="AJ38" i="12" s="1"/>
  <c r="AI38" i="12" a="1"/>
  <c r="AI38" i="12" s="1"/>
  <c r="AH38" i="12" a="1"/>
  <c r="AH38" i="12" s="1"/>
  <c r="AG38" i="12" a="1"/>
  <c r="AG38" i="12" s="1"/>
  <c r="AF38" i="12" a="1"/>
  <c r="AF38" i="12" s="1"/>
  <c r="AJ37" i="12" a="1"/>
  <c r="AJ37" i="12" s="1"/>
  <c r="AI37" i="12" a="1"/>
  <c r="AI37" i="12" s="1"/>
  <c r="AH37" i="12" a="1"/>
  <c r="AH37" i="12" s="1"/>
  <c r="AG37" i="12" a="1"/>
  <c r="AG37" i="12" s="1"/>
  <c r="AF37" i="12" a="1"/>
  <c r="AF37" i="12" s="1"/>
  <c r="AJ36" i="12" a="1"/>
  <c r="AJ36" i="12" s="1"/>
  <c r="AI36" i="12" a="1"/>
  <c r="AI36" i="12" s="1"/>
  <c r="AH36" i="12" a="1"/>
  <c r="AH36" i="12" s="1"/>
  <c r="AG36" i="12" a="1"/>
  <c r="AG36" i="12" s="1"/>
  <c r="AF36" i="12" a="1"/>
  <c r="AF36" i="12" s="1"/>
  <c r="AJ35" i="12" a="1"/>
  <c r="AJ35" i="12" s="1"/>
  <c r="AI35" i="12" a="1"/>
  <c r="AI35" i="12" s="1"/>
  <c r="AH35" i="12" a="1"/>
  <c r="AH35" i="12" s="1"/>
  <c r="AG35" i="12" a="1"/>
  <c r="AG35" i="12" s="1"/>
  <c r="AF35" i="12" a="1"/>
  <c r="AF35" i="12" s="1"/>
  <c r="AJ34" i="12" a="1"/>
  <c r="AJ34" i="12" s="1"/>
  <c r="AI34" i="12" a="1"/>
  <c r="AI34" i="12" s="1"/>
  <c r="AH34" i="12" a="1"/>
  <c r="AH34" i="12" s="1"/>
  <c r="AG34" i="12" a="1"/>
  <c r="AG34" i="12" s="1"/>
  <c r="AF34" i="12" a="1"/>
  <c r="AF34" i="12" s="1"/>
  <c r="AJ33" i="12" a="1"/>
  <c r="AJ33" i="12" s="1"/>
  <c r="AI33" i="12" a="1"/>
  <c r="AI33" i="12" s="1"/>
  <c r="AH33" i="12" a="1"/>
  <c r="AH33" i="12" s="1"/>
  <c r="AG33" i="12" a="1"/>
  <c r="AG33" i="12" s="1"/>
  <c r="AF33" i="12" a="1"/>
  <c r="AF33" i="12" s="1"/>
  <c r="AJ32" i="12" a="1"/>
  <c r="AJ32" i="12" s="1"/>
  <c r="AI32" i="12" a="1"/>
  <c r="AI32" i="12" s="1"/>
  <c r="AH32" i="12" a="1"/>
  <c r="AH32" i="12" s="1"/>
  <c r="AG32" i="12" a="1"/>
  <c r="AG32" i="12" s="1"/>
  <c r="AF32" i="12" a="1"/>
  <c r="AF32" i="12" s="1"/>
  <c r="AJ31" i="12" a="1"/>
  <c r="AJ31" i="12" s="1"/>
  <c r="AI31" i="12" a="1"/>
  <c r="AI31" i="12" s="1"/>
  <c r="AH31" i="12" a="1"/>
  <c r="AH31" i="12" s="1"/>
  <c r="AG31" i="12" a="1"/>
  <c r="AG31" i="12" s="1"/>
  <c r="AF31" i="12" a="1"/>
  <c r="AF31" i="12" s="1"/>
  <c r="AJ30" i="12" a="1"/>
  <c r="AJ30" i="12" s="1"/>
  <c r="AI30" i="12" a="1"/>
  <c r="AI30" i="12" s="1"/>
  <c r="AH30" i="12" a="1"/>
  <c r="AH30" i="12" s="1"/>
  <c r="AG30" i="12" a="1"/>
  <c r="AG30" i="12" s="1"/>
  <c r="AF30" i="12" a="1"/>
  <c r="AF30" i="12" s="1"/>
  <c r="AJ29" i="12" a="1"/>
  <c r="AJ29" i="12" s="1"/>
  <c r="AI29" i="12" a="1"/>
  <c r="AI29" i="12" s="1"/>
  <c r="AH29" i="12" a="1"/>
  <c r="AH29" i="12" s="1"/>
  <c r="AG29" i="12" a="1"/>
  <c r="AG29" i="12" s="1"/>
  <c r="AF29" i="12" a="1"/>
  <c r="AF29" i="12" s="1"/>
  <c r="AJ28" i="12" a="1"/>
  <c r="AJ28" i="12" s="1"/>
  <c r="AI28" i="12" a="1"/>
  <c r="AI28" i="12" s="1"/>
  <c r="AH28" i="12" a="1"/>
  <c r="AH28" i="12" s="1"/>
  <c r="AG28" i="12" a="1"/>
  <c r="AG28" i="12" s="1"/>
  <c r="AF28" i="12" a="1"/>
  <c r="AF28" i="12" s="1"/>
  <c r="AJ27" i="12" a="1"/>
  <c r="AJ27" i="12" s="1"/>
  <c r="AI27" i="12" a="1"/>
  <c r="AI27" i="12" s="1"/>
  <c r="AH27" i="12" a="1"/>
  <c r="AH27" i="12" s="1"/>
  <c r="AG27" i="12" a="1"/>
  <c r="AG27" i="12" s="1"/>
  <c r="AF27" i="12" a="1"/>
  <c r="AF27" i="12" s="1"/>
  <c r="AJ26" i="12" a="1"/>
  <c r="AJ26" i="12" s="1"/>
  <c r="AI26" i="12" a="1"/>
  <c r="AI26" i="12" s="1"/>
  <c r="AH26" i="12" a="1"/>
  <c r="AH26" i="12" s="1"/>
  <c r="AG26" i="12" a="1"/>
  <c r="AG26" i="12" s="1"/>
  <c r="AF26" i="12" a="1"/>
  <c r="AF26" i="12" s="1"/>
  <c r="AJ25" i="12" a="1"/>
  <c r="AJ25" i="12" s="1"/>
  <c r="AI25" i="12" a="1"/>
  <c r="AI25" i="12" s="1"/>
  <c r="AH25" i="12" a="1"/>
  <c r="AH25" i="12" s="1"/>
  <c r="AG25" i="12" a="1"/>
  <c r="AG25" i="12" s="1"/>
  <c r="AF25" i="12" a="1"/>
  <c r="AF25" i="12" s="1"/>
  <c r="AJ24" i="12" a="1"/>
  <c r="AJ24" i="12" s="1"/>
  <c r="AI24" i="12" a="1"/>
  <c r="AI24" i="12" s="1"/>
  <c r="AH24" i="12" a="1"/>
  <c r="AH24" i="12" s="1"/>
  <c r="AG24" i="12" a="1"/>
  <c r="AG24" i="12" s="1"/>
  <c r="AF24" i="12" a="1"/>
  <c r="AF24" i="12" s="1"/>
  <c r="AJ23" i="12" a="1"/>
  <c r="AJ23" i="12" s="1"/>
  <c r="AI23" i="12" a="1"/>
  <c r="AI23" i="12"/>
  <c r="AH23" i="12" a="1"/>
  <c r="AH23" i="12" s="1"/>
  <c r="AG23" i="12" a="1"/>
  <c r="AG23" i="12" s="1"/>
  <c r="AF23" i="12" a="1"/>
  <c r="AF23" i="12" s="1"/>
  <c r="AJ22" i="12" a="1"/>
  <c r="AJ22" i="12" s="1"/>
  <c r="AI22" i="12" a="1"/>
  <c r="AI22" i="12" s="1"/>
  <c r="AH22" i="12" a="1"/>
  <c r="AH22" i="12" s="1"/>
  <c r="AG22" i="12" a="1"/>
  <c r="AG22" i="12" s="1"/>
  <c r="AF22" i="12" a="1"/>
  <c r="AF22" i="12" s="1"/>
  <c r="AJ21" i="12" a="1"/>
  <c r="AJ21" i="12" s="1"/>
  <c r="AI21" i="12" a="1"/>
  <c r="AI21" i="12" s="1"/>
  <c r="AH21" i="12" a="1"/>
  <c r="AH21" i="12" s="1"/>
  <c r="AG21" i="12" a="1"/>
  <c r="AG21" i="12" s="1"/>
  <c r="AF21" i="12" a="1"/>
  <c r="AF21" i="12" s="1"/>
  <c r="AJ20" i="12" a="1"/>
  <c r="AJ20" i="12"/>
  <c r="AI20" i="12" a="1"/>
  <c r="AI20" i="12" s="1"/>
  <c r="AH20" i="12" a="1"/>
  <c r="AH20" i="12" s="1"/>
  <c r="AG20" i="12" a="1"/>
  <c r="AG20" i="12" s="1"/>
  <c r="AF20" i="12" a="1"/>
  <c r="AF20" i="12" s="1"/>
  <c r="AJ19" i="12" a="1"/>
  <c r="AJ19" i="12" s="1"/>
  <c r="AI19" i="12" a="1"/>
  <c r="AI19" i="12" s="1"/>
  <c r="AH19" i="12" a="1"/>
  <c r="AH19" i="12" s="1"/>
  <c r="AG19" i="12" a="1"/>
  <c r="AG19" i="12" s="1"/>
  <c r="AF19" i="12" a="1"/>
  <c r="AF19" i="12" s="1"/>
  <c r="AJ18" i="12" a="1"/>
  <c r="AJ18" i="12" s="1"/>
  <c r="AI18" i="12" a="1"/>
  <c r="AI18" i="12" s="1"/>
  <c r="AH18" i="12" a="1"/>
  <c r="AH18" i="12" s="1"/>
  <c r="AG18" i="12" a="1"/>
  <c r="AG18" i="12" s="1"/>
  <c r="AF18" i="12" a="1"/>
  <c r="AF18" i="12" s="1"/>
  <c r="AJ17" i="12" a="1"/>
  <c r="AJ17" i="12" s="1"/>
  <c r="AI17" i="12" a="1"/>
  <c r="AI17" i="12" s="1"/>
  <c r="AH17" i="12" a="1"/>
  <c r="AH17" i="12" s="1"/>
  <c r="AG17" i="12" a="1"/>
  <c r="AG17" i="12" s="1"/>
  <c r="AF17" i="12" a="1"/>
  <c r="AF17" i="12" s="1"/>
  <c r="AJ16" i="12" a="1"/>
  <c r="AJ16" i="12" s="1"/>
  <c r="AI16" i="12" a="1"/>
  <c r="AI16" i="12" s="1"/>
  <c r="AH16" i="12" a="1"/>
  <c r="AH16" i="12" s="1"/>
  <c r="AG16" i="12" a="1"/>
  <c r="AG16" i="12" s="1"/>
  <c r="AF16" i="12" a="1"/>
  <c r="AF16" i="12" s="1"/>
  <c r="AJ15" i="12" a="1"/>
  <c r="AJ15" i="12" s="1"/>
  <c r="AI15" i="12" a="1"/>
  <c r="AI15" i="12" s="1"/>
  <c r="AH15" i="12" a="1"/>
  <c r="AH15" i="12" s="1"/>
  <c r="AG15" i="12" a="1"/>
  <c r="AG15" i="12" s="1"/>
  <c r="AF15" i="12" a="1"/>
  <c r="AF15" i="12" s="1"/>
  <c r="AJ14" i="12" a="1"/>
  <c r="AJ14" i="12" s="1"/>
  <c r="AI14" i="12" a="1"/>
  <c r="AI14" i="12" s="1"/>
  <c r="AH14" i="12" a="1"/>
  <c r="AH14" i="12" s="1"/>
  <c r="AG14" i="12" a="1"/>
  <c r="AG14" i="12" s="1"/>
  <c r="AF14" i="12" a="1"/>
  <c r="AF14" i="12" s="1"/>
  <c r="AJ13" i="12" a="1"/>
  <c r="AJ13" i="12" s="1"/>
  <c r="AI13" i="12" a="1"/>
  <c r="AI13" i="12" s="1"/>
  <c r="AH13" i="12" a="1"/>
  <c r="AH13" i="12" s="1"/>
  <c r="AG13" i="12" a="1"/>
  <c r="AG13" i="12" s="1"/>
  <c r="AF13" i="12" a="1"/>
  <c r="AF13" i="12" s="1"/>
  <c r="AJ12" i="12" a="1"/>
  <c r="AJ12" i="12" s="1"/>
  <c r="AI12" i="12" a="1"/>
  <c r="AI12" i="12" s="1"/>
  <c r="AH12" i="12" a="1"/>
  <c r="AH12" i="12" s="1"/>
  <c r="AG12" i="12" a="1"/>
  <c r="AG12" i="12" s="1"/>
  <c r="AF12" i="12" a="1"/>
  <c r="AF12" i="12" s="1"/>
  <c r="AJ11" i="12" a="1"/>
  <c r="AJ11" i="12" s="1"/>
  <c r="AI11" i="12" a="1"/>
  <c r="AI11" i="12" s="1"/>
  <c r="AH11" i="12" a="1"/>
  <c r="AH11" i="12" s="1"/>
  <c r="AG11" i="12" a="1"/>
  <c r="AG11" i="12" s="1"/>
  <c r="AF11" i="12" a="1"/>
  <c r="AF11" i="12" s="1"/>
  <c r="AJ10" i="12" a="1"/>
  <c r="AJ10" i="12" s="1"/>
  <c r="AI10" i="12" a="1"/>
  <c r="AI10" i="12" s="1"/>
  <c r="AH10" i="12" a="1"/>
  <c r="AH10" i="12" s="1"/>
  <c r="AG10" i="12" a="1"/>
  <c r="AG10" i="12" s="1"/>
  <c r="AF10" i="12" a="1"/>
  <c r="AF10" i="12" s="1"/>
  <c r="AJ9" i="12" a="1"/>
  <c r="AJ9" i="12" s="1"/>
  <c r="AI9" i="12" a="1"/>
  <c r="AI9" i="12" s="1"/>
  <c r="AH9" i="12" a="1"/>
  <c r="AH9" i="12" s="1"/>
  <c r="AG9" i="12" a="1"/>
  <c r="AG9" i="12" s="1"/>
  <c r="AF9" i="12" a="1"/>
  <c r="AF9" i="12" s="1"/>
  <c r="AJ8" i="12" a="1"/>
  <c r="AJ8" i="12" s="1"/>
  <c r="AI8" i="12" a="1"/>
  <c r="AI8" i="12" s="1"/>
  <c r="AH8" i="12" a="1"/>
  <c r="AH8" i="12" s="1"/>
  <c r="AG8" i="12" a="1"/>
  <c r="AG8" i="12" s="1"/>
  <c r="AF8" i="12" a="1"/>
  <c r="AF8" i="12" s="1"/>
  <c r="AJ7" i="12" a="1"/>
  <c r="AJ7" i="12" s="1"/>
  <c r="AI7" i="12" a="1"/>
  <c r="AI7" i="12" s="1"/>
  <c r="AG7" i="12" a="1"/>
  <c r="AG7" i="12" s="1"/>
  <c r="AF7" i="12" a="1"/>
  <c r="AF7" i="12" s="1"/>
  <c r="AJ6" i="12" a="1"/>
  <c r="AJ6" i="12" s="1"/>
  <c r="AI6" i="12" a="1"/>
  <c r="AI6" i="12" s="1"/>
  <c r="AG6" i="12" a="1"/>
  <c r="AG6" i="12" s="1"/>
  <c r="AF6" i="12" a="1"/>
  <c r="AF6" i="12" s="1"/>
  <c r="AJ5" i="12" a="1"/>
  <c r="AJ5" i="12" s="1"/>
  <c r="AI5" i="12" a="1"/>
  <c r="AI5" i="12" s="1"/>
  <c r="AH5" i="12" a="1"/>
  <c r="AH5" i="12" s="1"/>
  <c r="AG5" i="12" a="1"/>
  <c r="AG5" i="12" s="1"/>
  <c r="AF5" i="12" a="1"/>
  <c r="AF5" i="12" s="1"/>
  <c r="AJ4" i="12" a="1"/>
  <c r="AJ4" i="12" s="1"/>
  <c r="AI4" i="12" a="1"/>
  <c r="AI4" i="12" s="1"/>
  <c r="AH4" i="12" a="1"/>
  <c r="AH4" i="12" s="1"/>
  <c r="AG4" i="12" a="1"/>
  <c r="AG4" i="12" s="1"/>
  <c r="AF4" i="12" a="1"/>
  <c r="AF4" i="12" s="1"/>
  <c r="AG74" i="12" a="1"/>
  <c r="AG74" i="12" s="1"/>
  <c r="AI108" i="12" a="1"/>
  <c r="AI108" i="12" s="1"/>
  <c r="AG75" i="12" a="1"/>
  <c r="AG75" i="12" s="1"/>
  <c r="AH6" i="12" a="1"/>
  <c r="AH6" i="12" s="1"/>
  <c r="AH7" i="12" a="1"/>
  <c r="AH7" i="12" s="1"/>
  <c r="AI109" i="12" a="1"/>
  <c r="AI109" i="12" s="1"/>
  <c r="AG71" i="12" a="1"/>
  <c r="AG71" i="12" s="1"/>
  <c r="AH170" i="12" a="1"/>
  <c r="AH170" i="12" s="1"/>
  <c r="AI105" i="12" a="1"/>
  <c r="AI105" i="12" s="1"/>
  <c r="J43" i="14" l="1"/>
  <c r="L34" i="14"/>
  <c r="L42" i="14"/>
  <c r="T53" i="16"/>
  <c r="G4" i="18"/>
  <c r="G14" i="18"/>
  <c r="T56" i="16"/>
  <c r="T50" i="16"/>
  <c r="G14" i="17"/>
  <c r="T58" i="17" s="1"/>
  <c r="T44" i="16"/>
  <c r="T46" i="16"/>
  <c r="T51" i="16"/>
  <c r="T55" i="16"/>
  <c r="T57" i="16"/>
  <c r="T45" i="16"/>
  <c r="T52" i="16"/>
  <c r="F12" i="21"/>
  <c r="F4" i="19"/>
  <c r="Q13" i="16" a="1"/>
  <c r="Q13" i="16" s="1"/>
  <c r="R13" i="16" s="1"/>
  <c r="F13" i="17"/>
  <c r="F8" i="19"/>
  <c r="F7" i="21"/>
  <c r="S52" i="16"/>
  <c r="S58" i="16"/>
  <c r="F13" i="21"/>
  <c r="F11" i="21"/>
  <c r="S49" i="16"/>
  <c r="E11" i="19"/>
  <c r="R55" i="16"/>
  <c r="R46" i="16"/>
  <c r="R44" i="16"/>
  <c r="E4" i="18"/>
  <c r="E14" i="18"/>
  <c r="R58" i="18" s="1"/>
  <c r="E14" i="19"/>
  <c r="R44" i="19" s="1"/>
  <c r="R43" i="16"/>
  <c r="R57" i="16"/>
  <c r="R51" i="16"/>
  <c r="E10" i="19"/>
  <c r="G15" i="16"/>
  <c r="Q23" i="16" s="1"/>
  <c r="R23" i="16" s="1"/>
  <c r="G10" i="20"/>
  <c r="G5" i="20"/>
  <c r="G6" i="17"/>
  <c r="G4" i="21"/>
  <c r="G15" i="21" s="1"/>
  <c r="T48" i="21" s="1"/>
  <c r="G7" i="17"/>
  <c r="S54" i="16"/>
  <c r="F14" i="21"/>
  <c r="S43" i="21" s="1"/>
  <c r="F12" i="19"/>
  <c r="F6" i="21"/>
  <c r="F11" i="17"/>
  <c r="S48" i="16"/>
  <c r="S46" i="16"/>
  <c r="F7" i="19"/>
  <c r="F10" i="17"/>
  <c r="S57" i="16"/>
  <c r="S45" i="16"/>
  <c r="F8" i="17"/>
  <c r="F14" i="19"/>
  <c r="S48" i="19" s="1"/>
  <c r="E12" i="18"/>
  <c r="Q20" i="16"/>
  <c r="R20" i="16" s="1"/>
  <c r="E14" i="22"/>
  <c r="R51" i="22" s="1"/>
  <c r="E6" i="22"/>
  <c r="Q9" i="16" a="1"/>
  <c r="Q9" i="16" s="1"/>
  <c r="R9" i="16" s="1"/>
  <c r="E4" i="19"/>
  <c r="Q4" i="16"/>
  <c r="R4" i="16" s="1"/>
  <c r="E5" i="18"/>
  <c r="E9" i="18"/>
  <c r="E4" i="22"/>
  <c r="E5" i="22"/>
  <c r="Q6" i="16" a="1"/>
  <c r="Q6" i="16" s="1"/>
  <c r="R6" i="16" s="1"/>
  <c r="E8" i="22"/>
  <c r="Q15" i="16"/>
  <c r="R15" i="16" s="1"/>
  <c r="E5" i="19"/>
  <c r="D9" i="19"/>
  <c r="D7" i="22"/>
  <c r="D13" i="18"/>
  <c r="D10" i="23"/>
  <c r="D12" i="20"/>
  <c r="D6" i="21"/>
  <c r="D15" i="21" s="1"/>
  <c r="D13" i="23"/>
  <c r="D9" i="22"/>
  <c r="D14" i="23"/>
  <c r="Q48" i="23" s="1"/>
  <c r="D11" i="23"/>
  <c r="D13" i="21"/>
  <c r="D9" i="18"/>
  <c r="Q16" i="16"/>
  <c r="R16" i="16" s="1"/>
  <c r="D7" i="20"/>
  <c r="D10" i="20"/>
  <c r="D7" i="19"/>
  <c r="Q11" i="16" a="1"/>
  <c r="Q11" i="16" s="1"/>
  <c r="R11" i="16" s="1"/>
  <c r="D13" i="22"/>
  <c r="D8" i="17"/>
  <c r="D12" i="19"/>
  <c r="D9" i="23"/>
  <c r="D13" i="20"/>
  <c r="D14" i="19"/>
  <c r="Q48" i="19" s="1"/>
  <c r="D8" i="18"/>
  <c r="D6" i="17"/>
  <c r="D7" i="17"/>
  <c r="D14" i="17"/>
  <c r="Q58" i="17" s="1"/>
  <c r="D8" i="20"/>
  <c r="Q24" i="16"/>
  <c r="R24" i="16" s="1"/>
  <c r="Q22" i="16"/>
  <c r="R22" i="16" s="1"/>
  <c r="Q27" i="16"/>
  <c r="R27" i="16" s="1"/>
  <c r="E4" i="23"/>
  <c r="E15" i="23" s="1"/>
  <c r="D11" i="19"/>
  <c r="E9" i="22"/>
  <c r="R53" i="22"/>
  <c r="R43" i="22"/>
  <c r="R46" i="22"/>
  <c r="R55" i="22"/>
  <c r="H8" i="17"/>
  <c r="H15" i="17" s="1"/>
  <c r="F4" i="20"/>
  <c r="F15" i="20" s="1"/>
  <c r="Q43" i="17"/>
  <c r="Q55" i="17"/>
  <c r="Q50" i="17"/>
  <c r="D12" i="21"/>
  <c r="R49" i="19"/>
  <c r="R47" i="19"/>
  <c r="R43" i="19"/>
  <c r="R57" i="19"/>
  <c r="R54" i="19"/>
  <c r="R46" i="19"/>
  <c r="R51" i="19"/>
  <c r="R53" i="19"/>
  <c r="R55" i="19"/>
  <c r="Q30" i="16"/>
  <c r="R30" i="16" s="1"/>
  <c r="Q12" i="16" a="1"/>
  <c r="Q12" i="16" s="1"/>
  <c r="R12" i="16" s="1"/>
  <c r="Q21" i="16"/>
  <c r="R21" i="16" s="1"/>
  <c r="F7" i="17"/>
  <c r="U50" i="18"/>
  <c r="U56" i="18"/>
  <c r="U55" i="18"/>
  <c r="U49" i="18"/>
  <c r="U54" i="18"/>
  <c r="U47" i="18"/>
  <c r="U48" i="18"/>
  <c r="U52" i="18"/>
  <c r="U57" i="18"/>
  <c r="U51" i="18"/>
  <c r="U58" i="18"/>
  <c r="H12" i="19"/>
  <c r="G7" i="18"/>
  <c r="E4" i="21"/>
  <c r="E15" i="21" s="1"/>
  <c r="T51" i="23"/>
  <c r="T46" i="23"/>
  <c r="T50" i="23"/>
  <c r="T58" i="23"/>
  <c r="T52" i="23"/>
  <c r="T55" i="23"/>
  <c r="T44" i="23"/>
  <c r="T56" i="23"/>
  <c r="T45" i="23"/>
  <c r="T57" i="23"/>
  <c r="T53" i="23"/>
  <c r="G8" i="18"/>
  <c r="G4" i="23"/>
  <c r="G15" i="23" s="1"/>
  <c r="F14" i="17"/>
  <c r="R47" i="18"/>
  <c r="R44" i="18"/>
  <c r="R55" i="18"/>
  <c r="R43" i="18"/>
  <c r="R49" i="18"/>
  <c r="R46" i="18"/>
  <c r="R53" i="18"/>
  <c r="R54" i="18"/>
  <c r="R57" i="18"/>
  <c r="Q44" i="23"/>
  <c r="Q54" i="23"/>
  <c r="Q43" i="23"/>
  <c r="Q45" i="23"/>
  <c r="Q50" i="23"/>
  <c r="Q53" i="23"/>
  <c r="Q47" i="23"/>
  <c r="Q56" i="23"/>
  <c r="Q55" i="23"/>
  <c r="H8" i="21"/>
  <c r="H15" i="21" s="1"/>
  <c r="F10" i="21"/>
  <c r="F10" i="19"/>
  <c r="E4" i="20"/>
  <c r="E15" i="20" s="1"/>
  <c r="U54" i="22"/>
  <c r="U52" i="22"/>
  <c r="U56" i="22"/>
  <c r="U51" i="22"/>
  <c r="U48" i="22"/>
  <c r="U47" i="22"/>
  <c r="U50" i="22"/>
  <c r="U57" i="22"/>
  <c r="U55" i="22"/>
  <c r="U49" i="22"/>
  <c r="U58" i="22"/>
  <c r="Q28" i="16"/>
  <c r="R28" i="16" s="1"/>
  <c r="H12" i="21"/>
  <c r="G10" i="17"/>
  <c r="G8" i="17"/>
  <c r="E7" i="18"/>
  <c r="E12" i="22"/>
  <c r="E4" i="17"/>
  <c r="E15" i="17" s="1"/>
  <c r="V58" i="16"/>
  <c r="W58" i="16" s="1"/>
  <c r="Q34" i="16" s="1"/>
  <c r="R34" i="16" s="1"/>
  <c r="F9" i="21"/>
  <c r="D10" i="19"/>
  <c r="D15" i="19" s="1"/>
  <c r="D6" i="23"/>
  <c r="E7" i="22"/>
  <c r="F6" i="17"/>
  <c r="F5" i="17"/>
  <c r="D8" i="19"/>
  <c r="D11" i="18"/>
  <c r="H6" i="18"/>
  <c r="Q7" i="16" a="1"/>
  <c r="Q7" i="16" s="1"/>
  <c r="R7" i="16" s="1"/>
  <c r="G11" i="17"/>
  <c r="H7" i="19"/>
  <c r="Q58" i="20"/>
  <c r="Q48" i="20"/>
  <c r="Q43" i="20"/>
  <c r="Q45" i="20"/>
  <c r="Q56" i="20"/>
  <c r="Q50" i="20"/>
  <c r="Q55" i="20"/>
  <c r="Q47" i="20"/>
  <c r="Q54" i="20"/>
  <c r="Q44" i="20"/>
  <c r="Q53" i="20"/>
  <c r="F6" i="19"/>
  <c r="G4" i="22"/>
  <c r="G15" i="22" s="1"/>
  <c r="H6" i="19"/>
  <c r="G6" i="20"/>
  <c r="E7" i="19"/>
  <c r="E15" i="19" s="1"/>
  <c r="U44" i="16"/>
  <c r="U53" i="16"/>
  <c r="V53" i="16" s="1"/>
  <c r="U45" i="16"/>
  <c r="U43" i="16"/>
  <c r="U46" i="16"/>
  <c r="Q54" i="18"/>
  <c r="Q44" i="18"/>
  <c r="Q55" i="18"/>
  <c r="Q43" i="18"/>
  <c r="Q56" i="18"/>
  <c r="Q53" i="18"/>
  <c r="Q47" i="18"/>
  <c r="Q45" i="18"/>
  <c r="Q50" i="18"/>
  <c r="Q48" i="18"/>
  <c r="Q58" i="18"/>
  <c r="D15" i="17"/>
  <c r="H7" i="18"/>
  <c r="T46" i="17"/>
  <c r="T52" i="17"/>
  <c r="T55" i="17"/>
  <c r="T53" i="17"/>
  <c r="T44" i="17"/>
  <c r="T56" i="17"/>
  <c r="T57" i="17"/>
  <c r="H5" i="19"/>
  <c r="H15" i="19" s="1"/>
  <c r="U52" i="23"/>
  <c r="U55" i="23"/>
  <c r="U48" i="23"/>
  <c r="U50" i="23"/>
  <c r="U47" i="23"/>
  <c r="U54" i="23"/>
  <c r="U58" i="23"/>
  <c r="U51" i="23"/>
  <c r="U56" i="23"/>
  <c r="U49" i="23"/>
  <c r="U57" i="23"/>
  <c r="R44" i="17"/>
  <c r="R51" i="17"/>
  <c r="R46" i="17"/>
  <c r="R58" i="17"/>
  <c r="R55" i="17"/>
  <c r="R43" i="17"/>
  <c r="R57" i="17"/>
  <c r="R49" i="17"/>
  <c r="R53" i="17"/>
  <c r="R47" i="17"/>
  <c r="R54" i="17"/>
  <c r="D8" i="21"/>
  <c r="Q56" i="19"/>
  <c r="Q47" i="19"/>
  <c r="Q43" i="19"/>
  <c r="Q54" i="19"/>
  <c r="D12" i="18"/>
  <c r="G12" i="17"/>
  <c r="D8" i="23"/>
  <c r="Q14" i="16"/>
  <c r="R14" i="16" s="1"/>
  <c r="G9" i="17"/>
  <c r="E8" i="18"/>
  <c r="D12" i="22"/>
  <c r="D8" i="22"/>
  <c r="G7" i="20"/>
  <c r="U57" i="21"/>
  <c r="U48" i="21"/>
  <c r="U58" i="21"/>
  <c r="U50" i="21"/>
  <c r="U47" i="21"/>
  <c r="U54" i="21"/>
  <c r="U56" i="21"/>
  <c r="U52" i="21"/>
  <c r="U49" i="21"/>
  <c r="U51" i="21"/>
  <c r="U55" i="21"/>
  <c r="D11" i="20"/>
  <c r="G4" i="19"/>
  <c r="G15" i="19" s="1"/>
  <c r="F4" i="23"/>
  <c r="F15" i="23" s="1"/>
  <c r="G9" i="20"/>
  <c r="H9" i="19"/>
  <c r="H15" i="23"/>
  <c r="H5" i="22"/>
  <c r="E10" i="22"/>
  <c r="G8" i="20"/>
  <c r="H12" i="20"/>
  <c r="G5" i="17"/>
  <c r="Q8" i="16" a="1"/>
  <c r="Q8" i="16" s="1"/>
  <c r="R8" i="16" s="1"/>
  <c r="Q17" i="16"/>
  <c r="R17" i="16" s="1"/>
  <c r="U58" i="19"/>
  <c r="U47" i="19"/>
  <c r="U55" i="19"/>
  <c r="U50" i="19"/>
  <c r="U57" i="19"/>
  <c r="U48" i="19"/>
  <c r="U54" i="19"/>
  <c r="U49" i="19"/>
  <c r="U51" i="19"/>
  <c r="U52" i="19"/>
  <c r="U56" i="19"/>
  <c r="E6" i="19"/>
  <c r="E9" i="19"/>
  <c r="Q10" i="16" a="1"/>
  <c r="Q10" i="16" s="1"/>
  <c r="R10" i="16" s="1"/>
  <c r="Q19" i="16"/>
  <c r="R19" i="16" s="1"/>
  <c r="D15" i="16"/>
  <c r="F11" i="19"/>
  <c r="H6" i="20"/>
  <c r="H15" i="20" s="1"/>
  <c r="H11" i="23"/>
  <c r="F4" i="18"/>
  <c r="F15" i="18" s="1"/>
  <c r="G10" i="18"/>
  <c r="S54" i="21"/>
  <c r="H11" i="19"/>
  <c r="H11" i="21"/>
  <c r="Q18" i="16"/>
  <c r="R18" i="16" s="1"/>
  <c r="H10" i="19"/>
  <c r="G9" i="18"/>
  <c r="D7" i="23"/>
  <c r="S57" i="22"/>
  <c r="S43" i="22"/>
  <c r="S53" i="22"/>
  <c r="S46" i="22"/>
  <c r="S56" i="22"/>
  <c r="S54" i="22"/>
  <c r="S45" i="22"/>
  <c r="S48" i="22"/>
  <c r="S52" i="22"/>
  <c r="S58" i="22"/>
  <c r="S49" i="22"/>
  <c r="U49" i="20"/>
  <c r="U50" i="20"/>
  <c r="U55" i="20"/>
  <c r="U58" i="20"/>
  <c r="U56" i="20"/>
  <c r="U54" i="20"/>
  <c r="U52" i="20"/>
  <c r="U48" i="20"/>
  <c r="U51" i="20"/>
  <c r="U47" i="20"/>
  <c r="U57" i="20"/>
  <c r="F9" i="17"/>
  <c r="G12" i="20"/>
  <c r="R49" i="23"/>
  <c r="R47" i="23"/>
  <c r="R54" i="23"/>
  <c r="R57" i="23"/>
  <c r="R46" i="23"/>
  <c r="R58" i="23"/>
  <c r="R44" i="23"/>
  <c r="R51" i="23"/>
  <c r="R55" i="23"/>
  <c r="R43" i="23"/>
  <c r="R53" i="23"/>
  <c r="G12" i="18"/>
  <c r="D11" i="22"/>
  <c r="H13" i="20"/>
  <c r="H9" i="17"/>
  <c r="D11" i="17"/>
  <c r="D10" i="18"/>
  <c r="G11" i="18"/>
  <c r="E12" i="19"/>
  <c r="E11" i="22"/>
  <c r="H9" i="22"/>
  <c r="F8" i="21"/>
  <c r="Q5" i="16" a="1"/>
  <c r="Q5" i="16" s="1"/>
  <c r="R5" i="16" s="1"/>
  <c r="E15" i="16"/>
  <c r="F15" i="16"/>
  <c r="T45" i="18"/>
  <c r="T50" i="18"/>
  <c r="T55" i="18"/>
  <c r="T56" i="18"/>
  <c r="T46" i="18"/>
  <c r="T53" i="18"/>
  <c r="T44" i="18"/>
  <c r="T52" i="18"/>
  <c r="T57" i="18"/>
  <c r="T58" i="18"/>
  <c r="T51" i="18"/>
  <c r="D12" i="17"/>
  <c r="H6" i="23"/>
  <c r="Q56" i="22"/>
  <c r="Q58" i="22"/>
  <c r="Q55" i="22"/>
  <c r="Q47" i="22"/>
  <c r="Q53" i="22"/>
  <c r="Q43" i="22"/>
  <c r="Q54" i="22"/>
  <c r="Q50" i="22"/>
  <c r="Q48" i="22"/>
  <c r="Q44" i="22"/>
  <c r="Q45" i="22"/>
  <c r="G11" i="20"/>
  <c r="S48" i="18"/>
  <c r="S49" i="18"/>
  <c r="S43" i="18"/>
  <c r="S56" i="18"/>
  <c r="S46" i="18"/>
  <c r="S53" i="18"/>
  <c r="S45" i="18"/>
  <c r="S54" i="18"/>
  <c r="S52" i="18"/>
  <c r="S57" i="18"/>
  <c r="S58" i="18"/>
  <c r="Q29" i="16"/>
  <c r="R29" i="16" s="1"/>
  <c r="G14" i="20"/>
  <c r="E8" i="19"/>
  <c r="H9" i="23"/>
  <c r="E11" i="18"/>
  <c r="T58" i="21"/>
  <c r="T57" i="21"/>
  <c r="T56" i="21"/>
  <c r="T53" i="21"/>
  <c r="T50" i="21"/>
  <c r="T45" i="21"/>
  <c r="T44" i="21"/>
  <c r="T52" i="21"/>
  <c r="T46" i="21"/>
  <c r="T51" i="21"/>
  <c r="T55" i="21"/>
  <c r="H13" i="21"/>
  <c r="S58" i="20"/>
  <c r="S49" i="20"/>
  <c r="S54" i="20"/>
  <c r="S45" i="20"/>
  <c r="S56" i="20"/>
  <c r="S48" i="20"/>
  <c r="S53" i="20"/>
  <c r="S57" i="20"/>
  <c r="S46" i="20"/>
  <c r="S52" i="20"/>
  <c r="S43" i="20"/>
  <c r="D14" i="21"/>
  <c r="R55" i="21"/>
  <c r="R53" i="21"/>
  <c r="R49" i="21"/>
  <c r="R46" i="21"/>
  <c r="R43" i="21"/>
  <c r="R58" i="21"/>
  <c r="R51" i="21"/>
  <c r="R44" i="21"/>
  <c r="R47" i="21"/>
  <c r="R54" i="21"/>
  <c r="R57" i="21"/>
  <c r="H13" i="18"/>
  <c r="F4" i="22"/>
  <c r="F15" i="22" s="1"/>
  <c r="F5" i="19"/>
  <c r="D10" i="21"/>
  <c r="D11" i="21"/>
  <c r="H8" i="23"/>
  <c r="H15" i="22"/>
  <c r="G5" i="18"/>
  <c r="D10" i="17"/>
  <c r="U47" i="17"/>
  <c r="U57" i="17"/>
  <c r="U52" i="17"/>
  <c r="U58" i="17"/>
  <c r="U51" i="17"/>
  <c r="U50" i="17"/>
  <c r="U55" i="17"/>
  <c r="U49" i="17"/>
  <c r="U54" i="17"/>
  <c r="U48" i="17"/>
  <c r="U56" i="17"/>
  <c r="H8" i="20"/>
  <c r="F12" i="17"/>
  <c r="D7" i="21"/>
  <c r="E6" i="18"/>
  <c r="H5" i="21"/>
  <c r="H11" i="17"/>
  <c r="H12" i="23"/>
  <c r="T58" i="22"/>
  <c r="T52" i="22"/>
  <c r="T44" i="22"/>
  <c r="T55" i="22"/>
  <c r="T53" i="22"/>
  <c r="T46" i="22"/>
  <c r="T56" i="22"/>
  <c r="T50" i="22"/>
  <c r="T45" i="22"/>
  <c r="T57" i="22"/>
  <c r="T51" i="22"/>
  <c r="R57" i="20"/>
  <c r="R43" i="20"/>
  <c r="R55" i="20"/>
  <c r="R58" i="20"/>
  <c r="R53" i="20"/>
  <c r="R54" i="20"/>
  <c r="R44" i="20"/>
  <c r="R46" i="20"/>
  <c r="R51" i="20"/>
  <c r="R49" i="20"/>
  <c r="R47" i="20"/>
  <c r="G6" i="18"/>
  <c r="H8" i="18"/>
  <c r="S45" i="23"/>
  <c r="S54" i="23"/>
  <c r="S58" i="23"/>
  <c r="S48" i="23"/>
  <c r="S46" i="23"/>
  <c r="S57" i="23"/>
  <c r="S49" i="23"/>
  <c r="S52" i="23"/>
  <c r="S56" i="23"/>
  <c r="S43" i="23"/>
  <c r="S53" i="23"/>
  <c r="F9" i="19"/>
  <c r="H5" i="18"/>
  <c r="H15" i="18" s="1"/>
  <c r="D10" i="22"/>
  <c r="T57" i="19"/>
  <c r="T58" i="19"/>
  <c r="T44" i="19"/>
  <c r="T55" i="19"/>
  <c r="T50" i="19"/>
  <c r="T53" i="19"/>
  <c r="T46" i="19"/>
  <c r="T51" i="19"/>
  <c r="T52" i="19"/>
  <c r="T45" i="19"/>
  <c r="T56" i="19"/>
  <c r="AG72" i="12" a="1"/>
  <c r="AG72" i="12" s="1"/>
  <c r="AH168" i="12" a="1"/>
  <c r="AH168" i="12" s="1"/>
  <c r="AH169" i="12" a="1"/>
  <c r="AH169" i="12" s="1"/>
  <c r="AG70" i="12" a="1"/>
  <c r="AG70" i="12" s="1"/>
  <c r="AI104" i="12" a="1"/>
  <c r="AI104" i="12" s="1"/>
  <c r="L35" i="14"/>
  <c r="L36" i="14"/>
  <c r="L41" i="14"/>
  <c r="G50" i="14" s="1"/>
  <c r="H50" i="14" s="1"/>
  <c r="L37" i="14"/>
  <c r="L39" i="14"/>
  <c r="H43" i="14"/>
  <c r="L33" i="14"/>
  <c r="I43" i="14"/>
  <c r="D13" i="12"/>
  <c r="G49" i="14" l="1"/>
  <c r="H49" i="14" s="1"/>
  <c r="T47" i="16"/>
  <c r="T45" i="17"/>
  <c r="T54" i="16"/>
  <c r="V54" i="16" s="1"/>
  <c r="V43" i="16"/>
  <c r="T51" i="17"/>
  <c r="Q26" i="16"/>
  <c r="R26" i="16" s="1"/>
  <c r="T50" i="17"/>
  <c r="T43" i="16"/>
  <c r="Q25" i="16"/>
  <c r="R25" i="16" s="1"/>
  <c r="T48" i="16"/>
  <c r="T47" i="21"/>
  <c r="T49" i="16"/>
  <c r="S52" i="19"/>
  <c r="F15" i="21"/>
  <c r="Q9" i="18" a="1"/>
  <c r="Q9" i="18" s="1"/>
  <c r="R9" i="18" s="1"/>
  <c r="S58" i="19"/>
  <c r="S45" i="19"/>
  <c r="Q5" i="21" a="1"/>
  <c r="Q5" i="21" s="1"/>
  <c r="R5" i="21" s="1"/>
  <c r="Q9" i="21" a="1"/>
  <c r="Q9" i="21" s="1"/>
  <c r="R9" i="21" s="1"/>
  <c r="Q14" i="18"/>
  <c r="R14" i="18" s="1"/>
  <c r="R54" i="22"/>
  <c r="R51" i="18"/>
  <c r="R58" i="19"/>
  <c r="R47" i="22"/>
  <c r="R58" i="22"/>
  <c r="R49" i="22"/>
  <c r="R44" i="22"/>
  <c r="R57" i="22"/>
  <c r="G15" i="17"/>
  <c r="T54" i="17" s="1"/>
  <c r="G15" i="20"/>
  <c r="Q24" i="20" s="1"/>
  <c r="R24" i="20" s="1"/>
  <c r="T49" i="21"/>
  <c r="Q6" i="18" a="1"/>
  <c r="Q6" i="18" s="1"/>
  <c r="R6" i="18" s="1"/>
  <c r="T54" i="21"/>
  <c r="Q14" i="17"/>
  <c r="R14" i="17" s="1"/>
  <c r="Q5" i="17" a="1"/>
  <c r="Q5" i="17" s="1"/>
  <c r="R5" i="17" s="1"/>
  <c r="Q18" i="17"/>
  <c r="R18" i="17" s="1"/>
  <c r="T43" i="21"/>
  <c r="Q4" i="19"/>
  <c r="R4" i="19" s="1"/>
  <c r="Q4" i="18"/>
  <c r="R4" i="18" s="1"/>
  <c r="Q6" i="22" a="1"/>
  <c r="Q6" i="22" s="1"/>
  <c r="R6" i="22" s="1"/>
  <c r="S57" i="21"/>
  <c r="S46" i="21"/>
  <c r="S49" i="19"/>
  <c r="S58" i="21"/>
  <c r="S45" i="21"/>
  <c r="S54" i="19"/>
  <c r="Q8" i="18" a="1"/>
  <c r="Q8" i="18" s="1"/>
  <c r="R8" i="18" s="1"/>
  <c r="S49" i="21"/>
  <c r="S43" i="19"/>
  <c r="S53" i="21"/>
  <c r="S57" i="19"/>
  <c r="Q14" i="23"/>
  <c r="R14" i="23" s="1"/>
  <c r="S46" i="19"/>
  <c r="S56" i="19"/>
  <c r="S48" i="21"/>
  <c r="S56" i="21"/>
  <c r="S52" i="21"/>
  <c r="S53" i="19"/>
  <c r="Q7" i="18" a="1"/>
  <c r="Q7" i="18" s="1"/>
  <c r="R7" i="18" s="1"/>
  <c r="E15" i="22"/>
  <c r="I24" i="22" s="1" a="1"/>
  <c r="I24" i="22" s="1"/>
  <c r="J24" i="22" s="1" a="1"/>
  <c r="J24" i="22" s="1"/>
  <c r="J8" i="16" a="1"/>
  <c r="J8" i="16" s="1"/>
  <c r="Q5" i="23" a="1"/>
  <c r="Q5" i="23" s="1"/>
  <c r="R5" i="23" s="1"/>
  <c r="Q20" i="17"/>
  <c r="R20" i="17" s="1"/>
  <c r="Q12" i="21" a="1"/>
  <c r="Q12" i="21" s="1"/>
  <c r="R12" i="21" s="1"/>
  <c r="Q4" i="20"/>
  <c r="R4" i="20" s="1"/>
  <c r="Q58" i="23"/>
  <c r="J11" i="16" a="1"/>
  <c r="J11" i="16" s="1"/>
  <c r="Q11" i="18" a="1"/>
  <c r="Q11" i="18" s="1"/>
  <c r="R11" i="18" s="1"/>
  <c r="Q21" i="17"/>
  <c r="R21" i="17" s="1"/>
  <c r="J12" i="16" a="1"/>
  <c r="J12" i="16" s="1"/>
  <c r="Q12" i="20" a="1"/>
  <c r="Q12" i="20" s="1"/>
  <c r="R12" i="20" s="1"/>
  <c r="Q10" i="19" a="1"/>
  <c r="Q10" i="19" s="1"/>
  <c r="R10" i="19" s="1"/>
  <c r="Q45" i="19"/>
  <c r="Q54" i="17"/>
  <c r="D15" i="20"/>
  <c r="J8" i="20" s="1" a="1"/>
  <c r="J8" i="20" s="1"/>
  <c r="Q44" i="17"/>
  <c r="Q55" i="19"/>
  <c r="D15" i="18"/>
  <c r="Q53" i="19"/>
  <c r="Q45" i="17"/>
  <c r="Q47" i="17"/>
  <c r="Q50" i="19"/>
  <c r="Q56" i="17"/>
  <c r="Q58" i="19"/>
  <c r="Q53" i="17"/>
  <c r="Q12" i="19" a="1"/>
  <c r="Q12" i="19" s="1"/>
  <c r="R12" i="19" s="1"/>
  <c r="Q44" i="19"/>
  <c r="Q16" i="17"/>
  <c r="R16" i="17" s="1"/>
  <c r="Q48" i="17"/>
  <c r="Q23" i="17"/>
  <c r="R23" i="17" s="1"/>
  <c r="U43" i="21"/>
  <c r="U53" i="21"/>
  <c r="U45" i="21"/>
  <c r="U44" i="21"/>
  <c r="U46" i="21"/>
  <c r="Q28" i="21"/>
  <c r="R28" i="21" s="1"/>
  <c r="J9" i="21" a="1"/>
  <c r="J9" i="21" s="1"/>
  <c r="Q21" i="21"/>
  <c r="R21" i="21" s="1"/>
  <c r="Q13" i="21" a="1"/>
  <c r="Q13" i="21" s="1"/>
  <c r="R13" i="21" s="1"/>
  <c r="Q25" i="21"/>
  <c r="R25" i="21" s="1"/>
  <c r="Q32" i="21"/>
  <c r="R32" i="21" s="1"/>
  <c r="J6" i="21" a="1"/>
  <c r="J6" i="21" s="1"/>
  <c r="Q14" i="21"/>
  <c r="R14" i="21" s="1"/>
  <c r="Q17" i="21"/>
  <c r="R17" i="21" s="1"/>
  <c r="T49" i="20"/>
  <c r="T54" i="20"/>
  <c r="V54" i="20" s="1"/>
  <c r="T48" i="20"/>
  <c r="T43" i="20"/>
  <c r="V43" i="20" s="1"/>
  <c r="T47" i="20"/>
  <c r="Q23" i="20"/>
  <c r="R23" i="20" s="1"/>
  <c r="Q26" i="20"/>
  <c r="R26" i="20" s="1"/>
  <c r="Q33" i="20"/>
  <c r="R33" i="20" s="1"/>
  <c r="Q57" i="20"/>
  <c r="D16" i="20"/>
  <c r="Q49" i="20"/>
  <c r="Q46" i="20"/>
  <c r="Q52" i="20"/>
  <c r="Q51" i="20"/>
  <c r="J13" i="20" a="1"/>
  <c r="J13" i="20" s="1"/>
  <c r="J14" i="20" a="1"/>
  <c r="J14" i="20" s="1"/>
  <c r="J7" i="20" a="1"/>
  <c r="J7" i="20" s="1"/>
  <c r="J10" i="20" a="1"/>
  <c r="J10" i="20" s="1"/>
  <c r="J9" i="20" a="1"/>
  <c r="J9" i="20" s="1"/>
  <c r="J6" i="20" a="1"/>
  <c r="J6" i="20" s="1"/>
  <c r="U44" i="18"/>
  <c r="U45" i="18"/>
  <c r="U43" i="18"/>
  <c r="U46" i="18"/>
  <c r="U53" i="18"/>
  <c r="Q17" i="18"/>
  <c r="R17" i="18" s="1"/>
  <c r="Q13" i="18" a="1"/>
  <c r="Q13" i="18" s="1"/>
  <c r="R13" i="18" s="1"/>
  <c r="Q21" i="18"/>
  <c r="R21" i="18" s="1"/>
  <c r="Q46" i="18"/>
  <c r="Q49" i="18"/>
  <c r="Q51" i="18"/>
  <c r="Q52" i="18"/>
  <c r="U44" i="19"/>
  <c r="U45" i="19"/>
  <c r="U43" i="19"/>
  <c r="U53" i="19"/>
  <c r="U46" i="19"/>
  <c r="Q24" i="19"/>
  <c r="R24" i="19" s="1"/>
  <c r="Q28" i="17"/>
  <c r="R28" i="17" s="1"/>
  <c r="U46" i="20"/>
  <c r="U53" i="20"/>
  <c r="U45" i="20"/>
  <c r="U43" i="20"/>
  <c r="U44" i="20"/>
  <c r="Q19" i="20"/>
  <c r="R19" i="20" s="1"/>
  <c r="Q13" i="20" a="1"/>
  <c r="Q13" i="20" s="1"/>
  <c r="R13" i="20" s="1"/>
  <c r="Q16" i="20"/>
  <c r="R16" i="20" s="1"/>
  <c r="Q15" i="18"/>
  <c r="R15" i="18" s="1"/>
  <c r="R56" i="19"/>
  <c r="R52" i="19"/>
  <c r="R48" i="19"/>
  <c r="R50" i="19"/>
  <c r="R45" i="19"/>
  <c r="Q33" i="19"/>
  <c r="R33" i="19" s="1"/>
  <c r="Q24" i="17"/>
  <c r="R24" i="17" s="1"/>
  <c r="Q20" i="19"/>
  <c r="R20" i="19" s="1"/>
  <c r="J4" i="21" a="1"/>
  <c r="J4" i="21" s="1"/>
  <c r="I25" i="22" a="1"/>
  <c r="I25" i="22" s="1"/>
  <c r="J25" i="22" s="1" a="1"/>
  <c r="J25" i="22" s="1"/>
  <c r="I23" i="22" a="1"/>
  <c r="I23" i="22" s="1"/>
  <c r="J23" i="22" s="1" a="1"/>
  <c r="J23" i="22" s="1"/>
  <c r="U53" i="17"/>
  <c r="U46" i="17"/>
  <c r="U45" i="17"/>
  <c r="U44" i="17"/>
  <c r="U43" i="17"/>
  <c r="Q13" i="17" a="1"/>
  <c r="Q13" i="17" s="1"/>
  <c r="R13" i="17" s="1"/>
  <c r="Q29" i="19"/>
  <c r="R29" i="19" s="1"/>
  <c r="Q31" i="23"/>
  <c r="R31" i="23" s="1"/>
  <c r="Q28" i="23"/>
  <c r="R28" i="23" s="1"/>
  <c r="Q16" i="22"/>
  <c r="R16" i="22" s="1"/>
  <c r="Q57" i="17"/>
  <c r="Q51" i="17"/>
  <c r="Q46" i="17"/>
  <c r="Q49" i="17"/>
  <c r="Q52" i="17"/>
  <c r="T43" i="19"/>
  <c r="T48" i="19"/>
  <c r="T54" i="19"/>
  <c r="T49" i="19"/>
  <c r="T47" i="19"/>
  <c r="Q22" i="19"/>
  <c r="R22" i="19" s="1"/>
  <c r="V55" i="18"/>
  <c r="I27" i="21" a="1"/>
  <c r="I27" i="21" s="1"/>
  <c r="J27" i="21" s="1" a="1"/>
  <c r="J27" i="21" s="1"/>
  <c r="R56" i="21"/>
  <c r="I25" i="21" a="1"/>
  <c r="I25" i="21" s="1"/>
  <c r="J25" i="21" s="1" a="1"/>
  <c r="J25" i="21" s="1"/>
  <c r="R45" i="21"/>
  <c r="R50" i="21"/>
  <c r="R48" i="21"/>
  <c r="I23" i="21" a="1"/>
  <c r="I23" i="21" s="1"/>
  <c r="J23" i="21" s="1" a="1"/>
  <c r="J23" i="21" s="1"/>
  <c r="D21" i="21" a="1"/>
  <c r="D21" i="21" s="1"/>
  <c r="I26" i="21" a="1"/>
  <c r="I26" i="21" s="1"/>
  <c r="J26" i="21" s="1" a="1"/>
  <c r="J26" i="21" s="1"/>
  <c r="R52" i="21"/>
  <c r="I29" i="21" a="1"/>
  <c r="I29" i="21" s="1"/>
  <c r="I24" i="21" a="1"/>
  <c r="I24" i="21" s="1"/>
  <c r="J24" i="21" s="1" a="1"/>
  <c r="J24" i="21" s="1"/>
  <c r="T51" i="20"/>
  <c r="T58" i="20"/>
  <c r="V58" i="20" s="1"/>
  <c r="W58" i="20" s="1"/>
  <c r="Q34" i="20" s="1"/>
  <c r="R34" i="20" s="1"/>
  <c r="T55" i="20"/>
  <c r="T44" i="20"/>
  <c r="T56" i="20"/>
  <c r="T53" i="20"/>
  <c r="V53" i="20" s="1"/>
  <c r="T46" i="20"/>
  <c r="T45" i="20"/>
  <c r="T50" i="20"/>
  <c r="T52" i="20"/>
  <c r="T57" i="20"/>
  <c r="Q32" i="22"/>
  <c r="R32" i="22" s="1"/>
  <c r="J8" i="21" a="1"/>
  <c r="J8" i="21" s="1"/>
  <c r="Q27" i="17"/>
  <c r="R27" i="17" s="1"/>
  <c r="Q12" i="23" a="1"/>
  <c r="Q12" i="23" s="1"/>
  <c r="R12" i="23" s="1"/>
  <c r="Q31" i="22"/>
  <c r="R31" i="22" s="1"/>
  <c r="V58" i="19"/>
  <c r="W58" i="19" s="1"/>
  <c r="Q34" i="19" s="1"/>
  <c r="R34" i="19" s="1"/>
  <c r="Q7" i="22" a="1"/>
  <c r="Q7" i="22" s="1"/>
  <c r="R7" i="22" s="1"/>
  <c r="Q26" i="19"/>
  <c r="R26" i="19" s="1"/>
  <c r="Q26" i="21"/>
  <c r="R26" i="21" s="1"/>
  <c r="J6" i="23" a="1"/>
  <c r="J6" i="23" s="1"/>
  <c r="Q16" i="18"/>
  <c r="R16" i="18" s="1"/>
  <c r="F15" i="19"/>
  <c r="I27" i="19" s="1" a="1"/>
  <c r="I27" i="19" s="1"/>
  <c r="Q17" i="23"/>
  <c r="R17" i="23" s="1"/>
  <c r="Q12" i="22" a="1"/>
  <c r="Q12" i="22" s="1"/>
  <c r="R12" i="22" s="1"/>
  <c r="Q30" i="19"/>
  <c r="R30" i="19" s="1"/>
  <c r="Q8" i="21" a="1"/>
  <c r="Q8" i="21" s="1"/>
  <c r="R8" i="21" s="1"/>
  <c r="S45" i="17"/>
  <c r="S56" i="17"/>
  <c r="S52" i="17"/>
  <c r="S46" i="17"/>
  <c r="S58" i="17"/>
  <c r="V58" i="17" s="1"/>
  <c r="W58" i="17" s="1"/>
  <c r="Q34" i="17" s="1"/>
  <c r="R34" i="17" s="1"/>
  <c r="S57" i="17"/>
  <c r="S49" i="17"/>
  <c r="S54" i="17"/>
  <c r="S53" i="17"/>
  <c r="S48" i="17"/>
  <c r="S43" i="17"/>
  <c r="Q15" i="20"/>
  <c r="R15" i="20" s="1"/>
  <c r="G15" i="18"/>
  <c r="Q23" i="23"/>
  <c r="R23" i="23" s="1"/>
  <c r="Q11" i="22" a="1"/>
  <c r="Q11" i="22" s="1"/>
  <c r="R11" i="22" s="1"/>
  <c r="Q19" i="22"/>
  <c r="R19" i="22" s="1"/>
  <c r="Q7" i="19" a="1"/>
  <c r="Q7" i="19" s="1"/>
  <c r="R7" i="19" s="1"/>
  <c r="Q29" i="21"/>
  <c r="R29" i="21" s="1"/>
  <c r="Q10" i="17" a="1"/>
  <c r="Q10" i="17" s="1"/>
  <c r="R10" i="17" s="1"/>
  <c r="T54" i="23"/>
  <c r="V54" i="23" s="1"/>
  <c r="T48" i="23"/>
  <c r="T47" i="23"/>
  <c r="T49" i="23"/>
  <c r="T43" i="23"/>
  <c r="V43" i="23" s="1"/>
  <c r="S55" i="20"/>
  <c r="S44" i="20"/>
  <c r="S50" i="20"/>
  <c r="S51" i="20"/>
  <c r="S47" i="20"/>
  <c r="Q5" i="20" a="1"/>
  <c r="Q5" i="20" s="1"/>
  <c r="R5" i="20" s="1"/>
  <c r="U44" i="22"/>
  <c r="U43" i="22"/>
  <c r="U45" i="22"/>
  <c r="U46" i="22"/>
  <c r="U53" i="22"/>
  <c r="V53" i="22" s="1"/>
  <c r="V55" i="22"/>
  <c r="S50" i="16"/>
  <c r="S47" i="16"/>
  <c r="V47" i="16" s="1"/>
  <c r="S51" i="16"/>
  <c r="S44" i="16"/>
  <c r="V44" i="16" s="1"/>
  <c r="S55" i="16"/>
  <c r="V55" i="16" s="1"/>
  <c r="Q31" i="16"/>
  <c r="R31" i="16" s="1"/>
  <c r="Q4" i="23"/>
  <c r="Q30" i="23"/>
  <c r="R30" i="23" s="1"/>
  <c r="Q25" i="22"/>
  <c r="R25" i="22" s="1"/>
  <c r="Q5" i="22" a="1"/>
  <c r="Q5" i="22" s="1"/>
  <c r="R5" i="22" s="1"/>
  <c r="Q18" i="19"/>
  <c r="R18" i="19" s="1"/>
  <c r="Q7" i="21" a="1"/>
  <c r="Q7" i="21" s="1"/>
  <c r="R7" i="21" s="1"/>
  <c r="Q30" i="17"/>
  <c r="R30" i="17" s="1"/>
  <c r="Q12" i="17" a="1"/>
  <c r="Q12" i="17" s="1"/>
  <c r="R12" i="17" s="1"/>
  <c r="V58" i="23"/>
  <c r="W58" i="23" s="1"/>
  <c r="Q34" i="23" s="1"/>
  <c r="R34" i="23" s="1"/>
  <c r="Q7" i="20" a="1"/>
  <c r="Q7" i="20" s="1"/>
  <c r="R7" i="20" s="1"/>
  <c r="Q22" i="20"/>
  <c r="R22" i="20" s="1"/>
  <c r="I27" i="23" a="1"/>
  <c r="I27" i="23" s="1"/>
  <c r="J27" i="23" s="1" a="1"/>
  <c r="J27" i="23" s="1"/>
  <c r="R45" i="23"/>
  <c r="I26" i="23" a="1"/>
  <c r="I26" i="23" s="1"/>
  <c r="J26" i="23" s="1" a="1"/>
  <c r="J26" i="23" s="1"/>
  <c r="R50" i="23"/>
  <c r="I24" i="23" a="1"/>
  <c r="I24" i="23" s="1"/>
  <c r="J24" i="23" s="1" a="1"/>
  <c r="J24" i="23" s="1"/>
  <c r="I28" i="23" a="1"/>
  <c r="I28" i="23" s="1"/>
  <c r="J28" i="23" s="1" a="1"/>
  <c r="J28" i="23" s="1"/>
  <c r="R48" i="23"/>
  <c r="D21" i="23" a="1"/>
  <c r="D21" i="23" s="1"/>
  <c r="R52" i="23"/>
  <c r="I23" i="23" a="1"/>
  <c r="I23" i="23" s="1"/>
  <c r="J23" i="23" s="1" a="1"/>
  <c r="J23" i="23" s="1"/>
  <c r="R56" i="23"/>
  <c r="V56" i="23" s="1"/>
  <c r="I25" i="23" a="1"/>
  <c r="I25" i="23" s="1"/>
  <c r="J25" i="23" s="1" a="1"/>
  <c r="J25" i="23" s="1"/>
  <c r="V58" i="22"/>
  <c r="W58" i="22" s="1"/>
  <c r="Q34" i="22" s="1"/>
  <c r="R34" i="22" s="1"/>
  <c r="R50" i="16"/>
  <c r="I26" i="16" a="1"/>
  <c r="I26" i="16" s="1"/>
  <c r="R56" i="16"/>
  <c r="V56" i="16" s="1"/>
  <c r="D21" i="16" a="1"/>
  <c r="D21" i="16" s="1"/>
  <c r="I25" i="16" a="1"/>
  <c r="I25" i="16" s="1"/>
  <c r="I28" i="16" a="1"/>
  <c r="I28" i="16" s="1"/>
  <c r="R45" i="16"/>
  <c r="V45" i="16" s="1"/>
  <c r="I24" i="16" a="1"/>
  <c r="I24" i="16" s="1"/>
  <c r="I29" i="16" a="1"/>
  <c r="I29" i="16" s="1"/>
  <c r="I23" i="16" a="1"/>
  <c r="I23" i="16" s="1"/>
  <c r="R52" i="16"/>
  <c r="I27" i="16" a="1"/>
  <c r="I27" i="16" s="1"/>
  <c r="R48" i="16"/>
  <c r="V48" i="16" s="1"/>
  <c r="Q33" i="16"/>
  <c r="R33" i="16" s="1"/>
  <c r="Q32" i="23"/>
  <c r="R32" i="23" s="1"/>
  <c r="S55" i="18"/>
  <c r="S50" i="18"/>
  <c r="S44" i="18"/>
  <c r="S47" i="18"/>
  <c r="S51" i="18"/>
  <c r="Q29" i="22"/>
  <c r="R29" i="22" s="1"/>
  <c r="Q21" i="22"/>
  <c r="R21" i="22" s="1"/>
  <c r="Q25" i="19"/>
  <c r="R25" i="19" s="1"/>
  <c r="V48" i="23"/>
  <c r="Q14" i="20"/>
  <c r="R14" i="20" s="1"/>
  <c r="Q9" i="20" a="1"/>
  <c r="Q9" i="20" s="1"/>
  <c r="R9" i="20" s="1"/>
  <c r="J7" i="16" a="1"/>
  <c r="J7" i="16" s="1"/>
  <c r="Q18" i="18"/>
  <c r="R18" i="18" s="1"/>
  <c r="Q20" i="18"/>
  <c r="R20" i="18" s="1"/>
  <c r="Q32" i="16"/>
  <c r="R32" i="16" s="1"/>
  <c r="Q22" i="23"/>
  <c r="R22" i="23" s="1"/>
  <c r="Q20" i="23"/>
  <c r="R20" i="23" s="1"/>
  <c r="Q15" i="22"/>
  <c r="R15" i="22" s="1"/>
  <c r="Q23" i="22"/>
  <c r="R23" i="22" s="1"/>
  <c r="Q6" i="19" a="1"/>
  <c r="Q6" i="19" s="1"/>
  <c r="R6" i="19" s="1"/>
  <c r="Q23" i="21"/>
  <c r="R23" i="21" s="1"/>
  <c r="Q4" i="17"/>
  <c r="Q8" i="17" a="1"/>
  <c r="Q8" i="17" s="1"/>
  <c r="R8" i="17" s="1"/>
  <c r="Q32" i="20"/>
  <c r="R32" i="20" s="1"/>
  <c r="Q31" i="20"/>
  <c r="R31" i="20" s="1"/>
  <c r="V53" i="18"/>
  <c r="Q30" i="22"/>
  <c r="R30" i="22" s="1"/>
  <c r="Q57" i="19"/>
  <c r="Q52" i="19"/>
  <c r="Q51" i="19"/>
  <c r="Q49" i="19"/>
  <c r="Q46" i="19"/>
  <c r="Q20" i="22"/>
  <c r="R20" i="22" s="1"/>
  <c r="Q21" i="19"/>
  <c r="R21" i="19" s="1"/>
  <c r="Q21" i="23"/>
  <c r="R21" i="23" s="1"/>
  <c r="Q52" i="21"/>
  <c r="D16" i="21"/>
  <c r="Q46" i="21"/>
  <c r="V46" i="21" s="1"/>
  <c r="Q49" i="21"/>
  <c r="Q51" i="21"/>
  <c r="Q57" i="21"/>
  <c r="Q8" i="19" a="1"/>
  <c r="Q8" i="19" s="1"/>
  <c r="R8" i="19" s="1"/>
  <c r="Q18" i="21"/>
  <c r="R18" i="21" s="1"/>
  <c r="Q22" i="22"/>
  <c r="R22" i="22" s="1"/>
  <c r="D15" i="22"/>
  <c r="Q22" i="21"/>
  <c r="R22" i="21" s="1"/>
  <c r="Q24" i="21"/>
  <c r="R24" i="21" s="1"/>
  <c r="Q11" i="23" a="1"/>
  <c r="Q11" i="23" s="1"/>
  <c r="R11" i="23" s="1"/>
  <c r="Q15" i="19"/>
  <c r="R15" i="19" s="1"/>
  <c r="E15" i="18"/>
  <c r="Q9" i="23" a="1"/>
  <c r="Q9" i="23" s="1"/>
  <c r="R9" i="23" s="1"/>
  <c r="Q4" i="22"/>
  <c r="Q18" i="22"/>
  <c r="R18" i="22" s="1"/>
  <c r="Q30" i="18"/>
  <c r="R30" i="18" s="1"/>
  <c r="Q7" i="23" a="1"/>
  <c r="Q7" i="23" s="1"/>
  <c r="R7" i="23" s="1"/>
  <c r="Q25" i="23"/>
  <c r="R25" i="23" s="1"/>
  <c r="Q28" i="22"/>
  <c r="R28" i="22" s="1"/>
  <c r="Q16" i="19"/>
  <c r="R16" i="19" s="1"/>
  <c r="Q19" i="21"/>
  <c r="R19" i="21" s="1"/>
  <c r="Q19" i="17"/>
  <c r="R19" i="17" s="1"/>
  <c r="Q21" i="20"/>
  <c r="R21" i="20" s="1"/>
  <c r="J11" i="21" a="1"/>
  <c r="J11" i="21" s="1"/>
  <c r="Q10" i="22" a="1"/>
  <c r="Q10" i="22" s="1"/>
  <c r="R10" i="22" s="1"/>
  <c r="Q17" i="19"/>
  <c r="R17" i="19" s="1"/>
  <c r="Q11" i="17" a="1"/>
  <c r="Q11" i="17" s="1"/>
  <c r="R11" i="17" s="1"/>
  <c r="Q6" i="17" a="1"/>
  <c r="Q6" i="17" s="1"/>
  <c r="R6" i="17" s="1"/>
  <c r="R50" i="20"/>
  <c r="R48" i="20"/>
  <c r="D21" i="20" a="1"/>
  <c r="D21" i="20" s="1"/>
  <c r="R56" i="20"/>
  <c r="R45" i="20"/>
  <c r="I29" i="20" a="1"/>
  <c r="I29" i="20" s="1"/>
  <c r="I27" i="20" a="1"/>
  <c r="I27" i="20" s="1"/>
  <c r="J27" i="20" s="1" a="1"/>
  <c r="J27" i="20" s="1"/>
  <c r="I24" i="20" a="1"/>
  <c r="I24" i="20" s="1"/>
  <c r="J24" i="20" s="1" a="1"/>
  <c r="J24" i="20" s="1"/>
  <c r="R52" i="20"/>
  <c r="I25" i="20" a="1"/>
  <c r="I25" i="20" s="1"/>
  <c r="J25" i="20" s="1" a="1"/>
  <c r="J25" i="20" s="1"/>
  <c r="I28" i="20" a="1"/>
  <c r="I28" i="20" s="1"/>
  <c r="J28" i="20" s="1" a="1"/>
  <c r="J28" i="20" s="1"/>
  <c r="I23" i="20" a="1"/>
  <c r="I23" i="20" s="1"/>
  <c r="J23" i="20" s="1" a="1"/>
  <c r="J23" i="20" s="1"/>
  <c r="Q8" i="20" a="1"/>
  <c r="Q8" i="20" s="1"/>
  <c r="R8" i="20" s="1"/>
  <c r="J7" i="21" a="1"/>
  <c r="J7" i="21" s="1"/>
  <c r="Q24" i="23"/>
  <c r="R24" i="23" s="1"/>
  <c r="Q13" i="19" a="1"/>
  <c r="Q13" i="19" s="1"/>
  <c r="R13" i="19" s="1"/>
  <c r="Q6" i="21" a="1"/>
  <c r="Q6" i="21" s="1"/>
  <c r="R6" i="21" s="1"/>
  <c r="Q15" i="17"/>
  <c r="R15" i="17" s="1"/>
  <c r="V58" i="18"/>
  <c r="W58" i="18" s="1"/>
  <c r="Q34" i="18" s="1"/>
  <c r="R34" i="18" s="1"/>
  <c r="Q17" i="20"/>
  <c r="R17" i="20" s="1"/>
  <c r="Q27" i="20"/>
  <c r="R27" i="20" s="1"/>
  <c r="Q16" i="23"/>
  <c r="R16" i="23" s="1"/>
  <c r="Q19" i="23"/>
  <c r="R19" i="23" s="1"/>
  <c r="Q28" i="19"/>
  <c r="R28" i="19" s="1"/>
  <c r="Q17" i="17"/>
  <c r="R17" i="17" s="1"/>
  <c r="Q25" i="20"/>
  <c r="R25" i="20" s="1"/>
  <c r="Q33" i="21"/>
  <c r="R33" i="21" s="1"/>
  <c r="Q13" i="23" a="1"/>
  <c r="Q13" i="23" s="1"/>
  <c r="R13" i="23" s="1"/>
  <c r="Q6" i="23" a="1"/>
  <c r="Q6" i="23" s="1"/>
  <c r="R6" i="23" s="1"/>
  <c r="Q14" i="19"/>
  <c r="R14" i="19" s="1"/>
  <c r="Q9" i="17" a="1"/>
  <c r="Q9" i="17" s="1"/>
  <c r="R9" i="17" s="1"/>
  <c r="Q20" i="20"/>
  <c r="R20" i="20" s="1"/>
  <c r="J13" i="21" a="1"/>
  <c r="J13" i="21" s="1"/>
  <c r="D15" i="23"/>
  <c r="J7" i="23" s="1" a="1"/>
  <c r="J7" i="23" s="1"/>
  <c r="Q15" i="23"/>
  <c r="R15" i="23" s="1"/>
  <c r="Q27" i="19"/>
  <c r="R27" i="19" s="1"/>
  <c r="Q9" i="19" a="1"/>
  <c r="Q9" i="19" s="1"/>
  <c r="R9" i="19" s="1"/>
  <c r="Q27" i="21"/>
  <c r="R27" i="21" s="1"/>
  <c r="Q7" i="17" a="1"/>
  <c r="Q7" i="17" s="1"/>
  <c r="R7" i="17" s="1"/>
  <c r="T43" i="22"/>
  <c r="V43" i="22" s="1"/>
  <c r="T48" i="22"/>
  <c r="T47" i="22"/>
  <c r="V47" i="22" s="1"/>
  <c r="T49" i="22"/>
  <c r="T54" i="22"/>
  <c r="V54" i="22" s="1"/>
  <c r="J12" i="21" a="1"/>
  <c r="J12" i="21" s="1"/>
  <c r="Q11" i="20" a="1"/>
  <c r="Q11" i="20" s="1"/>
  <c r="R11" i="20" s="1"/>
  <c r="Q29" i="20"/>
  <c r="R29" i="20" s="1"/>
  <c r="U53" i="23"/>
  <c r="V53" i="23" s="1"/>
  <c r="U46" i="23"/>
  <c r="U44" i="23"/>
  <c r="U43" i="23"/>
  <c r="U45" i="23"/>
  <c r="S51" i="22"/>
  <c r="S47" i="22"/>
  <c r="S55" i="22"/>
  <c r="S50" i="22"/>
  <c r="S44" i="22"/>
  <c r="F15" i="17"/>
  <c r="J13" i="17" s="1" a="1"/>
  <c r="J13" i="17" s="1"/>
  <c r="S50" i="23"/>
  <c r="V50" i="23" s="1"/>
  <c r="S55" i="23"/>
  <c r="V55" i="23" s="1"/>
  <c r="S47" i="23"/>
  <c r="S44" i="23"/>
  <c r="V44" i="23" s="1"/>
  <c r="S51" i="23"/>
  <c r="Q18" i="20"/>
  <c r="R18" i="20" s="1"/>
  <c r="Q8" i="23" a="1"/>
  <c r="Q8" i="23" s="1"/>
  <c r="R8" i="23" s="1"/>
  <c r="J11" i="20" a="1"/>
  <c r="J11" i="20" s="1"/>
  <c r="Q11" i="19" a="1"/>
  <c r="Q11" i="19" s="1"/>
  <c r="R11" i="19" s="1"/>
  <c r="Q30" i="21"/>
  <c r="R30" i="21" s="1"/>
  <c r="V44" i="18"/>
  <c r="Q29" i="23"/>
  <c r="R29" i="23" s="1"/>
  <c r="Q17" i="22"/>
  <c r="R17" i="22" s="1"/>
  <c r="Q10" i="21" a="1"/>
  <c r="Q10" i="21" s="1"/>
  <c r="R10" i="21" s="1"/>
  <c r="Q10" i="18" a="1"/>
  <c r="Q10" i="18" s="1"/>
  <c r="R10" i="18" s="1"/>
  <c r="Q26" i="22"/>
  <c r="R26" i="22" s="1"/>
  <c r="Q15" i="21"/>
  <c r="R15" i="21" s="1"/>
  <c r="Q29" i="17"/>
  <c r="R29" i="17" s="1"/>
  <c r="Q12" i="18" a="1"/>
  <c r="Q12" i="18" s="1"/>
  <c r="R12" i="18" s="1"/>
  <c r="Q13" i="22" a="1"/>
  <c r="Q13" i="22" s="1"/>
  <c r="R13" i="22" s="1"/>
  <c r="I26" i="17" a="1"/>
  <c r="I26" i="17" s="1"/>
  <c r="R45" i="17"/>
  <c r="D21" i="17" a="1"/>
  <c r="D21" i="17" s="1"/>
  <c r="R48" i="17"/>
  <c r="R56" i="17"/>
  <c r="R50" i="17"/>
  <c r="R52" i="17"/>
  <c r="Q10" i="23" a="1"/>
  <c r="Q10" i="23" s="1"/>
  <c r="R10" i="23" s="1"/>
  <c r="Q18" i="23"/>
  <c r="R18" i="23" s="1"/>
  <c r="Q4" i="21"/>
  <c r="Q28" i="20"/>
  <c r="R28" i="20" s="1"/>
  <c r="J10" i="21" a="1"/>
  <c r="J10" i="21" s="1"/>
  <c r="Q54" i="21"/>
  <c r="J14" i="21" a="1"/>
  <c r="J14" i="21" s="1"/>
  <c r="Q47" i="21"/>
  <c r="Q53" i="21"/>
  <c r="Q50" i="21"/>
  <c r="Q43" i="21"/>
  <c r="Q58" i="21"/>
  <c r="V58" i="21" s="1"/>
  <c r="W58" i="21" s="1"/>
  <c r="Q34" i="21" s="1"/>
  <c r="R34" i="21" s="1"/>
  <c r="Q45" i="21"/>
  <c r="Q56" i="21"/>
  <c r="Q48" i="21"/>
  <c r="Q44" i="21"/>
  <c r="V44" i="21" s="1"/>
  <c r="Q55" i="21"/>
  <c r="V55" i="21" s="1"/>
  <c r="S50" i="21"/>
  <c r="S47" i="21"/>
  <c r="S44" i="21"/>
  <c r="S55" i="21"/>
  <c r="S51" i="21"/>
  <c r="Q27" i="23"/>
  <c r="R27" i="23" s="1"/>
  <c r="Q27" i="22"/>
  <c r="R27" i="22" s="1"/>
  <c r="Q57" i="16"/>
  <c r="V57" i="16" s="1"/>
  <c r="D16" i="16"/>
  <c r="S29" i="16" s="1"/>
  <c r="Q49" i="16"/>
  <c r="Q52" i="16"/>
  <c r="Q51" i="16"/>
  <c r="V51" i="16" s="1"/>
  <c r="Q46" i="16"/>
  <c r="V46" i="16" s="1"/>
  <c r="J14" i="16" a="1"/>
  <c r="J14" i="16" s="1"/>
  <c r="J13" i="16" a="1"/>
  <c r="J13" i="16" s="1"/>
  <c r="J9" i="16" a="1"/>
  <c r="J9" i="16" s="1"/>
  <c r="J5" i="16" a="1"/>
  <c r="J5" i="16" s="1"/>
  <c r="J4" i="16" a="1"/>
  <c r="J4" i="16" s="1"/>
  <c r="J6" i="16" a="1"/>
  <c r="J6" i="16" s="1"/>
  <c r="Q14" i="22"/>
  <c r="R14" i="22" s="1"/>
  <c r="Q19" i="19"/>
  <c r="R19" i="19" s="1"/>
  <c r="Q16" i="21"/>
  <c r="R16" i="21" s="1"/>
  <c r="Q30" i="20"/>
  <c r="R30" i="20" s="1"/>
  <c r="Q9" i="22" a="1"/>
  <c r="Q9" i="22" s="1"/>
  <c r="R9" i="22" s="1"/>
  <c r="Q5" i="19" a="1"/>
  <c r="Q5" i="19" s="1"/>
  <c r="R5" i="19" s="1"/>
  <c r="Q20" i="21"/>
  <c r="R20" i="21" s="1"/>
  <c r="Q10" i="20" a="1"/>
  <c r="Q10" i="20" s="1"/>
  <c r="R10" i="20" s="1"/>
  <c r="Q19" i="18"/>
  <c r="R19" i="18" s="1"/>
  <c r="Q8" i="22" a="1"/>
  <c r="Q8" i="22" s="1"/>
  <c r="R8" i="22" s="1"/>
  <c r="Q5" i="18" a="1"/>
  <c r="Q5" i="18" s="1"/>
  <c r="R5" i="18" s="1"/>
  <c r="Q33" i="23"/>
  <c r="R33" i="23" s="1"/>
  <c r="Q26" i="23"/>
  <c r="R26" i="23" s="1"/>
  <c r="J10" i="16" a="1"/>
  <c r="J10" i="16" s="1"/>
  <c r="Q24" i="22"/>
  <c r="R24" i="22" s="1"/>
  <c r="Q23" i="19"/>
  <c r="R23" i="19" s="1"/>
  <c r="Q31" i="21"/>
  <c r="R31" i="21" s="1"/>
  <c r="Q11" i="21" a="1"/>
  <c r="Q11" i="21" s="1"/>
  <c r="R11" i="21" s="1"/>
  <c r="Q22" i="17"/>
  <c r="R22" i="17" s="1"/>
  <c r="J5" i="21" a="1"/>
  <c r="J5" i="21" s="1"/>
  <c r="Q6" i="20" a="1"/>
  <c r="Q6" i="20" s="1"/>
  <c r="R6" i="20" s="1"/>
  <c r="L43" i="14"/>
  <c r="G48" i="14"/>
  <c r="H48" i="14" s="1"/>
  <c r="Z134" i="8"/>
  <c r="AF134" i="8" s="1" a="1"/>
  <c r="AF134" i="8" s="1"/>
  <c r="AA134" i="8"/>
  <c r="AB134" i="8"/>
  <c r="AC134" i="8"/>
  <c r="AD134" i="8"/>
  <c r="AJ134" i="8" s="1" a="1"/>
  <c r="AJ134" i="8" s="1"/>
  <c r="Z135" i="8"/>
  <c r="AF135" i="8" s="1" a="1"/>
  <c r="AF135" i="8" s="1"/>
  <c r="AA135" i="8"/>
  <c r="AB135" i="8"/>
  <c r="AC135" i="8"/>
  <c r="AD135" i="8"/>
  <c r="AJ135" i="8" s="1" a="1"/>
  <c r="AJ135" i="8" s="1"/>
  <c r="Z136" i="8"/>
  <c r="AF136" i="8" s="1" a="1"/>
  <c r="AF136" i="8" s="1"/>
  <c r="AA136" i="8"/>
  <c r="AB136" i="8"/>
  <c r="AC136" i="8"/>
  <c r="AD136" i="8"/>
  <c r="AJ136" i="8" s="1" a="1"/>
  <c r="AJ136" i="8" s="1"/>
  <c r="Z137" i="8"/>
  <c r="AF137" i="8" s="1" a="1"/>
  <c r="AF137" i="8" s="1"/>
  <c r="AA137" i="8"/>
  <c r="AB137" i="8"/>
  <c r="AC137" i="8"/>
  <c r="AD137" i="8"/>
  <c r="AJ137" i="8" s="1" a="1"/>
  <c r="AJ137" i="8" s="1"/>
  <c r="Z138" i="8"/>
  <c r="AF138" i="8" s="1" a="1"/>
  <c r="AF138" i="8" s="1"/>
  <c r="AA138" i="8"/>
  <c r="AB138" i="8"/>
  <c r="AC138" i="8"/>
  <c r="AD138" i="8"/>
  <c r="AJ138" i="8" s="1" a="1"/>
  <c r="AJ138" i="8" s="1"/>
  <c r="Z139" i="8"/>
  <c r="AF139" i="8" s="1" a="1"/>
  <c r="AF139" i="8" s="1"/>
  <c r="AA139" i="8"/>
  <c r="AB139" i="8"/>
  <c r="AC139" i="8"/>
  <c r="AD139" i="8"/>
  <c r="AJ139" i="8" s="1" a="1"/>
  <c r="AJ139" i="8" s="1"/>
  <c r="Z140" i="8"/>
  <c r="AF140" i="8" s="1" a="1"/>
  <c r="AF140" i="8" s="1"/>
  <c r="AA140" i="8"/>
  <c r="AB140" i="8"/>
  <c r="AC140" i="8"/>
  <c r="AD140" i="8"/>
  <c r="AJ140" i="8" s="1" a="1"/>
  <c r="AJ140" i="8" s="1"/>
  <c r="Z141" i="8"/>
  <c r="AF141" i="8" s="1" a="1"/>
  <c r="AF141" i="8" s="1"/>
  <c r="AA141" i="8"/>
  <c r="AB141" i="8"/>
  <c r="AC141" i="8"/>
  <c r="AD141" i="8"/>
  <c r="AJ141" i="8" s="1" a="1"/>
  <c r="AJ141" i="8" s="1"/>
  <c r="Z142" i="8"/>
  <c r="AF142" i="8" s="1" a="1"/>
  <c r="AF142" i="8" s="1"/>
  <c r="AA142" i="8"/>
  <c r="AB142" i="8"/>
  <c r="AC142" i="8"/>
  <c r="AD142" i="8"/>
  <c r="AJ142" i="8" s="1" a="1"/>
  <c r="AJ142" i="8" s="1"/>
  <c r="Z143" i="8"/>
  <c r="AF143" i="8" s="1" a="1"/>
  <c r="AF143" i="8" s="1"/>
  <c r="AA143" i="8"/>
  <c r="AB143" i="8"/>
  <c r="AC143" i="8"/>
  <c r="AD143" i="8"/>
  <c r="AJ143" i="8" s="1" a="1"/>
  <c r="AJ143" i="8" s="1"/>
  <c r="Z144" i="8"/>
  <c r="AF144" i="8" s="1" a="1"/>
  <c r="AF144" i="8" s="1"/>
  <c r="AA144" i="8"/>
  <c r="AB144" i="8"/>
  <c r="AC144" i="8"/>
  <c r="AD144" i="8"/>
  <c r="AJ144" i="8" s="1" a="1"/>
  <c r="AJ144" i="8" s="1"/>
  <c r="Z145" i="8"/>
  <c r="AF145" i="8" s="1" a="1"/>
  <c r="AF145" i="8" s="1"/>
  <c r="AA145" i="8"/>
  <c r="AB145" i="8"/>
  <c r="AC145" i="8"/>
  <c r="AD145" i="8"/>
  <c r="AJ145" i="8" s="1" a="1"/>
  <c r="AJ145" i="8" s="1"/>
  <c r="Z146" i="8"/>
  <c r="AF146" i="8" s="1" a="1"/>
  <c r="AF146" i="8" s="1"/>
  <c r="AA146" i="8"/>
  <c r="AB146" i="8"/>
  <c r="AC146" i="8"/>
  <c r="AD146" i="8"/>
  <c r="AJ146" i="8" s="1" a="1"/>
  <c r="AJ146" i="8" s="1"/>
  <c r="Z147" i="8"/>
  <c r="AF147" i="8" s="1" a="1"/>
  <c r="AF147" i="8" s="1"/>
  <c r="AA147" i="8"/>
  <c r="AB147" i="8"/>
  <c r="AC147" i="8"/>
  <c r="AD147" i="8"/>
  <c r="AJ147" i="8" s="1" a="1"/>
  <c r="AJ147" i="8" s="1"/>
  <c r="Z148" i="8"/>
  <c r="AF148" i="8" s="1" a="1"/>
  <c r="AF148" i="8" s="1"/>
  <c r="AA148" i="8"/>
  <c r="AB148" i="8"/>
  <c r="AC148" i="8"/>
  <c r="AD148" i="8"/>
  <c r="AJ148" i="8" s="1" a="1"/>
  <c r="AJ148" i="8" s="1"/>
  <c r="Z149" i="8"/>
  <c r="AF149" i="8" s="1" a="1"/>
  <c r="AF149" i="8" s="1"/>
  <c r="AA149" i="8"/>
  <c r="AB149" i="8"/>
  <c r="AC149" i="8"/>
  <c r="AD149" i="8"/>
  <c r="AJ149" i="8" s="1" a="1"/>
  <c r="AJ149" i="8" s="1"/>
  <c r="Z150" i="8"/>
  <c r="AF150" i="8" s="1" a="1"/>
  <c r="AF150" i="8" s="1"/>
  <c r="AA150" i="8"/>
  <c r="AB150" i="8"/>
  <c r="AC150" i="8"/>
  <c r="AD150" i="8"/>
  <c r="AJ150" i="8" s="1" a="1"/>
  <c r="AJ150" i="8" s="1"/>
  <c r="Z151" i="8"/>
  <c r="AF151" i="8" s="1" a="1"/>
  <c r="AF151" i="8" s="1"/>
  <c r="AA151" i="8"/>
  <c r="AB151" i="8"/>
  <c r="AC151" i="8"/>
  <c r="AD151" i="8"/>
  <c r="AJ151" i="8" s="1" a="1"/>
  <c r="AJ151" i="8" s="1"/>
  <c r="Z152" i="8"/>
  <c r="AF152" i="8" s="1" a="1"/>
  <c r="AF152" i="8" s="1"/>
  <c r="AA152" i="8"/>
  <c r="AB152" i="8"/>
  <c r="AC152" i="8"/>
  <c r="AD152" i="8"/>
  <c r="AJ152" i="8" s="1" a="1"/>
  <c r="AJ152" i="8" s="1"/>
  <c r="Z153" i="8"/>
  <c r="AF153" i="8" s="1" a="1"/>
  <c r="AF153" i="8" s="1"/>
  <c r="AA153" i="8"/>
  <c r="AB153" i="8"/>
  <c r="AC153" i="8"/>
  <c r="AD153" i="8"/>
  <c r="AJ153" i="8" s="1" a="1"/>
  <c r="AJ153" i="8" s="1"/>
  <c r="Z154" i="8"/>
  <c r="AF154" i="8" s="1" a="1"/>
  <c r="AF154" i="8" s="1"/>
  <c r="AA154" i="8"/>
  <c r="AB154" i="8"/>
  <c r="AC154" i="8"/>
  <c r="AD154" i="8"/>
  <c r="AJ154" i="8" s="1" a="1"/>
  <c r="AJ154" i="8" s="1"/>
  <c r="Z155" i="8"/>
  <c r="AF155" i="8" s="1" a="1"/>
  <c r="AF155" i="8" s="1"/>
  <c r="AA155" i="8"/>
  <c r="AB155" i="8"/>
  <c r="AC155" i="8"/>
  <c r="AD155" i="8"/>
  <c r="AJ155" i="8" s="1" a="1"/>
  <c r="AJ155" i="8" s="1"/>
  <c r="Z156" i="8"/>
  <c r="AF156" i="8" s="1" a="1"/>
  <c r="AF156" i="8" s="1"/>
  <c r="AA156" i="8"/>
  <c r="AB156" i="8"/>
  <c r="AC156" i="8"/>
  <c r="AD156" i="8"/>
  <c r="AJ156" i="8" s="1" a="1"/>
  <c r="AJ156" i="8" s="1"/>
  <c r="Z157" i="8"/>
  <c r="AF157" i="8" s="1" a="1"/>
  <c r="AF157" i="8" s="1"/>
  <c r="AA157" i="8"/>
  <c r="AB157" i="8"/>
  <c r="AC157" i="8"/>
  <c r="AD157" i="8"/>
  <c r="AJ157" i="8" s="1" a="1"/>
  <c r="AJ157" i="8" s="1"/>
  <c r="Z158" i="8"/>
  <c r="AF158" i="8" s="1" a="1"/>
  <c r="AF158" i="8" s="1"/>
  <c r="AA158" i="8"/>
  <c r="AB158" i="8"/>
  <c r="AC158" i="8"/>
  <c r="AD158" i="8"/>
  <c r="AJ158" i="8" s="1" a="1"/>
  <c r="AJ158" i="8" s="1"/>
  <c r="Z159" i="8"/>
  <c r="AF159" i="8" s="1" a="1"/>
  <c r="AF159" i="8" s="1"/>
  <c r="AA159" i="8"/>
  <c r="AB159" i="8"/>
  <c r="AC159" i="8"/>
  <c r="AD159" i="8"/>
  <c r="AJ159" i="8" s="1" a="1"/>
  <c r="AJ159" i="8" s="1"/>
  <c r="Z160" i="8"/>
  <c r="AF160" i="8" s="1" a="1"/>
  <c r="AF160" i="8" s="1"/>
  <c r="AA160" i="8"/>
  <c r="AB160" i="8"/>
  <c r="AC160" i="8"/>
  <c r="AD160" i="8"/>
  <c r="AJ160" i="8" s="1" a="1"/>
  <c r="AJ160" i="8" s="1"/>
  <c r="Z161" i="8"/>
  <c r="AF161" i="8" s="1" a="1"/>
  <c r="AF161" i="8" s="1"/>
  <c r="AA161" i="8"/>
  <c r="AB161" i="8"/>
  <c r="AC161" i="8"/>
  <c r="AD161" i="8"/>
  <c r="AJ161" i="8" s="1" a="1"/>
  <c r="AJ161" i="8" s="1"/>
  <c r="Z162" i="8"/>
  <c r="AF162" i="8" s="1" a="1"/>
  <c r="AF162" i="8" s="1"/>
  <c r="AA162" i="8"/>
  <c r="AB162" i="8"/>
  <c r="AC162" i="8"/>
  <c r="AD162" i="8"/>
  <c r="AJ162" i="8" s="1" a="1"/>
  <c r="AJ162" i="8" s="1"/>
  <c r="Z163" i="8"/>
  <c r="AF163" i="8" s="1" a="1"/>
  <c r="AF163" i="8" s="1"/>
  <c r="AA163" i="8"/>
  <c r="AB163" i="8"/>
  <c r="AC163" i="8"/>
  <c r="AD163" i="8"/>
  <c r="AJ163" i="8" s="1" a="1"/>
  <c r="AJ163" i="8" s="1"/>
  <c r="Z164" i="8"/>
  <c r="AF164" i="8" s="1" a="1"/>
  <c r="AF164" i="8" s="1"/>
  <c r="AA164" i="8"/>
  <c r="AB164" i="8"/>
  <c r="AC164" i="8"/>
  <c r="AD164" i="8"/>
  <c r="AJ164" i="8" s="1" a="1"/>
  <c r="AJ164" i="8" s="1"/>
  <c r="Z165" i="8"/>
  <c r="AF165" i="8" s="1" a="1"/>
  <c r="AF165" i="8" s="1"/>
  <c r="AA165" i="8"/>
  <c r="AB165" i="8"/>
  <c r="AC165" i="8"/>
  <c r="AD165" i="8"/>
  <c r="AJ165" i="8" s="1" a="1"/>
  <c r="AJ165" i="8" s="1"/>
  <c r="Z166" i="8"/>
  <c r="AF166" i="8" s="1" a="1"/>
  <c r="AF166" i="8" s="1"/>
  <c r="AA166" i="8"/>
  <c r="AB166" i="8"/>
  <c r="AC166" i="8"/>
  <c r="AD166" i="8"/>
  <c r="AJ166" i="8" s="1" a="1"/>
  <c r="AJ166" i="8" s="1"/>
  <c r="Z167" i="8"/>
  <c r="AF167" i="8" s="1" a="1"/>
  <c r="AF167" i="8" s="1"/>
  <c r="AA167" i="8"/>
  <c r="AB167" i="8"/>
  <c r="AC167" i="8"/>
  <c r="AD167" i="8"/>
  <c r="AJ167" i="8" s="1" a="1"/>
  <c r="AJ167" i="8" s="1"/>
  <c r="Z168" i="8"/>
  <c r="AF168" i="8" s="1" a="1"/>
  <c r="AF168" i="8" s="1"/>
  <c r="AA168" i="8"/>
  <c r="AB168" i="8"/>
  <c r="AC168" i="8"/>
  <c r="AD168" i="8"/>
  <c r="AJ168" i="8" s="1" a="1"/>
  <c r="AJ168" i="8" s="1"/>
  <c r="Z169" i="8"/>
  <c r="AF169" i="8" s="1" a="1"/>
  <c r="AF169" i="8" s="1"/>
  <c r="AA169" i="8"/>
  <c r="AB169" i="8"/>
  <c r="AC169" i="8"/>
  <c r="AD169" i="8"/>
  <c r="AJ169" i="8" s="1" a="1"/>
  <c r="AJ169" i="8" s="1"/>
  <c r="Z170" i="8"/>
  <c r="AF170" i="8" s="1" a="1"/>
  <c r="AF170" i="8" s="1"/>
  <c r="AA170" i="8"/>
  <c r="AB170" i="8"/>
  <c r="AC170" i="8"/>
  <c r="AD170" i="8"/>
  <c r="AJ170" i="8" s="1" a="1"/>
  <c r="AJ170" i="8" s="1"/>
  <c r="Z134" i="10"/>
  <c r="AF134" i="10" s="1" a="1"/>
  <c r="AF134" i="10" s="1"/>
  <c r="AA134" i="10"/>
  <c r="AB134" i="10"/>
  <c r="AC134" i="10"/>
  <c r="AD134" i="10"/>
  <c r="AJ134" i="10" s="1" a="1"/>
  <c r="AJ134" i="10" s="1"/>
  <c r="Z135" i="10"/>
  <c r="AF135" i="10" s="1" a="1"/>
  <c r="AF135" i="10" s="1"/>
  <c r="AA135" i="10"/>
  <c r="AB135" i="10"/>
  <c r="AC135" i="10"/>
  <c r="AD135" i="10"/>
  <c r="AJ135" i="10" s="1" a="1"/>
  <c r="AJ135" i="10" s="1"/>
  <c r="Z136" i="10"/>
  <c r="AF136" i="10" s="1" a="1"/>
  <c r="AF136" i="10" s="1"/>
  <c r="AA136" i="10"/>
  <c r="AB136" i="10"/>
  <c r="AC136" i="10"/>
  <c r="AD136" i="10"/>
  <c r="AJ136" i="10" s="1" a="1"/>
  <c r="AJ136" i="10" s="1"/>
  <c r="Z137" i="10"/>
  <c r="AF137" i="10" s="1" a="1"/>
  <c r="AF137" i="10" s="1"/>
  <c r="AA137" i="10"/>
  <c r="AB137" i="10"/>
  <c r="AC137" i="10"/>
  <c r="AD137" i="10"/>
  <c r="AJ137" i="10" s="1" a="1"/>
  <c r="AJ137" i="10" s="1"/>
  <c r="Z138" i="10"/>
  <c r="AF138" i="10" s="1" a="1"/>
  <c r="AF138" i="10" s="1"/>
  <c r="AA138" i="10"/>
  <c r="AB138" i="10"/>
  <c r="AC138" i="10"/>
  <c r="AD138" i="10"/>
  <c r="AJ138" i="10" s="1" a="1"/>
  <c r="AJ138" i="10" s="1"/>
  <c r="Z139" i="10"/>
  <c r="AF139" i="10" s="1" a="1"/>
  <c r="AF139" i="10" s="1"/>
  <c r="AA139" i="10"/>
  <c r="AB139" i="10"/>
  <c r="AC139" i="10"/>
  <c r="AD139" i="10"/>
  <c r="AJ139" i="10" s="1" a="1"/>
  <c r="AJ139" i="10" s="1"/>
  <c r="Z140" i="10"/>
  <c r="AF140" i="10" s="1" a="1"/>
  <c r="AF140" i="10" s="1"/>
  <c r="AA140" i="10"/>
  <c r="AB140" i="10"/>
  <c r="AC140" i="10"/>
  <c r="AD140" i="10"/>
  <c r="AJ140" i="10" s="1" a="1"/>
  <c r="AJ140" i="10" s="1"/>
  <c r="Z141" i="10"/>
  <c r="AF141" i="10" s="1" a="1"/>
  <c r="AF141" i="10" s="1"/>
  <c r="AA141" i="10"/>
  <c r="AB141" i="10"/>
  <c r="AC141" i="10"/>
  <c r="AD141" i="10"/>
  <c r="AJ141" i="10" s="1" a="1"/>
  <c r="AJ141" i="10" s="1"/>
  <c r="Z142" i="10"/>
  <c r="AF142" i="10" s="1" a="1"/>
  <c r="AF142" i="10" s="1"/>
  <c r="AA142" i="10"/>
  <c r="AB142" i="10"/>
  <c r="AC142" i="10"/>
  <c r="AD142" i="10"/>
  <c r="AJ142" i="10" s="1" a="1"/>
  <c r="AJ142" i="10" s="1"/>
  <c r="Z143" i="10"/>
  <c r="AF143" i="10" s="1" a="1"/>
  <c r="AF143" i="10" s="1"/>
  <c r="AA143" i="10"/>
  <c r="AB143" i="10"/>
  <c r="AC143" i="10"/>
  <c r="AD143" i="10"/>
  <c r="AJ143" i="10" s="1" a="1"/>
  <c r="AJ143" i="10" s="1"/>
  <c r="Z144" i="10"/>
  <c r="AF144" i="10" s="1" a="1"/>
  <c r="AF144" i="10" s="1"/>
  <c r="AA144" i="10"/>
  <c r="AB144" i="10"/>
  <c r="AC144" i="10"/>
  <c r="AD144" i="10"/>
  <c r="AJ144" i="10" s="1" a="1"/>
  <c r="AJ144" i="10" s="1"/>
  <c r="Z145" i="10"/>
  <c r="AF145" i="10" s="1" a="1"/>
  <c r="AF145" i="10" s="1"/>
  <c r="AA145" i="10"/>
  <c r="AB145" i="10"/>
  <c r="AC145" i="10"/>
  <c r="AD145" i="10"/>
  <c r="AJ145" i="10" s="1" a="1"/>
  <c r="AJ145" i="10" s="1"/>
  <c r="Z146" i="10"/>
  <c r="AF146" i="10" s="1" a="1"/>
  <c r="AF146" i="10" s="1"/>
  <c r="AA146" i="10"/>
  <c r="AB146" i="10"/>
  <c r="AC146" i="10"/>
  <c r="AD146" i="10"/>
  <c r="AJ146" i="10" s="1" a="1"/>
  <c r="AJ146" i="10" s="1"/>
  <c r="Z147" i="10"/>
  <c r="AF147" i="10" s="1" a="1"/>
  <c r="AF147" i="10" s="1"/>
  <c r="AA147" i="10"/>
  <c r="AB147" i="10"/>
  <c r="AC147" i="10"/>
  <c r="AD147" i="10"/>
  <c r="AJ147" i="10" s="1" a="1"/>
  <c r="AJ147" i="10" s="1"/>
  <c r="Z148" i="10"/>
  <c r="AF148" i="10" s="1" a="1"/>
  <c r="AF148" i="10" s="1"/>
  <c r="AA148" i="10"/>
  <c r="AB148" i="10"/>
  <c r="AC148" i="10"/>
  <c r="AD148" i="10"/>
  <c r="AJ148" i="10" s="1" a="1"/>
  <c r="AJ148" i="10" s="1"/>
  <c r="Z149" i="10"/>
  <c r="AF149" i="10" s="1" a="1"/>
  <c r="AF149" i="10" s="1"/>
  <c r="AA149" i="10"/>
  <c r="AB149" i="10"/>
  <c r="AC149" i="10"/>
  <c r="AD149" i="10"/>
  <c r="AJ149" i="10" s="1" a="1"/>
  <c r="AJ149" i="10" s="1"/>
  <c r="Z150" i="10"/>
  <c r="AF150" i="10" s="1" a="1"/>
  <c r="AF150" i="10" s="1"/>
  <c r="AA150" i="10"/>
  <c r="AB150" i="10"/>
  <c r="AC150" i="10"/>
  <c r="AD150" i="10"/>
  <c r="AJ150" i="10" s="1" a="1"/>
  <c r="AJ150" i="10" s="1"/>
  <c r="Z151" i="10"/>
  <c r="AF151" i="10" s="1" a="1"/>
  <c r="AF151" i="10" s="1"/>
  <c r="AA151" i="10"/>
  <c r="AB151" i="10"/>
  <c r="AC151" i="10"/>
  <c r="AD151" i="10"/>
  <c r="AJ151" i="10" s="1" a="1"/>
  <c r="AJ151" i="10" s="1"/>
  <c r="Z152" i="10"/>
  <c r="AF152" i="10" s="1" a="1"/>
  <c r="AF152" i="10" s="1"/>
  <c r="AA152" i="10"/>
  <c r="AB152" i="10"/>
  <c r="AC152" i="10"/>
  <c r="AD152" i="10"/>
  <c r="AJ152" i="10" s="1" a="1"/>
  <c r="AJ152" i="10" s="1"/>
  <c r="Z153" i="10"/>
  <c r="AF153" i="10" s="1" a="1"/>
  <c r="AF153" i="10" s="1"/>
  <c r="AA153" i="10"/>
  <c r="AB153" i="10"/>
  <c r="AC153" i="10"/>
  <c r="AD153" i="10"/>
  <c r="AJ153" i="10" s="1" a="1"/>
  <c r="AJ153" i="10" s="1"/>
  <c r="Z154" i="10"/>
  <c r="AF154" i="10" s="1" a="1"/>
  <c r="AF154" i="10" s="1"/>
  <c r="AA154" i="10"/>
  <c r="AB154" i="10"/>
  <c r="AC154" i="10"/>
  <c r="AD154" i="10"/>
  <c r="AJ154" i="10" s="1" a="1"/>
  <c r="AJ154" i="10" s="1"/>
  <c r="Z155" i="10"/>
  <c r="AF155" i="10" s="1" a="1"/>
  <c r="AF155" i="10" s="1"/>
  <c r="AA155" i="10"/>
  <c r="AB155" i="10"/>
  <c r="AC155" i="10"/>
  <c r="AD155" i="10"/>
  <c r="AJ155" i="10" s="1" a="1"/>
  <c r="AJ155" i="10" s="1"/>
  <c r="Z156" i="10"/>
  <c r="AF156" i="10" s="1" a="1"/>
  <c r="AF156" i="10" s="1"/>
  <c r="AA156" i="10"/>
  <c r="AB156" i="10"/>
  <c r="AC156" i="10"/>
  <c r="AD156" i="10"/>
  <c r="AJ156" i="10" s="1" a="1"/>
  <c r="AJ156" i="10" s="1"/>
  <c r="Z157" i="10"/>
  <c r="AF157" i="10" s="1" a="1"/>
  <c r="AF157" i="10" s="1"/>
  <c r="AA157" i="10"/>
  <c r="AB157" i="10"/>
  <c r="AC157" i="10"/>
  <c r="AD157" i="10"/>
  <c r="AJ157" i="10" s="1" a="1"/>
  <c r="AJ157" i="10" s="1"/>
  <c r="Z158" i="10"/>
  <c r="AF158" i="10" s="1" a="1"/>
  <c r="AF158" i="10" s="1"/>
  <c r="AA158" i="10"/>
  <c r="AB158" i="10"/>
  <c r="AC158" i="10"/>
  <c r="AD158" i="10"/>
  <c r="AJ158" i="10" s="1" a="1"/>
  <c r="AJ158" i="10" s="1"/>
  <c r="Z159" i="10"/>
  <c r="AF159" i="10" s="1" a="1"/>
  <c r="AF159" i="10" s="1"/>
  <c r="AA159" i="10"/>
  <c r="AB159" i="10"/>
  <c r="AC159" i="10"/>
  <c r="AD159" i="10"/>
  <c r="AJ159" i="10" s="1" a="1"/>
  <c r="AJ159" i="10" s="1"/>
  <c r="Z160" i="10"/>
  <c r="AF160" i="10" s="1" a="1"/>
  <c r="AF160" i="10" s="1"/>
  <c r="AA160" i="10"/>
  <c r="AB160" i="10"/>
  <c r="AC160" i="10"/>
  <c r="AD160" i="10"/>
  <c r="AJ160" i="10" s="1" a="1"/>
  <c r="AJ160" i="10" s="1"/>
  <c r="Z161" i="10"/>
  <c r="AF161" i="10" s="1" a="1"/>
  <c r="AF161" i="10" s="1"/>
  <c r="AA161" i="10"/>
  <c r="AB161" i="10"/>
  <c r="AC161" i="10"/>
  <c r="AD161" i="10"/>
  <c r="AJ161" i="10" s="1" a="1"/>
  <c r="AJ161" i="10" s="1"/>
  <c r="Z162" i="10"/>
  <c r="AF162" i="10" s="1" a="1"/>
  <c r="AF162" i="10" s="1"/>
  <c r="AA162" i="10"/>
  <c r="AB162" i="10"/>
  <c r="AC162" i="10"/>
  <c r="AD162" i="10"/>
  <c r="AJ162" i="10" s="1" a="1"/>
  <c r="AJ162" i="10" s="1"/>
  <c r="Z163" i="10"/>
  <c r="AF163" i="10" s="1" a="1"/>
  <c r="AF163" i="10" s="1"/>
  <c r="AA163" i="10"/>
  <c r="AB163" i="10"/>
  <c r="AC163" i="10"/>
  <c r="AD163" i="10"/>
  <c r="AJ163" i="10" s="1" a="1"/>
  <c r="AJ163" i="10" s="1"/>
  <c r="Z164" i="10"/>
  <c r="AF164" i="10" s="1" a="1"/>
  <c r="AF164" i="10" s="1"/>
  <c r="AA164" i="10"/>
  <c r="AB164" i="10"/>
  <c r="AC164" i="10"/>
  <c r="AD164" i="10"/>
  <c r="AJ164" i="10" s="1" a="1"/>
  <c r="AJ164" i="10" s="1"/>
  <c r="Z165" i="10"/>
  <c r="AF165" i="10" s="1" a="1"/>
  <c r="AF165" i="10" s="1"/>
  <c r="AA165" i="10"/>
  <c r="AB165" i="10"/>
  <c r="AC165" i="10"/>
  <c r="AD165" i="10"/>
  <c r="AJ165" i="10" s="1" a="1"/>
  <c r="AJ165" i="10" s="1"/>
  <c r="Z166" i="10"/>
  <c r="AF166" i="10" s="1" a="1"/>
  <c r="AF166" i="10" s="1"/>
  <c r="AA166" i="10"/>
  <c r="AB166" i="10"/>
  <c r="AC166" i="10"/>
  <c r="AD166" i="10"/>
  <c r="AJ166" i="10" s="1" a="1"/>
  <c r="AJ166" i="10" s="1"/>
  <c r="Z167" i="10"/>
  <c r="AF167" i="10" s="1" a="1"/>
  <c r="AF167" i="10" s="1"/>
  <c r="AA167" i="10"/>
  <c r="AB167" i="10"/>
  <c r="AC167" i="10"/>
  <c r="AD167" i="10"/>
  <c r="AJ167" i="10" s="1" a="1"/>
  <c r="AJ167" i="10" s="1"/>
  <c r="Z168" i="10"/>
  <c r="AF168" i="10" s="1" a="1"/>
  <c r="AF168" i="10" s="1"/>
  <c r="AA168" i="10"/>
  <c r="AB168" i="10"/>
  <c r="AC168" i="10"/>
  <c r="AD168" i="10"/>
  <c r="AJ168" i="10" s="1" a="1"/>
  <c r="AJ168" i="10" s="1"/>
  <c r="Z169" i="10"/>
  <c r="AF169" i="10" s="1" a="1"/>
  <c r="AF169" i="10" s="1"/>
  <c r="AA169" i="10"/>
  <c r="AB169" i="10"/>
  <c r="AC169" i="10"/>
  <c r="AD169" i="10"/>
  <c r="AJ169" i="10" s="1" a="1"/>
  <c r="AJ169" i="10" s="1"/>
  <c r="Z170" i="10"/>
  <c r="AF170" i="10" s="1" a="1"/>
  <c r="AF170" i="10" s="1"/>
  <c r="AA170" i="10"/>
  <c r="AB170" i="10"/>
  <c r="AC170" i="10"/>
  <c r="AD170" i="10"/>
  <c r="AJ170" i="10" s="1" a="1"/>
  <c r="AJ170" i="10" s="1"/>
  <c r="Z134" i="9"/>
  <c r="AF134" i="9" s="1" a="1"/>
  <c r="AF134" i="9" s="1"/>
  <c r="AA134" i="9"/>
  <c r="AB134" i="9"/>
  <c r="AC134" i="9"/>
  <c r="AD134" i="9"/>
  <c r="AJ134" i="9" s="1" a="1"/>
  <c r="AJ134" i="9" s="1"/>
  <c r="Z135" i="9"/>
  <c r="AF135" i="9" s="1" a="1"/>
  <c r="AF135" i="9" s="1"/>
  <c r="AA135" i="9"/>
  <c r="AB135" i="9"/>
  <c r="AC135" i="9"/>
  <c r="AD135" i="9"/>
  <c r="AJ135" i="9" s="1" a="1"/>
  <c r="AJ135" i="9" s="1"/>
  <c r="Z136" i="9"/>
  <c r="AF136" i="9" s="1" a="1"/>
  <c r="AF136" i="9" s="1"/>
  <c r="AA136" i="9"/>
  <c r="AB136" i="9"/>
  <c r="AC136" i="9"/>
  <c r="AD136" i="9"/>
  <c r="AJ136" i="9" s="1" a="1"/>
  <c r="AJ136" i="9" s="1"/>
  <c r="Z137" i="9"/>
  <c r="AF137" i="9" s="1" a="1"/>
  <c r="AF137" i="9" s="1"/>
  <c r="AA137" i="9"/>
  <c r="AB137" i="9"/>
  <c r="AC137" i="9"/>
  <c r="AD137" i="9"/>
  <c r="AJ137" i="9" s="1" a="1"/>
  <c r="AJ137" i="9" s="1"/>
  <c r="Z138" i="9"/>
  <c r="AF138" i="9" s="1" a="1"/>
  <c r="AF138" i="9" s="1"/>
  <c r="AA138" i="9"/>
  <c r="AB138" i="9"/>
  <c r="AC138" i="9"/>
  <c r="AD138" i="9"/>
  <c r="AJ138" i="9" s="1" a="1"/>
  <c r="AJ138" i="9" s="1"/>
  <c r="Z139" i="9"/>
  <c r="AF139" i="9" s="1" a="1"/>
  <c r="AF139" i="9" s="1"/>
  <c r="AA139" i="9"/>
  <c r="AB139" i="9"/>
  <c r="AC139" i="9"/>
  <c r="AD139" i="9"/>
  <c r="AJ139" i="9" s="1" a="1"/>
  <c r="AJ139" i="9" s="1"/>
  <c r="Z140" i="9"/>
  <c r="AF140" i="9" s="1" a="1"/>
  <c r="AF140" i="9" s="1"/>
  <c r="AA140" i="9"/>
  <c r="AB140" i="9"/>
  <c r="AC140" i="9"/>
  <c r="AD140" i="9"/>
  <c r="AJ140" i="9" s="1" a="1"/>
  <c r="AJ140" i="9" s="1"/>
  <c r="Z141" i="9"/>
  <c r="AF141" i="9" s="1" a="1"/>
  <c r="AF141" i="9" s="1"/>
  <c r="AA141" i="9"/>
  <c r="AB141" i="9"/>
  <c r="AC141" i="9"/>
  <c r="AD141" i="9"/>
  <c r="AJ141" i="9" s="1" a="1"/>
  <c r="AJ141" i="9" s="1"/>
  <c r="Z142" i="9"/>
  <c r="AF142" i="9" s="1" a="1"/>
  <c r="AF142" i="9" s="1"/>
  <c r="AA142" i="9"/>
  <c r="AB142" i="9"/>
  <c r="AC142" i="9"/>
  <c r="AD142" i="9"/>
  <c r="AJ142" i="9" s="1" a="1"/>
  <c r="AJ142" i="9" s="1"/>
  <c r="Z143" i="9"/>
  <c r="AF143" i="9" s="1" a="1"/>
  <c r="AF143" i="9" s="1"/>
  <c r="AA143" i="9"/>
  <c r="AB143" i="9"/>
  <c r="AC143" i="9"/>
  <c r="AD143" i="9"/>
  <c r="AJ143" i="9" s="1" a="1"/>
  <c r="AJ143" i="9" s="1"/>
  <c r="Z144" i="9"/>
  <c r="AF144" i="9" s="1" a="1"/>
  <c r="AF144" i="9" s="1"/>
  <c r="AA144" i="9"/>
  <c r="AB144" i="9"/>
  <c r="AC144" i="9"/>
  <c r="AD144" i="9"/>
  <c r="AJ144" i="9" s="1" a="1"/>
  <c r="AJ144" i="9" s="1"/>
  <c r="Z145" i="9"/>
  <c r="AF145" i="9" s="1" a="1"/>
  <c r="AF145" i="9" s="1"/>
  <c r="AA145" i="9"/>
  <c r="AB145" i="9"/>
  <c r="AC145" i="9"/>
  <c r="AD145" i="9"/>
  <c r="AJ145" i="9" s="1" a="1"/>
  <c r="AJ145" i="9" s="1"/>
  <c r="Z146" i="9"/>
  <c r="AF146" i="9" s="1" a="1"/>
  <c r="AF146" i="9" s="1"/>
  <c r="AA146" i="9"/>
  <c r="AB146" i="9"/>
  <c r="AC146" i="9"/>
  <c r="AD146" i="9"/>
  <c r="AJ146" i="9" s="1" a="1"/>
  <c r="AJ146" i="9" s="1"/>
  <c r="Z147" i="9"/>
  <c r="AF147" i="9" s="1" a="1"/>
  <c r="AF147" i="9" s="1"/>
  <c r="AA147" i="9"/>
  <c r="AB147" i="9"/>
  <c r="AC147" i="9"/>
  <c r="AD147" i="9"/>
  <c r="AJ147" i="9" s="1" a="1"/>
  <c r="AJ147" i="9" s="1"/>
  <c r="Z148" i="9"/>
  <c r="AF148" i="9" s="1" a="1"/>
  <c r="AF148" i="9" s="1"/>
  <c r="AA148" i="9"/>
  <c r="AB148" i="9"/>
  <c r="AC148" i="9"/>
  <c r="AD148" i="9"/>
  <c r="AJ148" i="9" s="1" a="1"/>
  <c r="AJ148" i="9" s="1"/>
  <c r="Z149" i="9"/>
  <c r="AF149" i="9" s="1" a="1"/>
  <c r="AF149" i="9" s="1"/>
  <c r="AA149" i="9"/>
  <c r="AB149" i="9"/>
  <c r="AC149" i="9"/>
  <c r="AD149" i="9"/>
  <c r="AJ149" i="9" s="1" a="1"/>
  <c r="AJ149" i="9" s="1"/>
  <c r="Z150" i="9"/>
  <c r="AF150" i="9" s="1" a="1"/>
  <c r="AF150" i="9" s="1"/>
  <c r="AA150" i="9"/>
  <c r="AB150" i="9"/>
  <c r="AC150" i="9"/>
  <c r="AD150" i="9"/>
  <c r="AJ150" i="9" s="1" a="1"/>
  <c r="AJ150" i="9" s="1"/>
  <c r="Z151" i="9"/>
  <c r="AF151" i="9" s="1" a="1"/>
  <c r="AF151" i="9" s="1"/>
  <c r="AA151" i="9"/>
  <c r="AB151" i="9"/>
  <c r="AC151" i="9"/>
  <c r="AD151" i="9"/>
  <c r="AJ151" i="9" s="1" a="1"/>
  <c r="AJ151" i="9" s="1"/>
  <c r="Z152" i="9"/>
  <c r="AF152" i="9" s="1" a="1"/>
  <c r="AF152" i="9" s="1"/>
  <c r="AA152" i="9"/>
  <c r="AB152" i="9"/>
  <c r="AC152" i="9"/>
  <c r="AD152" i="9"/>
  <c r="AJ152" i="9" s="1" a="1"/>
  <c r="AJ152" i="9" s="1"/>
  <c r="Z153" i="9"/>
  <c r="AF153" i="9" s="1" a="1"/>
  <c r="AF153" i="9" s="1"/>
  <c r="AA153" i="9"/>
  <c r="AB153" i="9"/>
  <c r="AC153" i="9"/>
  <c r="AD153" i="9"/>
  <c r="AJ153" i="9" s="1" a="1"/>
  <c r="AJ153" i="9" s="1"/>
  <c r="Z154" i="9"/>
  <c r="AF154" i="9" s="1" a="1"/>
  <c r="AF154" i="9" s="1"/>
  <c r="AA154" i="9"/>
  <c r="AB154" i="9"/>
  <c r="AC154" i="9"/>
  <c r="AD154" i="9"/>
  <c r="AJ154" i="9" s="1" a="1"/>
  <c r="AJ154" i="9" s="1"/>
  <c r="Z155" i="9"/>
  <c r="AF155" i="9" s="1" a="1"/>
  <c r="AF155" i="9" s="1"/>
  <c r="AA155" i="9"/>
  <c r="AB155" i="9"/>
  <c r="AC155" i="9"/>
  <c r="AD155" i="9"/>
  <c r="AJ155" i="9" s="1" a="1"/>
  <c r="AJ155" i="9" s="1"/>
  <c r="Z156" i="9"/>
  <c r="AF156" i="9" s="1" a="1"/>
  <c r="AF156" i="9" s="1"/>
  <c r="AA156" i="9"/>
  <c r="AB156" i="9"/>
  <c r="AC156" i="9"/>
  <c r="AD156" i="9"/>
  <c r="AJ156" i="9" s="1" a="1"/>
  <c r="AJ156" i="9" s="1"/>
  <c r="Z157" i="9"/>
  <c r="AF157" i="9" s="1" a="1"/>
  <c r="AF157" i="9" s="1"/>
  <c r="AA157" i="9"/>
  <c r="AB157" i="9"/>
  <c r="AC157" i="9"/>
  <c r="AD157" i="9"/>
  <c r="AJ157" i="9" s="1" a="1"/>
  <c r="AJ157" i="9" s="1"/>
  <c r="Z158" i="9"/>
  <c r="AF158" i="9" s="1" a="1"/>
  <c r="AF158" i="9" s="1"/>
  <c r="AA158" i="9"/>
  <c r="AB158" i="9"/>
  <c r="AC158" i="9"/>
  <c r="AD158" i="9"/>
  <c r="AJ158" i="9" s="1" a="1"/>
  <c r="AJ158" i="9" s="1"/>
  <c r="Z159" i="9"/>
  <c r="AF159" i="9" s="1" a="1"/>
  <c r="AF159" i="9" s="1"/>
  <c r="AA159" i="9"/>
  <c r="AB159" i="9"/>
  <c r="AC159" i="9"/>
  <c r="AD159" i="9"/>
  <c r="AJ159" i="9" s="1" a="1"/>
  <c r="AJ159" i="9" s="1"/>
  <c r="Z160" i="9"/>
  <c r="AF160" i="9" s="1" a="1"/>
  <c r="AF160" i="9" s="1"/>
  <c r="AA160" i="9"/>
  <c r="AB160" i="9"/>
  <c r="AC160" i="9"/>
  <c r="AD160" i="9"/>
  <c r="AJ160" i="9" s="1" a="1"/>
  <c r="AJ160" i="9" s="1"/>
  <c r="Z161" i="9"/>
  <c r="AF161" i="9" s="1" a="1"/>
  <c r="AF161" i="9" s="1"/>
  <c r="AA161" i="9"/>
  <c r="AB161" i="9"/>
  <c r="AC161" i="9"/>
  <c r="AD161" i="9"/>
  <c r="AJ161" i="9" s="1" a="1"/>
  <c r="AJ161" i="9" s="1"/>
  <c r="Z162" i="9"/>
  <c r="AF162" i="9" s="1" a="1"/>
  <c r="AF162" i="9" s="1"/>
  <c r="AA162" i="9"/>
  <c r="AB162" i="9"/>
  <c r="AC162" i="9"/>
  <c r="AD162" i="9"/>
  <c r="AJ162" i="9" s="1" a="1"/>
  <c r="AJ162" i="9" s="1"/>
  <c r="Z163" i="9"/>
  <c r="AF163" i="9" s="1" a="1"/>
  <c r="AF163" i="9" s="1"/>
  <c r="AA163" i="9"/>
  <c r="AB163" i="9"/>
  <c r="AC163" i="9"/>
  <c r="AD163" i="9"/>
  <c r="AJ163" i="9" s="1" a="1"/>
  <c r="AJ163" i="9" s="1"/>
  <c r="Z164" i="9"/>
  <c r="AF164" i="9" s="1" a="1"/>
  <c r="AF164" i="9" s="1"/>
  <c r="AA164" i="9"/>
  <c r="AB164" i="9"/>
  <c r="AC164" i="9"/>
  <c r="AD164" i="9"/>
  <c r="AJ164" i="9" s="1" a="1"/>
  <c r="AJ164" i="9" s="1"/>
  <c r="Z165" i="9"/>
  <c r="AF165" i="9" s="1" a="1"/>
  <c r="AF165" i="9" s="1"/>
  <c r="AA165" i="9"/>
  <c r="AB165" i="9"/>
  <c r="AC165" i="9"/>
  <c r="AD165" i="9"/>
  <c r="AJ165" i="9" s="1" a="1"/>
  <c r="AJ165" i="9" s="1"/>
  <c r="Z166" i="9"/>
  <c r="AF166" i="9" s="1" a="1"/>
  <c r="AF166" i="9" s="1"/>
  <c r="AA166" i="9"/>
  <c r="AB166" i="9"/>
  <c r="AC166" i="9"/>
  <c r="AD166" i="9"/>
  <c r="AJ166" i="9" s="1" a="1"/>
  <c r="AJ166" i="9" s="1"/>
  <c r="Z167" i="9"/>
  <c r="AF167" i="9" s="1" a="1"/>
  <c r="AF167" i="9" s="1"/>
  <c r="AA167" i="9"/>
  <c r="AB167" i="9"/>
  <c r="AC167" i="9"/>
  <c r="AD167" i="9"/>
  <c r="AJ167" i="9" s="1" a="1"/>
  <c r="AJ167" i="9" s="1"/>
  <c r="Z168" i="9"/>
  <c r="AF168" i="9" s="1" a="1"/>
  <c r="AF168" i="9" s="1"/>
  <c r="AA168" i="9"/>
  <c r="AB168" i="9"/>
  <c r="AC168" i="9"/>
  <c r="AD168" i="9"/>
  <c r="AJ168" i="9" s="1" a="1"/>
  <c r="AJ168" i="9" s="1"/>
  <c r="Z169" i="9"/>
  <c r="AF169" i="9" s="1" a="1"/>
  <c r="AF169" i="9" s="1"/>
  <c r="AA169" i="9"/>
  <c r="AB169" i="9"/>
  <c r="AC169" i="9"/>
  <c r="AD169" i="9"/>
  <c r="AJ169" i="9" s="1" a="1"/>
  <c r="AJ169" i="9" s="1"/>
  <c r="Z170" i="9"/>
  <c r="AF170" i="9" s="1" a="1"/>
  <c r="AF170" i="9" s="1"/>
  <c r="AA170" i="9"/>
  <c r="AB170" i="9"/>
  <c r="AC170" i="9"/>
  <c r="AD170" i="9"/>
  <c r="AJ170" i="9" s="1" a="1"/>
  <c r="AJ170" i="9" s="1"/>
  <c r="Z134" i="7"/>
  <c r="AF134" i="7" s="1" a="1"/>
  <c r="AF134" i="7" s="1"/>
  <c r="AA134" i="7"/>
  <c r="AB134" i="7"/>
  <c r="AC134" i="7"/>
  <c r="AD134" i="7"/>
  <c r="AJ134" i="7" s="1" a="1"/>
  <c r="AJ134" i="7" s="1"/>
  <c r="Z135" i="7"/>
  <c r="AF135" i="7" s="1" a="1"/>
  <c r="AF135" i="7" s="1"/>
  <c r="AA135" i="7"/>
  <c r="AB135" i="7"/>
  <c r="AC135" i="7"/>
  <c r="AD135" i="7"/>
  <c r="AJ135" i="7" s="1" a="1"/>
  <c r="AJ135" i="7" s="1"/>
  <c r="Z136" i="7"/>
  <c r="AF136" i="7" s="1" a="1"/>
  <c r="AF136" i="7" s="1"/>
  <c r="AA136" i="7"/>
  <c r="AB136" i="7"/>
  <c r="AC136" i="7"/>
  <c r="AD136" i="7"/>
  <c r="AJ136" i="7" s="1" a="1"/>
  <c r="AJ136" i="7" s="1"/>
  <c r="Z137" i="7"/>
  <c r="AF137" i="7" s="1" a="1"/>
  <c r="AF137" i="7" s="1"/>
  <c r="AA137" i="7"/>
  <c r="AB137" i="7"/>
  <c r="AC137" i="7"/>
  <c r="AD137" i="7"/>
  <c r="AJ137" i="7" s="1" a="1"/>
  <c r="AJ137" i="7" s="1"/>
  <c r="Z138" i="7"/>
  <c r="AF138" i="7" s="1" a="1"/>
  <c r="AF138" i="7" s="1"/>
  <c r="AA138" i="7"/>
  <c r="AB138" i="7"/>
  <c r="AC138" i="7"/>
  <c r="AD138" i="7"/>
  <c r="AJ138" i="7" s="1" a="1"/>
  <c r="AJ138" i="7" s="1"/>
  <c r="Z139" i="7"/>
  <c r="AF139" i="7" s="1" a="1"/>
  <c r="AF139" i="7" s="1"/>
  <c r="AA139" i="7"/>
  <c r="AB139" i="7"/>
  <c r="AC139" i="7"/>
  <c r="AD139" i="7"/>
  <c r="AJ139" i="7" s="1" a="1"/>
  <c r="AJ139" i="7" s="1"/>
  <c r="Z140" i="7"/>
  <c r="AF140" i="7" s="1" a="1"/>
  <c r="AF140" i="7" s="1"/>
  <c r="AA140" i="7"/>
  <c r="AB140" i="7"/>
  <c r="AC140" i="7"/>
  <c r="AD140" i="7"/>
  <c r="AJ140" i="7" s="1" a="1"/>
  <c r="AJ140" i="7" s="1"/>
  <c r="Z141" i="7"/>
  <c r="AF141" i="7" s="1" a="1"/>
  <c r="AF141" i="7" s="1"/>
  <c r="AA141" i="7"/>
  <c r="AB141" i="7"/>
  <c r="AC141" i="7"/>
  <c r="AD141" i="7"/>
  <c r="AJ141" i="7" s="1" a="1"/>
  <c r="AJ141" i="7" s="1"/>
  <c r="Z142" i="7"/>
  <c r="AF142" i="7" s="1" a="1"/>
  <c r="AF142" i="7" s="1"/>
  <c r="AA142" i="7"/>
  <c r="AB142" i="7"/>
  <c r="AC142" i="7"/>
  <c r="AD142" i="7"/>
  <c r="AJ142" i="7" s="1" a="1"/>
  <c r="AJ142" i="7" s="1"/>
  <c r="Z143" i="7"/>
  <c r="AF143" i="7" s="1" a="1"/>
  <c r="AF143" i="7" s="1"/>
  <c r="AA143" i="7"/>
  <c r="AB143" i="7"/>
  <c r="AC143" i="7"/>
  <c r="AD143" i="7"/>
  <c r="AJ143" i="7" s="1" a="1"/>
  <c r="AJ143" i="7" s="1"/>
  <c r="Z144" i="7"/>
  <c r="AF144" i="7" s="1" a="1"/>
  <c r="AF144" i="7" s="1"/>
  <c r="AA144" i="7"/>
  <c r="AB144" i="7"/>
  <c r="AC144" i="7"/>
  <c r="AD144" i="7"/>
  <c r="AJ144" i="7" s="1" a="1"/>
  <c r="AJ144" i="7" s="1"/>
  <c r="Z145" i="7"/>
  <c r="AF145" i="7" s="1" a="1"/>
  <c r="AF145" i="7" s="1"/>
  <c r="AA145" i="7"/>
  <c r="AB145" i="7"/>
  <c r="AC145" i="7"/>
  <c r="AD145" i="7"/>
  <c r="AJ145" i="7" s="1" a="1"/>
  <c r="AJ145" i="7" s="1"/>
  <c r="Z146" i="7"/>
  <c r="AF146" i="7" s="1" a="1"/>
  <c r="AF146" i="7" s="1"/>
  <c r="AA146" i="7"/>
  <c r="AB146" i="7"/>
  <c r="AC146" i="7"/>
  <c r="AD146" i="7"/>
  <c r="AJ146" i="7" s="1" a="1"/>
  <c r="AJ146" i="7" s="1"/>
  <c r="Z147" i="7"/>
  <c r="AF147" i="7" s="1" a="1"/>
  <c r="AF147" i="7" s="1"/>
  <c r="AA147" i="7"/>
  <c r="AB147" i="7"/>
  <c r="AC147" i="7"/>
  <c r="AD147" i="7"/>
  <c r="AJ147" i="7" s="1" a="1"/>
  <c r="AJ147" i="7" s="1"/>
  <c r="Z148" i="7"/>
  <c r="AF148" i="7" s="1" a="1"/>
  <c r="AF148" i="7" s="1"/>
  <c r="AA148" i="7"/>
  <c r="AB148" i="7"/>
  <c r="AC148" i="7"/>
  <c r="AD148" i="7"/>
  <c r="AJ148" i="7" s="1" a="1"/>
  <c r="AJ148" i="7" s="1"/>
  <c r="Z149" i="7"/>
  <c r="AF149" i="7" s="1" a="1"/>
  <c r="AF149" i="7" s="1"/>
  <c r="AA149" i="7"/>
  <c r="AB149" i="7"/>
  <c r="AC149" i="7"/>
  <c r="AD149" i="7"/>
  <c r="AJ149" i="7" s="1" a="1"/>
  <c r="AJ149" i="7" s="1"/>
  <c r="Z150" i="7"/>
  <c r="AF150" i="7" s="1" a="1"/>
  <c r="AF150" i="7" s="1"/>
  <c r="AA150" i="7"/>
  <c r="AB150" i="7"/>
  <c r="AC150" i="7"/>
  <c r="AD150" i="7"/>
  <c r="AJ150" i="7" s="1" a="1"/>
  <c r="AJ150" i="7" s="1"/>
  <c r="Z151" i="7"/>
  <c r="AF151" i="7" s="1" a="1"/>
  <c r="AF151" i="7" s="1"/>
  <c r="AA151" i="7"/>
  <c r="AB151" i="7"/>
  <c r="AC151" i="7"/>
  <c r="AD151" i="7"/>
  <c r="AJ151" i="7" s="1" a="1"/>
  <c r="AJ151" i="7" s="1"/>
  <c r="Z152" i="7"/>
  <c r="AF152" i="7" s="1" a="1"/>
  <c r="AF152" i="7" s="1"/>
  <c r="AA152" i="7"/>
  <c r="AB152" i="7"/>
  <c r="AC152" i="7"/>
  <c r="AD152" i="7"/>
  <c r="AJ152" i="7" s="1" a="1"/>
  <c r="AJ152" i="7" s="1"/>
  <c r="Z153" i="7"/>
  <c r="AF153" i="7" s="1" a="1"/>
  <c r="AF153" i="7" s="1"/>
  <c r="AA153" i="7"/>
  <c r="AB153" i="7"/>
  <c r="AC153" i="7"/>
  <c r="AD153" i="7"/>
  <c r="AJ153" i="7" s="1" a="1"/>
  <c r="AJ153" i="7" s="1"/>
  <c r="Z154" i="7"/>
  <c r="AF154" i="7" s="1" a="1"/>
  <c r="AF154" i="7" s="1"/>
  <c r="AA154" i="7"/>
  <c r="AB154" i="7"/>
  <c r="AC154" i="7"/>
  <c r="AD154" i="7"/>
  <c r="AJ154" i="7" s="1" a="1"/>
  <c r="AJ154" i="7" s="1"/>
  <c r="Z155" i="7"/>
  <c r="AF155" i="7" s="1" a="1"/>
  <c r="AF155" i="7" s="1"/>
  <c r="AA155" i="7"/>
  <c r="AB155" i="7"/>
  <c r="AC155" i="7"/>
  <c r="AD155" i="7"/>
  <c r="AJ155" i="7" s="1" a="1"/>
  <c r="AJ155" i="7" s="1"/>
  <c r="Z156" i="7"/>
  <c r="AF156" i="7" s="1" a="1"/>
  <c r="AF156" i="7" s="1"/>
  <c r="AA156" i="7"/>
  <c r="AB156" i="7"/>
  <c r="AC156" i="7"/>
  <c r="AD156" i="7"/>
  <c r="AJ156" i="7" s="1" a="1"/>
  <c r="AJ156" i="7" s="1"/>
  <c r="Z157" i="7"/>
  <c r="AF157" i="7" s="1" a="1"/>
  <c r="AF157" i="7" s="1"/>
  <c r="AA157" i="7"/>
  <c r="AB157" i="7"/>
  <c r="AC157" i="7"/>
  <c r="AD157" i="7"/>
  <c r="AJ157" i="7" s="1" a="1"/>
  <c r="AJ157" i="7" s="1"/>
  <c r="Z158" i="7"/>
  <c r="AF158" i="7" s="1" a="1"/>
  <c r="AF158" i="7" s="1"/>
  <c r="AA158" i="7"/>
  <c r="AB158" i="7"/>
  <c r="AC158" i="7"/>
  <c r="AD158" i="7"/>
  <c r="AJ158" i="7" s="1" a="1"/>
  <c r="AJ158" i="7" s="1"/>
  <c r="Z159" i="7"/>
  <c r="AF159" i="7" s="1" a="1"/>
  <c r="AF159" i="7" s="1"/>
  <c r="AA159" i="7"/>
  <c r="AB159" i="7"/>
  <c r="AC159" i="7"/>
  <c r="AD159" i="7"/>
  <c r="AJ159" i="7" s="1" a="1"/>
  <c r="AJ159" i="7" s="1"/>
  <c r="Z160" i="7"/>
  <c r="AF160" i="7" s="1" a="1"/>
  <c r="AF160" i="7" s="1"/>
  <c r="AA160" i="7"/>
  <c r="AB160" i="7"/>
  <c r="AC160" i="7"/>
  <c r="AD160" i="7"/>
  <c r="AJ160" i="7" s="1" a="1"/>
  <c r="AJ160" i="7" s="1"/>
  <c r="Z161" i="7"/>
  <c r="AF161" i="7" s="1" a="1"/>
  <c r="AF161" i="7" s="1"/>
  <c r="AA161" i="7"/>
  <c r="AB161" i="7"/>
  <c r="AC161" i="7"/>
  <c r="AD161" i="7"/>
  <c r="AJ161" i="7" s="1" a="1"/>
  <c r="AJ161" i="7" s="1"/>
  <c r="Z162" i="7"/>
  <c r="AF162" i="7" s="1" a="1"/>
  <c r="AF162" i="7" s="1"/>
  <c r="AA162" i="7"/>
  <c r="AB162" i="7"/>
  <c r="AC162" i="7"/>
  <c r="AD162" i="7"/>
  <c r="AJ162" i="7" s="1" a="1"/>
  <c r="AJ162" i="7" s="1"/>
  <c r="Z163" i="7"/>
  <c r="AF163" i="7" s="1" a="1"/>
  <c r="AF163" i="7" s="1"/>
  <c r="AA163" i="7"/>
  <c r="AB163" i="7"/>
  <c r="AC163" i="7"/>
  <c r="AD163" i="7"/>
  <c r="AJ163" i="7" s="1" a="1"/>
  <c r="AJ163" i="7" s="1"/>
  <c r="Z164" i="7"/>
  <c r="AF164" i="7" s="1" a="1"/>
  <c r="AF164" i="7" s="1"/>
  <c r="AA164" i="7"/>
  <c r="AB164" i="7"/>
  <c r="AC164" i="7"/>
  <c r="AD164" i="7"/>
  <c r="AJ164" i="7" s="1" a="1"/>
  <c r="AJ164" i="7" s="1"/>
  <c r="Z165" i="7"/>
  <c r="AF165" i="7" s="1" a="1"/>
  <c r="AF165" i="7" s="1"/>
  <c r="AA165" i="7"/>
  <c r="AB165" i="7"/>
  <c r="AC165" i="7"/>
  <c r="AD165" i="7"/>
  <c r="AJ165" i="7" s="1" a="1"/>
  <c r="AJ165" i="7" s="1"/>
  <c r="Z166" i="7"/>
  <c r="AF166" i="7" s="1" a="1"/>
  <c r="AF166" i="7" s="1"/>
  <c r="AA166" i="7"/>
  <c r="AB166" i="7"/>
  <c r="AC166" i="7"/>
  <c r="AD166" i="7"/>
  <c r="AJ166" i="7" s="1" a="1"/>
  <c r="AJ166" i="7" s="1"/>
  <c r="Z167" i="7"/>
  <c r="AF167" i="7" s="1" a="1"/>
  <c r="AF167" i="7" s="1"/>
  <c r="AA167" i="7"/>
  <c r="AB167" i="7"/>
  <c r="AC167" i="7"/>
  <c r="AD167" i="7"/>
  <c r="AJ167" i="7" s="1" a="1"/>
  <c r="AJ167" i="7" s="1"/>
  <c r="Z168" i="7"/>
  <c r="AF168" i="7" s="1" a="1"/>
  <c r="AF168" i="7" s="1"/>
  <c r="AA168" i="7"/>
  <c r="AB168" i="7"/>
  <c r="AC168" i="7"/>
  <c r="AD168" i="7"/>
  <c r="AJ168" i="7" s="1" a="1"/>
  <c r="AJ168" i="7" s="1"/>
  <c r="Z169" i="7"/>
  <c r="AF169" i="7" s="1" a="1"/>
  <c r="AF169" i="7" s="1"/>
  <c r="AA169" i="7"/>
  <c r="AB169" i="7"/>
  <c r="AC169" i="7"/>
  <c r="AD169" i="7"/>
  <c r="AJ169" i="7" s="1" a="1"/>
  <c r="AJ169" i="7" s="1"/>
  <c r="Z170" i="7"/>
  <c r="AF170" i="7" s="1" a="1"/>
  <c r="AF170" i="7" s="1"/>
  <c r="AA170" i="7"/>
  <c r="AB170" i="7"/>
  <c r="AC170" i="7"/>
  <c r="AD170" i="7"/>
  <c r="AJ170" i="7" s="1" a="1"/>
  <c r="AJ170" i="7" s="1"/>
  <c r="Z134" i="2"/>
  <c r="AF134" i="2" s="1" a="1"/>
  <c r="AF134" i="2" s="1"/>
  <c r="AA134" i="2"/>
  <c r="AB134" i="2"/>
  <c r="AC134" i="2"/>
  <c r="AD134" i="2"/>
  <c r="AJ134" i="2" s="1" a="1"/>
  <c r="AJ134" i="2" s="1"/>
  <c r="Z135" i="2"/>
  <c r="AF135" i="2" s="1" a="1"/>
  <c r="AF135" i="2" s="1"/>
  <c r="AA135" i="2"/>
  <c r="AB135" i="2"/>
  <c r="AC135" i="2"/>
  <c r="AD135" i="2"/>
  <c r="AJ135" i="2" s="1" a="1"/>
  <c r="AJ135" i="2" s="1"/>
  <c r="Z136" i="2"/>
  <c r="AF136" i="2" s="1" a="1"/>
  <c r="AF136" i="2" s="1"/>
  <c r="AA136" i="2"/>
  <c r="AB136" i="2"/>
  <c r="AC136" i="2"/>
  <c r="AD136" i="2"/>
  <c r="AJ136" i="2" s="1" a="1"/>
  <c r="AJ136" i="2" s="1"/>
  <c r="Z137" i="2"/>
  <c r="AF137" i="2" s="1" a="1"/>
  <c r="AF137" i="2" s="1"/>
  <c r="AA137" i="2"/>
  <c r="AB137" i="2"/>
  <c r="AC137" i="2"/>
  <c r="AD137" i="2"/>
  <c r="AJ137" i="2" s="1" a="1"/>
  <c r="AJ137" i="2" s="1"/>
  <c r="Z138" i="2"/>
  <c r="AF138" i="2" s="1" a="1"/>
  <c r="AF138" i="2" s="1"/>
  <c r="AA138" i="2"/>
  <c r="AB138" i="2"/>
  <c r="AC138" i="2"/>
  <c r="AD138" i="2"/>
  <c r="AJ138" i="2" s="1" a="1"/>
  <c r="AJ138" i="2" s="1"/>
  <c r="Z139" i="2"/>
  <c r="AF139" i="2" s="1" a="1"/>
  <c r="AF139" i="2" s="1"/>
  <c r="AA139" i="2"/>
  <c r="AB139" i="2"/>
  <c r="AC139" i="2"/>
  <c r="AD139" i="2"/>
  <c r="AJ139" i="2" s="1" a="1"/>
  <c r="AJ139" i="2" s="1"/>
  <c r="Z140" i="2"/>
  <c r="AF140" i="2" s="1" a="1"/>
  <c r="AF140" i="2" s="1"/>
  <c r="AA140" i="2"/>
  <c r="AB140" i="2"/>
  <c r="AC140" i="2"/>
  <c r="AD140" i="2"/>
  <c r="AJ140" i="2" s="1" a="1"/>
  <c r="AJ140" i="2" s="1"/>
  <c r="Z141" i="2"/>
  <c r="AF141" i="2" s="1" a="1"/>
  <c r="AF141" i="2" s="1"/>
  <c r="AA141" i="2"/>
  <c r="AB141" i="2"/>
  <c r="AC141" i="2"/>
  <c r="AD141" i="2"/>
  <c r="AJ141" i="2" s="1" a="1"/>
  <c r="AJ141" i="2" s="1"/>
  <c r="Z142" i="2"/>
  <c r="AF142" i="2" s="1" a="1"/>
  <c r="AF142" i="2" s="1"/>
  <c r="AA142" i="2"/>
  <c r="AB142" i="2"/>
  <c r="AC142" i="2"/>
  <c r="AD142" i="2"/>
  <c r="AJ142" i="2" s="1" a="1"/>
  <c r="AJ142" i="2" s="1"/>
  <c r="Z143" i="2"/>
  <c r="AF143" i="2" s="1" a="1"/>
  <c r="AF143" i="2" s="1"/>
  <c r="AA143" i="2"/>
  <c r="AB143" i="2"/>
  <c r="AC143" i="2"/>
  <c r="AD143" i="2"/>
  <c r="AJ143" i="2" s="1" a="1"/>
  <c r="AJ143" i="2" s="1"/>
  <c r="Z144" i="2"/>
  <c r="AF144" i="2" s="1" a="1"/>
  <c r="AF144" i="2" s="1"/>
  <c r="AA144" i="2"/>
  <c r="AB144" i="2"/>
  <c r="AC144" i="2"/>
  <c r="AD144" i="2"/>
  <c r="AJ144" i="2" s="1" a="1"/>
  <c r="AJ144" i="2" s="1"/>
  <c r="Z145" i="2"/>
  <c r="AF145" i="2" s="1" a="1"/>
  <c r="AF145" i="2" s="1"/>
  <c r="AA145" i="2"/>
  <c r="AB145" i="2"/>
  <c r="AC145" i="2"/>
  <c r="AD145" i="2"/>
  <c r="AJ145" i="2" s="1" a="1"/>
  <c r="AJ145" i="2" s="1"/>
  <c r="Z146" i="2"/>
  <c r="AF146" i="2" s="1" a="1"/>
  <c r="AF146" i="2" s="1"/>
  <c r="AA146" i="2"/>
  <c r="AB146" i="2"/>
  <c r="AC146" i="2"/>
  <c r="AD146" i="2"/>
  <c r="AJ146" i="2" s="1" a="1"/>
  <c r="AJ146" i="2" s="1"/>
  <c r="Z147" i="2"/>
  <c r="AF147" i="2" s="1" a="1"/>
  <c r="AF147" i="2" s="1"/>
  <c r="AA147" i="2"/>
  <c r="AB147" i="2"/>
  <c r="AC147" i="2"/>
  <c r="AD147" i="2"/>
  <c r="AJ147" i="2" s="1" a="1"/>
  <c r="AJ147" i="2" s="1"/>
  <c r="Z148" i="2"/>
  <c r="AF148" i="2" s="1" a="1"/>
  <c r="AF148" i="2" s="1"/>
  <c r="AA148" i="2"/>
  <c r="AB148" i="2"/>
  <c r="AC148" i="2"/>
  <c r="AD148" i="2"/>
  <c r="AJ148" i="2" s="1" a="1"/>
  <c r="AJ148" i="2" s="1"/>
  <c r="Z149" i="2"/>
  <c r="AF149" i="2" s="1" a="1"/>
  <c r="AF149" i="2" s="1"/>
  <c r="AA149" i="2"/>
  <c r="AB149" i="2"/>
  <c r="AC149" i="2"/>
  <c r="AD149" i="2"/>
  <c r="AJ149" i="2" s="1" a="1"/>
  <c r="AJ149" i="2" s="1"/>
  <c r="Z150" i="2"/>
  <c r="AF150" i="2" s="1" a="1"/>
  <c r="AF150" i="2" s="1"/>
  <c r="AA150" i="2"/>
  <c r="AB150" i="2"/>
  <c r="AC150" i="2"/>
  <c r="AD150" i="2"/>
  <c r="AJ150" i="2" s="1" a="1"/>
  <c r="AJ150" i="2" s="1"/>
  <c r="Z151" i="2"/>
  <c r="AF151" i="2" s="1" a="1"/>
  <c r="AF151" i="2" s="1"/>
  <c r="AA151" i="2"/>
  <c r="AB151" i="2"/>
  <c r="AC151" i="2"/>
  <c r="AD151" i="2"/>
  <c r="AJ151" i="2" s="1" a="1"/>
  <c r="AJ151" i="2" s="1"/>
  <c r="Z152" i="2"/>
  <c r="AF152" i="2" s="1" a="1"/>
  <c r="AF152" i="2" s="1"/>
  <c r="AA152" i="2"/>
  <c r="AB152" i="2"/>
  <c r="AC152" i="2"/>
  <c r="AD152" i="2"/>
  <c r="AJ152" i="2" s="1" a="1"/>
  <c r="AJ152" i="2" s="1"/>
  <c r="Z153" i="2"/>
  <c r="AF153" i="2" s="1" a="1"/>
  <c r="AF153" i="2" s="1"/>
  <c r="AA153" i="2"/>
  <c r="AB153" i="2"/>
  <c r="AC153" i="2"/>
  <c r="AD153" i="2"/>
  <c r="AJ153" i="2" s="1" a="1"/>
  <c r="AJ153" i="2" s="1"/>
  <c r="Z154" i="2"/>
  <c r="AF154" i="2" s="1" a="1"/>
  <c r="AF154" i="2" s="1"/>
  <c r="AA154" i="2"/>
  <c r="AB154" i="2"/>
  <c r="AC154" i="2"/>
  <c r="AD154" i="2"/>
  <c r="AJ154" i="2" s="1" a="1"/>
  <c r="AJ154" i="2" s="1"/>
  <c r="Z155" i="2"/>
  <c r="AF155" i="2" s="1" a="1"/>
  <c r="AF155" i="2" s="1"/>
  <c r="AA155" i="2"/>
  <c r="AB155" i="2"/>
  <c r="AC155" i="2"/>
  <c r="AD155" i="2"/>
  <c r="AJ155" i="2" s="1" a="1"/>
  <c r="AJ155" i="2" s="1"/>
  <c r="Z156" i="2"/>
  <c r="AF156" i="2" s="1" a="1"/>
  <c r="AF156" i="2" s="1"/>
  <c r="AA156" i="2"/>
  <c r="AB156" i="2"/>
  <c r="AC156" i="2"/>
  <c r="AD156" i="2"/>
  <c r="AJ156" i="2" s="1" a="1"/>
  <c r="AJ156" i="2" s="1"/>
  <c r="Z157" i="2"/>
  <c r="AF157" i="2" s="1" a="1"/>
  <c r="AF157" i="2" s="1"/>
  <c r="AA157" i="2"/>
  <c r="AB157" i="2"/>
  <c r="AC157" i="2"/>
  <c r="AD157" i="2"/>
  <c r="AJ157" i="2" s="1" a="1"/>
  <c r="AJ157" i="2" s="1"/>
  <c r="Z158" i="2"/>
  <c r="AF158" i="2" s="1" a="1"/>
  <c r="AF158" i="2" s="1"/>
  <c r="AA158" i="2"/>
  <c r="AB158" i="2"/>
  <c r="AC158" i="2"/>
  <c r="AD158" i="2"/>
  <c r="AJ158" i="2" s="1" a="1"/>
  <c r="AJ158" i="2" s="1"/>
  <c r="Z159" i="2"/>
  <c r="AF159" i="2" s="1" a="1"/>
  <c r="AF159" i="2" s="1"/>
  <c r="AA159" i="2"/>
  <c r="AB159" i="2"/>
  <c r="AC159" i="2"/>
  <c r="AD159" i="2"/>
  <c r="AJ159" i="2" s="1" a="1"/>
  <c r="AJ159" i="2" s="1"/>
  <c r="Z160" i="2"/>
  <c r="AF160" i="2" s="1" a="1"/>
  <c r="AF160" i="2" s="1"/>
  <c r="AA160" i="2"/>
  <c r="AB160" i="2"/>
  <c r="AC160" i="2"/>
  <c r="AD160" i="2"/>
  <c r="AJ160" i="2" s="1" a="1"/>
  <c r="AJ160" i="2" s="1"/>
  <c r="Z161" i="2"/>
  <c r="AF161" i="2" s="1" a="1"/>
  <c r="AF161" i="2" s="1"/>
  <c r="AA161" i="2"/>
  <c r="AB161" i="2"/>
  <c r="AC161" i="2"/>
  <c r="AD161" i="2"/>
  <c r="AJ161" i="2" s="1" a="1"/>
  <c r="AJ161" i="2" s="1"/>
  <c r="Z162" i="2"/>
  <c r="AF162" i="2" s="1" a="1"/>
  <c r="AF162" i="2" s="1"/>
  <c r="AA162" i="2"/>
  <c r="AB162" i="2"/>
  <c r="AC162" i="2"/>
  <c r="AD162" i="2"/>
  <c r="AJ162" i="2" s="1" a="1"/>
  <c r="AJ162" i="2" s="1"/>
  <c r="Z163" i="2"/>
  <c r="AF163" i="2" s="1" a="1"/>
  <c r="AF163" i="2" s="1"/>
  <c r="AA163" i="2"/>
  <c r="AB163" i="2"/>
  <c r="AC163" i="2"/>
  <c r="AD163" i="2"/>
  <c r="AJ163" i="2" s="1" a="1"/>
  <c r="AJ163" i="2" s="1"/>
  <c r="Z164" i="2"/>
  <c r="AF164" i="2" s="1" a="1"/>
  <c r="AF164" i="2" s="1"/>
  <c r="AA164" i="2"/>
  <c r="AB164" i="2"/>
  <c r="AC164" i="2"/>
  <c r="AD164" i="2"/>
  <c r="AJ164" i="2" s="1" a="1"/>
  <c r="AJ164" i="2" s="1"/>
  <c r="Z165" i="2"/>
  <c r="AF165" i="2" s="1" a="1"/>
  <c r="AF165" i="2" s="1"/>
  <c r="AA165" i="2"/>
  <c r="AB165" i="2"/>
  <c r="AC165" i="2"/>
  <c r="AD165" i="2"/>
  <c r="AJ165" i="2" s="1" a="1"/>
  <c r="AJ165" i="2" s="1"/>
  <c r="Z166" i="2"/>
  <c r="AF166" i="2" s="1" a="1"/>
  <c r="AF166" i="2" s="1"/>
  <c r="AA166" i="2"/>
  <c r="AB166" i="2"/>
  <c r="AC166" i="2"/>
  <c r="AD166" i="2"/>
  <c r="AJ166" i="2" s="1" a="1"/>
  <c r="AJ166" i="2" s="1"/>
  <c r="Z167" i="2"/>
  <c r="AF167" i="2" s="1" a="1"/>
  <c r="AF167" i="2" s="1"/>
  <c r="AA167" i="2"/>
  <c r="AB167" i="2"/>
  <c r="AC167" i="2"/>
  <c r="AD167" i="2"/>
  <c r="AJ167" i="2" s="1" a="1"/>
  <c r="AJ167" i="2" s="1"/>
  <c r="Z168" i="2"/>
  <c r="AF168" i="2" s="1" a="1"/>
  <c r="AF168" i="2" s="1"/>
  <c r="AA168" i="2"/>
  <c r="AB168" i="2"/>
  <c r="AC168" i="2"/>
  <c r="AD168" i="2"/>
  <c r="AJ168" i="2" s="1" a="1"/>
  <c r="AJ168" i="2" s="1"/>
  <c r="Z169" i="2"/>
  <c r="AF169" i="2" s="1" a="1"/>
  <c r="AF169" i="2" s="1"/>
  <c r="AA169" i="2"/>
  <c r="AB169" i="2"/>
  <c r="AC169" i="2"/>
  <c r="AD169" i="2"/>
  <c r="AJ169" i="2" s="1" a="1"/>
  <c r="AJ169" i="2" s="1"/>
  <c r="Z170" i="2"/>
  <c r="AF170" i="2" s="1" a="1"/>
  <c r="AF170" i="2" s="1"/>
  <c r="AA170" i="2"/>
  <c r="AB170" i="2"/>
  <c r="AC170" i="2"/>
  <c r="AD170" i="2"/>
  <c r="AJ170" i="2" s="1" a="1"/>
  <c r="AJ170" i="2" s="1"/>
  <c r="Z134" i="11"/>
  <c r="AF134" i="11" s="1" a="1"/>
  <c r="AF134" i="11" s="1"/>
  <c r="AA134" i="11"/>
  <c r="AB134" i="11"/>
  <c r="AC134" i="11"/>
  <c r="AD134" i="11"/>
  <c r="AJ134" i="11" s="1" a="1"/>
  <c r="AJ134" i="11" s="1"/>
  <c r="Z135" i="11"/>
  <c r="AF135" i="11" s="1" a="1"/>
  <c r="AF135" i="11" s="1"/>
  <c r="AA135" i="11"/>
  <c r="AB135" i="11"/>
  <c r="AC135" i="11"/>
  <c r="AD135" i="11"/>
  <c r="AJ135" i="11" s="1" a="1"/>
  <c r="AJ135" i="11" s="1"/>
  <c r="Z136" i="11"/>
  <c r="AF136" i="11" s="1" a="1"/>
  <c r="AF136" i="11" s="1"/>
  <c r="AA136" i="11"/>
  <c r="AB136" i="11"/>
  <c r="AC136" i="11"/>
  <c r="AD136" i="11"/>
  <c r="AJ136" i="11" s="1" a="1"/>
  <c r="AJ136" i="11" s="1"/>
  <c r="Z137" i="11"/>
  <c r="AF137" i="11" s="1" a="1"/>
  <c r="AF137" i="11" s="1"/>
  <c r="AA137" i="11"/>
  <c r="AB137" i="11"/>
  <c r="AC137" i="11"/>
  <c r="AD137" i="11"/>
  <c r="AJ137" i="11" s="1" a="1"/>
  <c r="AJ137" i="11" s="1"/>
  <c r="Z138" i="11"/>
  <c r="AF138" i="11" s="1" a="1"/>
  <c r="AF138" i="11" s="1"/>
  <c r="AA138" i="11"/>
  <c r="AB138" i="11"/>
  <c r="AC138" i="11"/>
  <c r="AD138" i="11"/>
  <c r="AJ138" i="11" s="1" a="1"/>
  <c r="AJ138" i="11" s="1"/>
  <c r="Z139" i="11"/>
  <c r="AF139" i="11" s="1" a="1"/>
  <c r="AF139" i="11" s="1"/>
  <c r="AA139" i="11"/>
  <c r="AB139" i="11"/>
  <c r="AC139" i="11"/>
  <c r="AD139" i="11"/>
  <c r="AJ139" i="11" s="1" a="1"/>
  <c r="AJ139" i="11" s="1"/>
  <c r="Z140" i="11"/>
  <c r="AF140" i="11" s="1" a="1"/>
  <c r="AF140" i="11" s="1"/>
  <c r="AA140" i="11"/>
  <c r="AB140" i="11"/>
  <c r="AC140" i="11"/>
  <c r="AD140" i="11"/>
  <c r="AJ140" i="11" s="1" a="1"/>
  <c r="AJ140" i="11" s="1"/>
  <c r="Z141" i="11"/>
  <c r="AF141" i="11" s="1" a="1"/>
  <c r="AF141" i="11" s="1"/>
  <c r="AA141" i="11"/>
  <c r="AB141" i="11"/>
  <c r="AC141" i="11"/>
  <c r="AD141" i="11"/>
  <c r="AJ141" i="11" s="1" a="1"/>
  <c r="AJ141" i="11" s="1"/>
  <c r="Z142" i="11"/>
  <c r="AF142" i="11" s="1" a="1"/>
  <c r="AF142" i="11" s="1"/>
  <c r="AA142" i="11"/>
  <c r="AB142" i="11"/>
  <c r="AC142" i="11"/>
  <c r="AD142" i="11"/>
  <c r="AJ142" i="11" s="1" a="1"/>
  <c r="AJ142" i="11" s="1"/>
  <c r="Z143" i="11"/>
  <c r="AF143" i="11" s="1" a="1"/>
  <c r="AF143" i="11" s="1"/>
  <c r="AA143" i="11"/>
  <c r="AB143" i="11"/>
  <c r="AC143" i="11"/>
  <c r="AD143" i="11"/>
  <c r="AJ143" i="11" s="1" a="1"/>
  <c r="AJ143" i="11" s="1"/>
  <c r="Z144" i="11"/>
  <c r="AF144" i="11" s="1" a="1"/>
  <c r="AF144" i="11" s="1"/>
  <c r="AA144" i="11"/>
  <c r="AB144" i="11"/>
  <c r="AC144" i="11"/>
  <c r="AD144" i="11"/>
  <c r="AJ144" i="11" s="1" a="1"/>
  <c r="AJ144" i="11" s="1"/>
  <c r="Z145" i="11"/>
  <c r="AF145" i="11" s="1" a="1"/>
  <c r="AF145" i="11" s="1"/>
  <c r="AA145" i="11"/>
  <c r="AB145" i="11"/>
  <c r="AC145" i="11"/>
  <c r="AD145" i="11"/>
  <c r="AJ145" i="11" s="1" a="1"/>
  <c r="AJ145" i="11" s="1"/>
  <c r="Z146" i="11"/>
  <c r="AF146" i="11" s="1" a="1"/>
  <c r="AF146" i="11" s="1"/>
  <c r="AA146" i="11"/>
  <c r="AB146" i="11"/>
  <c r="AC146" i="11"/>
  <c r="AD146" i="11"/>
  <c r="AJ146" i="11" s="1" a="1"/>
  <c r="AJ146" i="11" s="1"/>
  <c r="Z147" i="11"/>
  <c r="AF147" i="11" s="1" a="1"/>
  <c r="AF147" i="11" s="1"/>
  <c r="AA147" i="11"/>
  <c r="AB147" i="11"/>
  <c r="AC147" i="11"/>
  <c r="AD147" i="11"/>
  <c r="AJ147" i="11" s="1" a="1"/>
  <c r="AJ147" i="11" s="1"/>
  <c r="Z148" i="11"/>
  <c r="AF148" i="11" s="1" a="1"/>
  <c r="AF148" i="11" s="1"/>
  <c r="AA148" i="11"/>
  <c r="AB148" i="11"/>
  <c r="AC148" i="11"/>
  <c r="AD148" i="11"/>
  <c r="AJ148" i="11" s="1" a="1"/>
  <c r="AJ148" i="11" s="1"/>
  <c r="Z149" i="11"/>
  <c r="AF149" i="11" s="1" a="1"/>
  <c r="AF149" i="11" s="1"/>
  <c r="AA149" i="11"/>
  <c r="AB149" i="11"/>
  <c r="AC149" i="11"/>
  <c r="AD149" i="11"/>
  <c r="AJ149" i="11" s="1" a="1"/>
  <c r="AJ149" i="11" s="1"/>
  <c r="Z150" i="11"/>
  <c r="AF150" i="11" s="1" a="1"/>
  <c r="AF150" i="11" s="1"/>
  <c r="AA150" i="11"/>
  <c r="AB150" i="11"/>
  <c r="AC150" i="11"/>
  <c r="AD150" i="11"/>
  <c r="AJ150" i="11" s="1" a="1"/>
  <c r="AJ150" i="11" s="1"/>
  <c r="Z151" i="11"/>
  <c r="AF151" i="11" s="1" a="1"/>
  <c r="AF151" i="11" s="1"/>
  <c r="AA151" i="11"/>
  <c r="AB151" i="11"/>
  <c r="AC151" i="11"/>
  <c r="AD151" i="11"/>
  <c r="AJ151" i="11" s="1" a="1"/>
  <c r="AJ151" i="11" s="1"/>
  <c r="Z152" i="11"/>
  <c r="AF152" i="11" s="1" a="1"/>
  <c r="AF152" i="11" s="1"/>
  <c r="AA152" i="11"/>
  <c r="AB152" i="11"/>
  <c r="AC152" i="11"/>
  <c r="AD152" i="11"/>
  <c r="AJ152" i="11" s="1" a="1"/>
  <c r="AJ152" i="11" s="1"/>
  <c r="Z153" i="11"/>
  <c r="AF153" i="11" s="1" a="1"/>
  <c r="AF153" i="11" s="1"/>
  <c r="AA153" i="11"/>
  <c r="AB153" i="11"/>
  <c r="AC153" i="11"/>
  <c r="AD153" i="11"/>
  <c r="AJ153" i="11" s="1" a="1"/>
  <c r="AJ153" i="11" s="1"/>
  <c r="Z154" i="11"/>
  <c r="AF154" i="11" s="1" a="1"/>
  <c r="AF154" i="11" s="1"/>
  <c r="AA154" i="11"/>
  <c r="AB154" i="11"/>
  <c r="AC154" i="11"/>
  <c r="AD154" i="11"/>
  <c r="AJ154" i="11" s="1" a="1"/>
  <c r="AJ154" i="11" s="1"/>
  <c r="Z155" i="11"/>
  <c r="AF155" i="11" s="1" a="1"/>
  <c r="AF155" i="11" s="1"/>
  <c r="AA155" i="11"/>
  <c r="AB155" i="11"/>
  <c r="AC155" i="11"/>
  <c r="AD155" i="11"/>
  <c r="AJ155" i="11" s="1" a="1"/>
  <c r="AJ155" i="11" s="1"/>
  <c r="Z156" i="11"/>
  <c r="AF156" i="11" s="1" a="1"/>
  <c r="AF156" i="11" s="1"/>
  <c r="AA156" i="11"/>
  <c r="AB156" i="11"/>
  <c r="AC156" i="11"/>
  <c r="AD156" i="11"/>
  <c r="AJ156" i="11" s="1" a="1"/>
  <c r="AJ156" i="11" s="1"/>
  <c r="Z157" i="11"/>
  <c r="AF157" i="11" s="1" a="1"/>
  <c r="AF157" i="11" s="1"/>
  <c r="AA157" i="11"/>
  <c r="AB157" i="11"/>
  <c r="AC157" i="11"/>
  <c r="AD157" i="11"/>
  <c r="AJ157" i="11" s="1" a="1"/>
  <c r="AJ157" i="11" s="1"/>
  <c r="Z158" i="11"/>
  <c r="AF158" i="11" s="1" a="1"/>
  <c r="AF158" i="11" s="1"/>
  <c r="AA158" i="11"/>
  <c r="AB158" i="11"/>
  <c r="AC158" i="11"/>
  <c r="AD158" i="11"/>
  <c r="AJ158" i="11" s="1" a="1"/>
  <c r="AJ158" i="11" s="1"/>
  <c r="Z159" i="11"/>
  <c r="AF159" i="11" s="1" a="1"/>
  <c r="AF159" i="11" s="1"/>
  <c r="AA159" i="11"/>
  <c r="AB159" i="11"/>
  <c r="AC159" i="11"/>
  <c r="AD159" i="11"/>
  <c r="AJ159" i="11" s="1" a="1"/>
  <c r="AJ159" i="11" s="1"/>
  <c r="Z160" i="11"/>
  <c r="AF160" i="11" s="1" a="1"/>
  <c r="AF160" i="11" s="1"/>
  <c r="AA160" i="11"/>
  <c r="AB160" i="11"/>
  <c r="AC160" i="11"/>
  <c r="AD160" i="11"/>
  <c r="AJ160" i="11" s="1" a="1"/>
  <c r="AJ160" i="11" s="1"/>
  <c r="Z161" i="11"/>
  <c r="AF161" i="11" s="1" a="1"/>
  <c r="AF161" i="11" s="1"/>
  <c r="AA161" i="11"/>
  <c r="AB161" i="11"/>
  <c r="AC161" i="11"/>
  <c r="AD161" i="11"/>
  <c r="AJ161" i="11" s="1" a="1"/>
  <c r="AJ161" i="11" s="1"/>
  <c r="Z162" i="11"/>
  <c r="AF162" i="11" s="1" a="1"/>
  <c r="AF162" i="11" s="1"/>
  <c r="AA162" i="11"/>
  <c r="AB162" i="11"/>
  <c r="AC162" i="11"/>
  <c r="AD162" i="11"/>
  <c r="AJ162" i="11" s="1" a="1"/>
  <c r="AJ162" i="11" s="1"/>
  <c r="Z163" i="11"/>
  <c r="AF163" i="11" s="1" a="1"/>
  <c r="AF163" i="11" s="1"/>
  <c r="AA163" i="11"/>
  <c r="AB163" i="11"/>
  <c r="AC163" i="11"/>
  <c r="AD163" i="11"/>
  <c r="AJ163" i="11" s="1" a="1"/>
  <c r="AJ163" i="11" s="1"/>
  <c r="Z164" i="11"/>
  <c r="AF164" i="11" s="1" a="1"/>
  <c r="AF164" i="11" s="1"/>
  <c r="AA164" i="11"/>
  <c r="AB164" i="11"/>
  <c r="AC164" i="11"/>
  <c r="AD164" i="11"/>
  <c r="AJ164" i="11" s="1" a="1"/>
  <c r="AJ164" i="11" s="1"/>
  <c r="Z165" i="11"/>
  <c r="AF165" i="11" s="1" a="1"/>
  <c r="AF165" i="11" s="1"/>
  <c r="AA165" i="11"/>
  <c r="AB165" i="11"/>
  <c r="AC165" i="11"/>
  <c r="AD165" i="11"/>
  <c r="AJ165" i="11" s="1" a="1"/>
  <c r="AJ165" i="11" s="1"/>
  <c r="Z166" i="11"/>
  <c r="AF166" i="11" s="1" a="1"/>
  <c r="AF166" i="11" s="1"/>
  <c r="AA166" i="11"/>
  <c r="AB166" i="11"/>
  <c r="AC166" i="11"/>
  <c r="AD166" i="11"/>
  <c r="AJ166" i="11" s="1" a="1"/>
  <c r="AJ166" i="11" s="1"/>
  <c r="Z167" i="11"/>
  <c r="AF167" i="11" s="1" a="1"/>
  <c r="AF167" i="11" s="1"/>
  <c r="AA167" i="11"/>
  <c r="AB167" i="11"/>
  <c r="AC167" i="11"/>
  <c r="AD167" i="11"/>
  <c r="AJ167" i="11" s="1" a="1"/>
  <c r="AJ167" i="11" s="1"/>
  <c r="Z168" i="11"/>
  <c r="AF168" i="11" s="1" a="1"/>
  <c r="AF168" i="11" s="1"/>
  <c r="AA168" i="11"/>
  <c r="AB168" i="11"/>
  <c r="AC168" i="11"/>
  <c r="AD168" i="11"/>
  <c r="AJ168" i="11" s="1" a="1"/>
  <c r="AJ168" i="11" s="1"/>
  <c r="Z169" i="11"/>
  <c r="AF169" i="11" s="1" a="1"/>
  <c r="AF169" i="11" s="1"/>
  <c r="AA169" i="11"/>
  <c r="AB169" i="11"/>
  <c r="AC169" i="11"/>
  <c r="AD169" i="11"/>
  <c r="AJ169" i="11" s="1" a="1"/>
  <c r="AJ169" i="11" s="1"/>
  <c r="Z170" i="11"/>
  <c r="AF170" i="11" s="1" a="1"/>
  <c r="AF170" i="11" s="1"/>
  <c r="AA170" i="11"/>
  <c r="AB170" i="11"/>
  <c r="AC170" i="11"/>
  <c r="AD170" i="11"/>
  <c r="AJ170" i="11" s="1" a="1"/>
  <c r="AJ170" i="11" s="1"/>
  <c r="Z134" i="6"/>
  <c r="AF134" i="6" s="1" a="1"/>
  <c r="AF134" i="6" s="1"/>
  <c r="AA134" i="6"/>
  <c r="AB134" i="6"/>
  <c r="AC134" i="6"/>
  <c r="AD134" i="6"/>
  <c r="AJ134" i="6" s="1" a="1"/>
  <c r="AJ134" i="6" s="1"/>
  <c r="Z135" i="6"/>
  <c r="AF135" i="6" s="1" a="1"/>
  <c r="AF135" i="6" s="1"/>
  <c r="AA135" i="6"/>
  <c r="AB135" i="6"/>
  <c r="AC135" i="6"/>
  <c r="AD135" i="6"/>
  <c r="AJ135" i="6" s="1" a="1"/>
  <c r="AJ135" i="6" s="1"/>
  <c r="Z136" i="6"/>
  <c r="AF136" i="6" s="1" a="1"/>
  <c r="AF136" i="6" s="1"/>
  <c r="AA136" i="6"/>
  <c r="AB136" i="6"/>
  <c r="AC136" i="6"/>
  <c r="AD136" i="6"/>
  <c r="AJ136" i="6" s="1" a="1"/>
  <c r="AJ136" i="6" s="1"/>
  <c r="Z137" i="6"/>
  <c r="AF137" i="6" s="1" a="1"/>
  <c r="AF137" i="6" s="1"/>
  <c r="AA137" i="6"/>
  <c r="AB137" i="6"/>
  <c r="AC137" i="6"/>
  <c r="AD137" i="6"/>
  <c r="AJ137" i="6" s="1" a="1"/>
  <c r="AJ137" i="6" s="1"/>
  <c r="Z138" i="6"/>
  <c r="AF138" i="6" s="1" a="1"/>
  <c r="AF138" i="6" s="1"/>
  <c r="AA138" i="6"/>
  <c r="AB138" i="6"/>
  <c r="AC138" i="6"/>
  <c r="AD138" i="6"/>
  <c r="AJ138" i="6" s="1" a="1"/>
  <c r="AJ138" i="6" s="1"/>
  <c r="Z139" i="6"/>
  <c r="AF139" i="6" s="1" a="1"/>
  <c r="AF139" i="6" s="1"/>
  <c r="AA139" i="6"/>
  <c r="AB139" i="6"/>
  <c r="AC139" i="6"/>
  <c r="AD139" i="6"/>
  <c r="AJ139" i="6" s="1" a="1"/>
  <c r="AJ139" i="6" s="1"/>
  <c r="Z140" i="6"/>
  <c r="AF140" i="6" s="1" a="1"/>
  <c r="AF140" i="6" s="1"/>
  <c r="AA140" i="6"/>
  <c r="AB140" i="6"/>
  <c r="AC140" i="6"/>
  <c r="AD140" i="6"/>
  <c r="AJ140" i="6" s="1" a="1"/>
  <c r="AJ140" i="6" s="1"/>
  <c r="Z141" i="6"/>
  <c r="AF141" i="6" s="1" a="1"/>
  <c r="AF141" i="6" s="1"/>
  <c r="AA141" i="6"/>
  <c r="AB141" i="6"/>
  <c r="AC141" i="6"/>
  <c r="AD141" i="6"/>
  <c r="AJ141" i="6" s="1" a="1"/>
  <c r="AJ141" i="6" s="1"/>
  <c r="Z142" i="6"/>
  <c r="AF142" i="6" s="1" a="1"/>
  <c r="AF142" i="6" s="1"/>
  <c r="AA142" i="6"/>
  <c r="AB142" i="6"/>
  <c r="AC142" i="6"/>
  <c r="AD142" i="6"/>
  <c r="AJ142" i="6" s="1" a="1"/>
  <c r="AJ142" i="6" s="1"/>
  <c r="Z143" i="6"/>
  <c r="AF143" i="6" s="1" a="1"/>
  <c r="AF143" i="6" s="1"/>
  <c r="AA143" i="6"/>
  <c r="AB143" i="6"/>
  <c r="AC143" i="6"/>
  <c r="AD143" i="6"/>
  <c r="AJ143" i="6" s="1" a="1"/>
  <c r="AJ143" i="6" s="1"/>
  <c r="Z144" i="6"/>
  <c r="AF144" i="6" s="1" a="1"/>
  <c r="AF144" i="6" s="1"/>
  <c r="AA144" i="6"/>
  <c r="AB144" i="6"/>
  <c r="AC144" i="6"/>
  <c r="AD144" i="6"/>
  <c r="AJ144" i="6" s="1" a="1"/>
  <c r="AJ144" i="6" s="1"/>
  <c r="Z145" i="6"/>
  <c r="AF145" i="6" s="1" a="1"/>
  <c r="AF145" i="6" s="1"/>
  <c r="AA145" i="6"/>
  <c r="AB145" i="6"/>
  <c r="AC145" i="6"/>
  <c r="AD145" i="6"/>
  <c r="AJ145" i="6" s="1" a="1"/>
  <c r="AJ145" i="6" s="1"/>
  <c r="Z146" i="6"/>
  <c r="AF146" i="6" s="1" a="1"/>
  <c r="AF146" i="6" s="1"/>
  <c r="AA146" i="6"/>
  <c r="AB146" i="6"/>
  <c r="AC146" i="6"/>
  <c r="AD146" i="6"/>
  <c r="AJ146" i="6" s="1" a="1"/>
  <c r="AJ146" i="6" s="1"/>
  <c r="Z147" i="6"/>
  <c r="AF147" i="6" s="1" a="1"/>
  <c r="AF147" i="6" s="1"/>
  <c r="AA147" i="6"/>
  <c r="AB147" i="6"/>
  <c r="AC147" i="6"/>
  <c r="AD147" i="6"/>
  <c r="AJ147" i="6" s="1" a="1"/>
  <c r="AJ147" i="6" s="1"/>
  <c r="Z148" i="6"/>
  <c r="AF148" i="6" s="1" a="1"/>
  <c r="AF148" i="6" s="1"/>
  <c r="AA148" i="6"/>
  <c r="AB148" i="6"/>
  <c r="AC148" i="6"/>
  <c r="AD148" i="6"/>
  <c r="AJ148" i="6" s="1" a="1"/>
  <c r="AJ148" i="6" s="1"/>
  <c r="Z149" i="6"/>
  <c r="AF149" i="6" s="1" a="1"/>
  <c r="AF149" i="6" s="1"/>
  <c r="AA149" i="6"/>
  <c r="AB149" i="6"/>
  <c r="AC149" i="6"/>
  <c r="AD149" i="6"/>
  <c r="AJ149" i="6" s="1" a="1"/>
  <c r="AJ149" i="6" s="1"/>
  <c r="Z150" i="6"/>
  <c r="AF150" i="6" s="1" a="1"/>
  <c r="AF150" i="6" s="1"/>
  <c r="AA150" i="6"/>
  <c r="AB150" i="6"/>
  <c r="AC150" i="6"/>
  <c r="AD150" i="6"/>
  <c r="AJ150" i="6" s="1" a="1"/>
  <c r="AJ150" i="6" s="1"/>
  <c r="Z151" i="6"/>
  <c r="AF151" i="6" s="1" a="1"/>
  <c r="AF151" i="6" s="1"/>
  <c r="AA151" i="6"/>
  <c r="AB151" i="6"/>
  <c r="AC151" i="6"/>
  <c r="AD151" i="6"/>
  <c r="AJ151" i="6" s="1" a="1"/>
  <c r="AJ151" i="6" s="1"/>
  <c r="Z152" i="6"/>
  <c r="AF152" i="6" s="1" a="1"/>
  <c r="AF152" i="6" s="1"/>
  <c r="AA152" i="6"/>
  <c r="AB152" i="6"/>
  <c r="AC152" i="6"/>
  <c r="AD152" i="6"/>
  <c r="AJ152" i="6" s="1" a="1"/>
  <c r="AJ152" i="6" s="1"/>
  <c r="Z153" i="6"/>
  <c r="AF153" i="6" s="1" a="1"/>
  <c r="AF153" i="6" s="1"/>
  <c r="AA153" i="6"/>
  <c r="AB153" i="6"/>
  <c r="AC153" i="6"/>
  <c r="AD153" i="6"/>
  <c r="AJ153" i="6" s="1" a="1"/>
  <c r="AJ153" i="6" s="1"/>
  <c r="Z154" i="6"/>
  <c r="AF154" i="6" s="1" a="1"/>
  <c r="AF154" i="6" s="1"/>
  <c r="AA154" i="6"/>
  <c r="AB154" i="6"/>
  <c r="AC154" i="6"/>
  <c r="AD154" i="6"/>
  <c r="AJ154" i="6" s="1" a="1"/>
  <c r="AJ154" i="6" s="1"/>
  <c r="Z155" i="6"/>
  <c r="AF155" i="6" s="1" a="1"/>
  <c r="AF155" i="6" s="1"/>
  <c r="AA155" i="6"/>
  <c r="AB155" i="6"/>
  <c r="AC155" i="6"/>
  <c r="AD155" i="6"/>
  <c r="AJ155" i="6" s="1" a="1"/>
  <c r="AJ155" i="6" s="1"/>
  <c r="Z156" i="6"/>
  <c r="AF156" i="6" s="1" a="1"/>
  <c r="AF156" i="6" s="1"/>
  <c r="AA156" i="6"/>
  <c r="AB156" i="6"/>
  <c r="AC156" i="6"/>
  <c r="AD156" i="6"/>
  <c r="AJ156" i="6" s="1" a="1"/>
  <c r="AJ156" i="6" s="1"/>
  <c r="Z157" i="6"/>
  <c r="AF157" i="6" s="1" a="1"/>
  <c r="AF157" i="6" s="1"/>
  <c r="AA157" i="6"/>
  <c r="AB157" i="6"/>
  <c r="AC157" i="6"/>
  <c r="AD157" i="6"/>
  <c r="AJ157" i="6" s="1" a="1"/>
  <c r="AJ157" i="6" s="1"/>
  <c r="Z158" i="6"/>
  <c r="AF158" i="6" s="1" a="1"/>
  <c r="AF158" i="6" s="1"/>
  <c r="AA158" i="6"/>
  <c r="AB158" i="6"/>
  <c r="AC158" i="6"/>
  <c r="AD158" i="6"/>
  <c r="AJ158" i="6" s="1" a="1"/>
  <c r="AJ158" i="6" s="1"/>
  <c r="Z159" i="6"/>
  <c r="AF159" i="6" s="1" a="1"/>
  <c r="AF159" i="6" s="1"/>
  <c r="AA159" i="6"/>
  <c r="AB159" i="6"/>
  <c r="AC159" i="6"/>
  <c r="AD159" i="6"/>
  <c r="AJ159" i="6" s="1" a="1"/>
  <c r="AJ159" i="6" s="1"/>
  <c r="Z160" i="6"/>
  <c r="AF160" i="6" s="1" a="1"/>
  <c r="AF160" i="6" s="1"/>
  <c r="AA160" i="6"/>
  <c r="AB160" i="6"/>
  <c r="AC160" i="6"/>
  <c r="AD160" i="6"/>
  <c r="AJ160" i="6" s="1" a="1"/>
  <c r="AJ160" i="6" s="1"/>
  <c r="Z161" i="6"/>
  <c r="AF161" i="6" s="1" a="1"/>
  <c r="AF161" i="6" s="1"/>
  <c r="AA161" i="6"/>
  <c r="AB161" i="6"/>
  <c r="AC161" i="6"/>
  <c r="AD161" i="6"/>
  <c r="AJ161" i="6" s="1" a="1"/>
  <c r="AJ161" i="6" s="1"/>
  <c r="Z162" i="6"/>
  <c r="AF162" i="6" s="1" a="1"/>
  <c r="AF162" i="6" s="1"/>
  <c r="AA162" i="6"/>
  <c r="AB162" i="6"/>
  <c r="AC162" i="6"/>
  <c r="AD162" i="6"/>
  <c r="AJ162" i="6" s="1" a="1"/>
  <c r="AJ162" i="6" s="1"/>
  <c r="Z163" i="6"/>
  <c r="AF163" i="6" s="1" a="1"/>
  <c r="AF163" i="6" s="1"/>
  <c r="AA163" i="6"/>
  <c r="AB163" i="6"/>
  <c r="AC163" i="6"/>
  <c r="AD163" i="6"/>
  <c r="AJ163" i="6" s="1" a="1"/>
  <c r="AJ163" i="6" s="1"/>
  <c r="Z164" i="6"/>
  <c r="AF164" i="6" s="1" a="1"/>
  <c r="AF164" i="6" s="1"/>
  <c r="AA164" i="6"/>
  <c r="AB164" i="6"/>
  <c r="AC164" i="6"/>
  <c r="AD164" i="6"/>
  <c r="AJ164" i="6" s="1" a="1"/>
  <c r="AJ164" i="6" s="1"/>
  <c r="Z165" i="6"/>
  <c r="AF165" i="6" s="1" a="1"/>
  <c r="AF165" i="6" s="1"/>
  <c r="AA165" i="6"/>
  <c r="AB165" i="6"/>
  <c r="AC165" i="6"/>
  <c r="AD165" i="6"/>
  <c r="AJ165" i="6" s="1" a="1"/>
  <c r="AJ165" i="6" s="1"/>
  <c r="Z166" i="6"/>
  <c r="AF166" i="6" s="1" a="1"/>
  <c r="AF166" i="6" s="1"/>
  <c r="AA166" i="6"/>
  <c r="AB166" i="6"/>
  <c r="AC166" i="6"/>
  <c r="AD166" i="6"/>
  <c r="AJ166" i="6" s="1" a="1"/>
  <c r="AJ166" i="6" s="1"/>
  <c r="Z167" i="6"/>
  <c r="AF167" i="6" s="1" a="1"/>
  <c r="AF167" i="6" s="1"/>
  <c r="AA167" i="6"/>
  <c r="AB167" i="6"/>
  <c r="AC167" i="6"/>
  <c r="AD167" i="6"/>
  <c r="AJ167" i="6" s="1" a="1"/>
  <c r="AJ167" i="6" s="1"/>
  <c r="Z168" i="6"/>
  <c r="AF168" i="6" s="1" a="1"/>
  <c r="AF168" i="6" s="1"/>
  <c r="AA168" i="6"/>
  <c r="AB168" i="6"/>
  <c r="AC168" i="6"/>
  <c r="AD168" i="6"/>
  <c r="AJ168" i="6" s="1" a="1"/>
  <c r="AJ168" i="6" s="1"/>
  <c r="Z169" i="6"/>
  <c r="AF169" i="6" s="1" a="1"/>
  <c r="AF169" i="6" s="1"/>
  <c r="AA169" i="6"/>
  <c r="AB169" i="6"/>
  <c r="AC169" i="6"/>
  <c r="AD169" i="6"/>
  <c r="AJ169" i="6" s="1" a="1"/>
  <c r="AJ169" i="6" s="1"/>
  <c r="Z170" i="6"/>
  <c r="AF170" i="6" s="1" a="1"/>
  <c r="AF170" i="6" s="1"/>
  <c r="AA170" i="6"/>
  <c r="AB170" i="6"/>
  <c r="AC170" i="6"/>
  <c r="AD170" i="6"/>
  <c r="AJ170" i="6" s="1" a="1"/>
  <c r="AJ170" i="6" s="1"/>
  <c r="G4" i="12"/>
  <c r="E4" i="12"/>
  <c r="D5" i="12"/>
  <c r="H14" i="12"/>
  <c r="F4" i="12"/>
  <c r="AB109" i="6"/>
  <c r="AB109" i="10"/>
  <c r="AB109" i="9"/>
  <c r="AB109" i="7"/>
  <c r="AB109" i="2"/>
  <c r="AB109" i="11"/>
  <c r="AB109" i="8"/>
  <c r="Z5" i="6"/>
  <c r="AA5" i="6"/>
  <c r="AB5" i="6"/>
  <c r="AC5" i="6"/>
  <c r="AD5" i="6"/>
  <c r="Z6" i="6"/>
  <c r="AA6" i="6"/>
  <c r="AB6" i="6"/>
  <c r="AC6" i="6"/>
  <c r="AD6" i="6"/>
  <c r="Z7" i="6"/>
  <c r="AA7" i="6"/>
  <c r="AB7" i="6"/>
  <c r="AC7" i="6"/>
  <c r="AD7" i="6"/>
  <c r="Z8" i="6"/>
  <c r="AA8" i="6"/>
  <c r="AB8" i="6"/>
  <c r="AC8" i="6"/>
  <c r="AD8" i="6"/>
  <c r="Z9" i="6"/>
  <c r="AA9" i="6"/>
  <c r="AB9" i="6"/>
  <c r="AC9" i="6"/>
  <c r="AD9" i="6"/>
  <c r="Z10" i="6"/>
  <c r="AA10" i="6"/>
  <c r="AB10" i="6"/>
  <c r="AC10" i="6"/>
  <c r="AD10" i="6"/>
  <c r="Z11" i="6"/>
  <c r="AA11" i="6"/>
  <c r="AB11" i="6"/>
  <c r="AC11" i="6"/>
  <c r="AD11" i="6"/>
  <c r="Z12" i="6"/>
  <c r="AA12" i="6"/>
  <c r="AB12" i="6"/>
  <c r="AC12" i="6"/>
  <c r="AD12" i="6"/>
  <c r="Z13" i="6"/>
  <c r="AA13" i="6"/>
  <c r="AB13" i="6"/>
  <c r="AC13" i="6"/>
  <c r="AD13" i="6"/>
  <c r="Z14" i="6"/>
  <c r="AA14" i="6"/>
  <c r="AB14" i="6"/>
  <c r="AC14" i="6"/>
  <c r="AD14" i="6"/>
  <c r="Z15" i="6"/>
  <c r="AA15" i="6"/>
  <c r="AB15" i="6"/>
  <c r="AC15" i="6"/>
  <c r="AD15" i="6"/>
  <c r="Z16" i="6"/>
  <c r="AA16" i="6"/>
  <c r="AB16" i="6"/>
  <c r="AC16" i="6"/>
  <c r="AD16" i="6"/>
  <c r="Z17" i="6"/>
  <c r="AA17" i="6"/>
  <c r="AB17" i="6"/>
  <c r="AC17" i="6"/>
  <c r="AD17" i="6"/>
  <c r="Z18" i="6"/>
  <c r="AA18" i="6"/>
  <c r="AB18" i="6"/>
  <c r="AC18" i="6"/>
  <c r="AD18" i="6"/>
  <c r="Z19" i="6"/>
  <c r="AA19" i="6"/>
  <c r="AB19" i="6"/>
  <c r="AC19" i="6"/>
  <c r="AD19" i="6"/>
  <c r="Z20" i="6"/>
  <c r="AA20" i="6"/>
  <c r="AB20" i="6"/>
  <c r="AC20" i="6"/>
  <c r="AD20" i="6"/>
  <c r="Z21" i="6"/>
  <c r="AA21" i="6"/>
  <c r="AB21" i="6"/>
  <c r="AC21" i="6"/>
  <c r="AD21" i="6"/>
  <c r="Z22" i="6"/>
  <c r="AA22" i="6"/>
  <c r="AB22" i="6"/>
  <c r="AC22" i="6"/>
  <c r="AD22" i="6"/>
  <c r="Z23" i="6"/>
  <c r="AA23" i="6"/>
  <c r="AB23" i="6"/>
  <c r="AC23" i="6"/>
  <c r="AD23" i="6"/>
  <c r="Z24" i="6"/>
  <c r="AA24" i="6"/>
  <c r="AB24" i="6"/>
  <c r="AC24" i="6"/>
  <c r="AD24" i="6"/>
  <c r="Z25" i="6"/>
  <c r="AA25" i="6"/>
  <c r="AB25" i="6"/>
  <c r="AC25" i="6"/>
  <c r="AD25" i="6"/>
  <c r="Z26" i="6"/>
  <c r="AA26" i="6"/>
  <c r="AB26" i="6"/>
  <c r="AC26" i="6"/>
  <c r="AD26" i="6"/>
  <c r="Z27" i="6"/>
  <c r="AA27" i="6"/>
  <c r="AB27" i="6"/>
  <c r="AC27" i="6"/>
  <c r="AD27" i="6"/>
  <c r="Z28" i="6"/>
  <c r="AA28" i="6"/>
  <c r="AB28" i="6"/>
  <c r="AC28" i="6"/>
  <c r="AD28" i="6"/>
  <c r="Z29" i="6"/>
  <c r="AA29" i="6"/>
  <c r="AB29" i="6"/>
  <c r="AC29" i="6"/>
  <c r="AD29" i="6"/>
  <c r="Z30" i="6"/>
  <c r="AA30" i="6"/>
  <c r="AB30" i="6"/>
  <c r="AC30" i="6"/>
  <c r="AD30" i="6"/>
  <c r="Z31" i="6"/>
  <c r="AA31" i="6"/>
  <c r="AB31" i="6"/>
  <c r="AC31" i="6"/>
  <c r="AD31" i="6"/>
  <c r="Z32" i="6"/>
  <c r="AA32" i="6"/>
  <c r="AB32" i="6"/>
  <c r="AC32" i="6"/>
  <c r="AD32" i="6"/>
  <c r="Z33" i="6"/>
  <c r="AA33" i="6"/>
  <c r="AB33" i="6"/>
  <c r="AC33" i="6"/>
  <c r="AD33" i="6"/>
  <c r="Z34" i="6"/>
  <c r="AA34" i="6"/>
  <c r="AB34" i="6"/>
  <c r="AC34" i="6"/>
  <c r="AD34" i="6"/>
  <c r="Z35" i="6"/>
  <c r="AA35" i="6"/>
  <c r="AB35" i="6"/>
  <c r="AC35" i="6"/>
  <c r="AD35" i="6"/>
  <c r="Z36" i="6"/>
  <c r="AA36" i="6"/>
  <c r="AB36" i="6"/>
  <c r="AC36" i="6"/>
  <c r="AD36" i="6"/>
  <c r="Z37" i="6"/>
  <c r="AA37" i="6"/>
  <c r="AB37" i="6"/>
  <c r="AC37" i="6"/>
  <c r="AD37" i="6"/>
  <c r="Z38" i="6"/>
  <c r="AA38" i="6"/>
  <c r="AB38" i="6"/>
  <c r="AC38" i="6"/>
  <c r="AD38" i="6"/>
  <c r="Z39" i="6"/>
  <c r="AA39" i="6"/>
  <c r="AB39" i="6"/>
  <c r="AC39" i="6"/>
  <c r="AD39" i="6"/>
  <c r="Z40" i="6"/>
  <c r="AA40" i="6"/>
  <c r="AB40" i="6"/>
  <c r="AC40" i="6"/>
  <c r="AD40" i="6"/>
  <c r="Z41" i="6"/>
  <c r="AA41" i="6"/>
  <c r="AB41" i="6"/>
  <c r="AC41" i="6"/>
  <c r="AD41" i="6"/>
  <c r="Z42" i="6"/>
  <c r="AA42" i="6"/>
  <c r="AB42" i="6"/>
  <c r="AC42" i="6"/>
  <c r="AD42" i="6"/>
  <c r="Z43" i="6"/>
  <c r="AA43" i="6"/>
  <c r="AB43" i="6"/>
  <c r="AC43" i="6"/>
  <c r="AD43" i="6"/>
  <c r="Z44" i="6"/>
  <c r="AA44" i="6"/>
  <c r="AB44" i="6"/>
  <c r="AC44" i="6"/>
  <c r="AD44" i="6"/>
  <c r="Z45" i="6"/>
  <c r="AA45" i="6"/>
  <c r="AB45" i="6"/>
  <c r="AC45" i="6"/>
  <c r="AD45" i="6"/>
  <c r="Z46" i="6"/>
  <c r="AA46" i="6"/>
  <c r="AB46" i="6"/>
  <c r="AC46" i="6"/>
  <c r="AD46" i="6"/>
  <c r="Z47" i="6"/>
  <c r="AA47" i="6"/>
  <c r="AB47" i="6"/>
  <c r="AC47" i="6"/>
  <c r="AD47" i="6"/>
  <c r="Z48" i="6"/>
  <c r="AA48" i="6"/>
  <c r="AB48" i="6"/>
  <c r="AC48" i="6"/>
  <c r="AD48" i="6"/>
  <c r="Z49" i="6"/>
  <c r="AA49" i="6"/>
  <c r="AB49" i="6"/>
  <c r="AC49" i="6"/>
  <c r="AD49" i="6"/>
  <c r="Z50" i="6"/>
  <c r="AA50" i="6"/>
  <c r="AB50" i="6"/>
  <c r="AC50" i="6"/>
  <c r="AD50" i="6"/>
  <c r="Z51" i="6"/>
  <c r="AA51" i="6"/>
  <c r="AB51" i="6"/>
  <c r="AC51" i="6"/>
  <c r="AD51" i="6"/>
  <c r="Z52" i="6"/>
  <c r="AA52" i="6"/>
  <c r="AB52" i="6"/>
  <c r="AC52" i="6"/>
  <c r="AD52" i="6"/>
  <c r="Z53" i="6"/>
  <c r="AA53" i="6"/>
  <c r="AB53" i="6"/>
  <c r="AC53" i="6"/>
  <c r="AD53" i="6"/>
  <c r="Z54" i="6"/>
  <c r="AA54" i="6"/>
  <c r="AB54" i="6"/>
  <c r="AC54" i="6"/>
  <c r="AD54" i="6"/>
  <c r="Z55" i="6"/>
  <c r="AA55" i="6"/>
  <c r="AB55" i="6"/>
  <c r="AC55" i="6"/>
  <c r="AD55" i="6"/>
  <c r="Z56" i="6"/>
  <c r="AA56" i="6"/>
  <c r="AB56" i="6"/>
  <c r="AC56" i="6"/>
  <c r="AD56" i="6"/>
  <c r="Z57" i="6"/>
  <c r="AA57" i="6"/>
  <c r="AB57" i="6"/>
  <c r="AC57" i="6"/>
  <c r="AD57" i="6"/>
  <c r="Z58" i="6"/>
  <c r="AA58" i="6"/>
  <c r="AB58" i="6"/>
  <c r="AC58" i="6"/>
  <c r="AD58" i="6"/>
  <c r="Z59" i="6"/>
  <c r="AA59" i="6"/>
  <c r="AB59" i="6"/>
  <c r="AC59" i="6"/>
  <c r="AD59" i="6"/>
  <c r="Z60" i="6"/>
  <c r="AA60" i="6"/>
  <c r="AB60" i="6"/>
  <c r="AC60" i="6"/>
  <c r="AD60" i="6"/>
  <c r="Z61" i="6"/>
  <c r="AA61" i="6"/>
  <c r="AB61" i="6"/>
  <c r="AC61" i="6"/>
  <c r="AD61" i="6"/>
  <c r="Z62" i="6"/>
  <c r="AA62" i="6"/>
  <c r="AB62" i="6"/>
  <c r="AC62" i="6"/>
  <c r="AD62" i="6"/>
  <c r="Z63" i="6"/>
  <c r="AA63" i="6"/>
  <c r="AB63" i="6"/>
  <c r="AC63" i="6"/>
  <c r="AD63" i="6"/>
  <c r="Z64" i="6"/>
  <c r="AA64" i="6"/>
  <c r="AB64" i="6"/>
  <c r="AC64" i="6"/>
  <c r="AD64" i="6"/>
  <c r="Z65" i="6"/>
  <c r="AA65" i="6"/>
  <c r="AB65" i="6"/>
  <c r="AC65" i="6"/>
  <c r="AD65" i="6"/>
  <c r="Z66" i="6"/>
  <c r="AA66" i="6"/>
  <c r="AB66" i="6"/>
  <c r="AC66" i="6"/>
  <c r="AD66" i="6"/>
  <c r="Z67" i="6"/>
  <c r="AA67" i="6"/>
  <c r="AB67" i="6"/>
  <c r="AC67" i="6"/>
  <c r="AD67" i="6"/>
  <c r="Z68" i="6"/>
  <c r="AF68" i="6" s="1" a="1"/>
  <c r="AF68" i="6" s="1"/>
  <c r="AA68" i="6"/>
  <c r="AB68" i="6"/>
  <c r="AC68" i="6"/>
  <c r="AD68" i="6"/>
  <c r="Z69" i="6"/>
  <c r="AF69" i="6" s="1" a="1"/>
  <c r="AF69" i="6" s="1"/>
  <c r="AA69" i="6"/>
  <c r="AB69" i="6"/>
  <c r="AC69" i="6"/>
  <c r="AD69" i="6"/>
  <c r="Z70" i="6"/>
  <c r="AF70" i="6" s="1" a="1"/>
  <c r="AF70" i="6" s="1"/>
  <c r="AA70" i="6"/>
  <c r="AB70" i="6"/>
  <c r="AC70" i="6"/>
  <c r="AD70" i="6"/>
  <c r="Z71" i="6"/>
  <c r="AF71" i="6" s="1" a="1"/>
  <c r="AF71" i="6" s="1"/>
  <c r="AA71" i="6"/>
  <c r="AB71" i="6"/>
  <c r="AC71" i="6"/>
  <c r="AD71" i="6"/>
  <c r="Z72" i="6"/>
  <c r="AF72" i="6" s="1" a="1"/>
  <c r="AF72" i="6" s="1"/>
  <c r="AA72" i="6"/>
  <c r="AB72" i="6"/>
  <c r="AC72" i="6"/>
  <c r="AD72" i="6"/>
  <c r="Z73" i="6"/>
  <c r="AF73" i="6" s="1" a="1"/>
  <c r="AF73" i="6" s="1"/>
  <c r="AA73" i="6"/>
  <c r="AB73" i="6"/>
  <c r="AC73" i="6"/>
  <c r="AD73" i="6"/>
  <c r="Z74" i="6"/>
  <c r="AF74" i="6" s="1" a="1"/>
  <c r="AF74" i="6" s="1"/>
  <c r="AA74" i="6"/>
  <c r="AB74" i="6"/>
  <c r="AC74" i="6"/>
  <c r="AD74" i="6"/>
  <c r="Z75" i="6"/>
  <c r="AF75" i="6" s="1" a="1"/>
  <c r="AF75" i="6" s="1"/>
  <c r="AA75" i="6"/>
  <c r="AB75" i="6"/>
  <c r="AC75" i="6"/>
  <c r="AD75" i="6"/>
  <c r="Z76" i="6"/>
  <c r="AF76" i="6" s="1" a="1"/>
  <c r="AF76" i="6" s="1"/>
  <c r="AA76" i="6"/>
  <c r="AB76" i="6"/>
  <c r="AC76" i="6"/>
  <c r="AD76" i="6"/>
  <c r="Z77" i="6"/>
  <c r="AF77" i="6" s="1" a="1"/>
  <c r="AF77" i="6" s="1"/>
  <c r="AA77" i="6"/>
  <c r="AB77" i="6"/>
  <c r="AC77" i="6"/>
  <c r="AD77" i="6"/>
  <c r="Z78" i="6"/>
  <c r="AF78" i="6" s="1" a="1"/>
  <c r="AF78" i="6" s="1"/>
  <c r="AA78" i="6"/>
  <c r="AB78" i="6"/>
  <c r="AC78" i="6"/>
  <c r="AD78" i="6"/>
  <c r="AJ78" i="6" s="1" a="1"/>
  <c r="AJ78" i="6" s="1"/>
  <c r="Z79" i="6"/>
  <c r="AF79" i="6" s="1" a="1"/>
  <c r="AF79" i="6" s="1"/>
  <c r="AA79" i="6"/>
  <c r="AB79" i="6"/>
  <c r="AC79" i="6"/>
  <c r="AD79" i="6"/>
  <c r="AJ79" i="6" s="1" a="1"/>
  <c r="AJ79" i="6" s="1"/>
  <c r="Z80" i="6"/>
  <c r="AF80" i="6" s="1" a="1"/>
  <c r="AF80" i="6" s="1"/>
  <c r="AA80" i="6"/>
  <c r="AB80" i="6"/>
  <c r="AC80" i="6"/>
  <c r="AD80" i="6"/>
  <c r="AJ80" i="6" s="1" a="1"/>
  <c r="AJ80" i="6" s="1"/>
  <c r="Z81" i="6"/>
  <c r="AF81" i="6" s="1" a="1"/>
  <c r="AF81" i="6" s="1"/>
  <c r="AA81" i="6"/>
  <c r="AB81" i="6"/>
  <c r="AC81" i="6"/>
  <c r="AD81" i="6"/>
  <c r="AJ81" i="6" s="1" a="1"/>
  <c r="AJ81" i="6" s="1"/>
  <c r="Z82" i="6"/>
  <c r="AF82" i="6" s="1" a="1"/>
  <c r="AF82" i="6" s="1"/>
  <c r="AA82" i="6"/>
  <c r="AB82" i="6"/>
  <c r="AC82" i="6"/>
  <c r="AD82" i="6"/>
  <c r="AJ82" i="6" s="1" a="1"/>
  <c r="AJ82" i="6" s="1"/>
  <c r="Z83" i="6"/>
  <c r="AF83" i="6" s="1" a="1"/>
  <c r="AF83" i="6" s="1"/>
  <c r="AA83" i="6"/>
  <c r="AB83" i="6"/>
  <c r="AC83" i="6"/>
  <c r="AD83" i="6"/>
  <c r="AJ83" i="6" s="1" a="1"/>
  <c r="AJ83" i="6" s="1"/>
  <c r="Z84" i="6"/>
  <c r="AF84" i="6" s="1" a="1"/>
  <c r="AF84" i="6" s="1"/>
  <c r="AA84" i="6"/>
  <c r="AB84" i="6"/>
  <c r="AC84" i="6"/>
  <c r="AD84" i="6"/>
  <c r="AJ84" i="6" s="1" a="1"/>
  <c r="AJ84" i="6" s="1"/>
  <c r="Z85" i="6"/>
  <c r="AF85" i="6" s="1" a="1"/>
  <c r="AF85" i="6" s="1"/>
  <c r="AA85" i="6"/>
  <c r="AB85" i="6"/>
  <c r="AC85" i="6"/>
  <c r="AD85" i="6"/>
  <c r="AJ85" i="6" s="1" a="1"/>
  <c r="AJ85" i="6" s="1"/>
  <c r="Z86" i="6"/>
  <c r="AF86" i="6" s="1" a="1"/>
  <c r="AF86" i="6" s="1"/>
  <c r="AA86" i="6"/>
  <c r="AB86" i="6"/>
  <c r="AC86" i="6"/>
  <c r="AD86" i="6"/>
  <c r="AJ86" i="6" s="1" a="1"/>
  <c r="AJ86" i="6" s="1"/>
  <c r="Z87" i="6"/>
  <c r="AF87" i="6" s="1" a="1"/>
  <c r="AF87" i="6" s="1"/>
  <c r="AA87" i="6"/>
  <c r="AB87" i="6"/>
  <c r="AC87" i="6"/>
  <c r="AD87" i="6"/>
  <c r="AJ87" i="6" s="1" a="1"/>
  <c r="AJ87" i="6" s="1"/>
  <c r="Z88" i="6"/>
  <c r="AF88" i="6" s="1" a="1"/>
  <c r="AF88" i="6" s="1"/>
  <c r="AA88" i="6"/>
  <c r="AB88" i="6"/>
  <c r="AC88" i="6"/>
  <c r="AD88" i="6"/>
  <c r="AJ88" i="6" s="1" a="1"/>
  <c r="AJ88" i="6" s="1"/>
  <c r="Z89" i="6"/>
  <c r="AF89" i="6" s="1" a="1"/>
  <c r="AF89" i="6" s="1"/>
  <c r="AA89" i="6"/>
  <c r="AB89" i="6"/>
  <c r="AC89" i="6"/>
  <c r="AD89" i="6"/>
  <c r="AJ89" i="6" s="1" a="1"/>
  <c r="AJ89" i="6" s="1"/>
  <c r="Z90" i="6"/>
  <c r="AF90" i="6" s="1" a="1"/>
  <c r="AF90" i="6" s="1"/>
  <c r="AA90" i="6"/>
  <c r="AB90" i="6"/>
  <c r="AC90" i="6"/>
  <c r="AD90" i="6"/>
  <c r="AJ90" i="6" s="1" a="1"/>
  <c r="AJ90" i="6" s="1"/>
  <c r="Z91" i="6"/>
  <c r="AF91" i="6" s="1" a="1"/>
  <c r="AF91" i="6" s="1"/>
  <c r="AA91" i="6"/>
  <c r="AB91" i="6"/>
  <c r="AC91" i="6"/>
  <c r="AD91" i="6"/>
  <c r="AJ91" i="6" s="1" a="1"/>
  <c r="AJ91" i="6" s="1"/>
  <c r="Z92" i="6"/>
  <c r="AF92" i="6" s="1" a="1"/>
  <c r="AF92" i="6" s="1"/>
  <c r="AA92" i="6"/>
  <c r="AB92" i="6"/>
  <c r="AC92" i="6"/>
  <c r="AD92" i="6"/>
  <c r="AJ92" i="6" s="1" a="1"/>
  <c r="AJ92" i="6" s="1"/>
  <c r="Z93" i="6"/>
  <c r="AF93" i="6" s="1" a="1"/>
  <c r="AF93" i="6" s="1"/>
  <c r="AA93" i="6"/>
  <c r="AB93" i="6"/>
  <c r="AC93" i="6"/>
  <c r="AD93" i="6"/>
  <c r="AJ93" i="6" s="1" a="1"/>
  <c r="AJ93" i="6" s="1"/>
  <c r="Z94" i="6"/>
  <c r="AF94" i="6" s="1" a="1"/>
  <c r="AF94" i="6" s="1"/>
  <c r="AA94" i="6"/>
  <c r="AB94" i="6"/>
  <c r="AC94" i="6"/>
  <c r="AD94" i="6"/>
  <c r="AJ94" i="6" s="1" a="1"/>
  <c r="AJ94" i="6" s="1"/>
  <c r="Z95" i="6"/>
  <c r="AF95" i="6" s="1" a="1"/>
  <c r="AF95" i="6" s="1"/>
  <c r="AA95" i="6"/>
  <c r="AB95" i="6"/>
  <c r="AC95" i="6"/>
  <c r="AD95" i="6"/>
  <c r="AJ95" i="6" s="1" a="1"/>
  <c r="AJ95" i="6" s="1"/>
  <c r="Z96" i="6"/>
  <c r="AF96" i="6" s="1" a="1"/>
  <c r="AF96" i="6" s="1"/>
  <c r="AA96" i="6"/>
  <c r="AB96" i="6"/>
  <c r="AC96" i="6"/>
  <c r="AD96" i="6"/>
  <c r="AJ96" i="6" s="1" a="1"/>
  <c r="AJ96" i="6" s="1"/>
  <c r="Z97" i="6"/>
  <c r="AF97" i="6" s="1" a="1"/>
  <c r="AF97" i="6" s="1"/>
  <c r="AA97" i="6"/>
  <c r="AB97" i="6"/>
  <c r="AC97" i="6"/>
  <c r="AD97" i="6"/>
  <c r="AJ97" i="6" s="1" a="1"/>
  <c r="AJ97" i="6" s="1"/>
  <c r="Z98" i="6"/>
  <c r="AF98" i="6" s="1" a="1"/>
  <c r="AF98" i="6" s="1"/>
  <c r="AA98" i="6"/>
  <c r="AB98" i="6"/>
  <c r="AC98" i="6"/>
  <c r="AD98" i="6"/>
  <c r="AJ98" i="6" s="1" a="1"/>
  <c r="AJ98" i="6" s="1"/>
  <c r="Z99" i="6"/>
  <c r="AF99" i="6" s="1" a="1"/>
  <c r="AF99" i="6" s="1"/>
  <c r="AA99" i="6"/>
  <c r="AB99" i="6"/>
  <c r="AC99" i="6"/>
  <c r="AD99" i="6"/>
  <c r="AJ99" i="6" s="1" a="1"/>
  <c r="AJ99" i="6" s="1"/>
  <c r="Z100" i="6"/>
  <c r="AF100" i="6" s="1" a="1"/>
  <c r="AF100" i="6" s="1"/>
  <c r="AA100" i="6"/>
  <c r="AB100" i="6"/>
  <c r="AC100" i="6"/>
  <c r="AD100" i="6"/>
  <c r="AJ100" i="6" s="1" a="1"/>
  <c r="AJ100" i="6" s="1"/>
  <c r="Z101" i="6"/>
  <c r="AF101" i="6" s="1" a="1"/>
  <c r="AF101" i="6" s="1"/>
  <c r="AA101" i="6"/>
  <c r="AB101" i="6"/>
  <c r="AC101" i="6"/>
  <c r="AD101" i="6"/>
  <c r="AJ101" i="6" s="1" a="1"/>
  <c r="AJ101" i="6" s="1"/>
  <c r="Z102" i="6"/>
  <c r="AF102" i="6" s="1" a="1"/>
  <c r="AF102" i="6" s="1"/>
  <c r="AA102" i="6"/>
  <c r="AB102" i="6"/>
  <c r="AC102" i="6"/>
  <c r="AD102" i="6"/>
  <c r="AJ102" i="6" s="1" a="1"/>
  <c r="AJ102" i="6" s="1"/>
  <c r="Z103" i="6"/>
  <c r="AF103" i="6" s="1" a="1"/>
  <c r="AF103" i="6" s="1"/>
  <c r="AA103" i="6"/>
  <c r="AB103" i="6"/>
  <c r="AC103" i="6"/>
  <c r="AD103" i="6"/>
  <c r="AJ103" i="6" s="1" a="1"/>
  <c r="AJ103" i="6" s="1"/>
  <c r="Z104" i="6"/>
  <c r="AF104" i="6" s="1" a="1"/>
  <c r="AF104" i="6" s="1"/>
  <c r="AA104" i="6"/>
  <c r="AB104" i="6"/>
  <c r="AC104" i="6"/>
  <c r="AD104" i="6"/>
  <c r="AJ104" i="6" s="1" a="1"/>
  <c r="AJ104" i="6" s="1"/>
  <c r="Z105" i="6"/>
  <c r="AF105" i="6" s="1" a="1"/>
  <c r="AF105" i="6" s="1"/>
  <c r="AA105" i="6"/>
  <c r="AB105" i="6"/>
  <c r="AC105" i="6"/>
  <c r="AD105" i="6"/>
  <c r="AJ105" i="6" s="1" a="1"/>
  <c r="AJ105" i="6" s="1"/>
  <c r="Z106" i="6"/>
  <c r="AF106" i="6" s="1" a="1"/>
  <c r="AF106" i="6" s="1"/>
  <c r="AA106" i="6"/>
  <c r="AB106" i="6"/>
  <c r="AC106" i="6"/>
  <c r="AD106" i="6"/>
  <c r="AJ106" i="6" s="1" a="1"/>
  <c r="AJ106" i="6" s="1"/>
  <c r="Z107" i="6"/>
  <c r="AF107" i="6" s="1" a="1"/>
  <c r="AF107" i="6" s="1"/>
  <c r="AA107" i="6"/>
  <c r="AB107" i="6"/>
  <c r="AC107" i="6"/>
  <c r="AD107" i="6"/>
  <c r="AJ107" i="6" s="1" a="1"/>
  <c r="AJ107" i="6" s="1"/>
  <c r="Z108" i="6"/>
  <c r="AF108" i="6" s="1" a="1"/>
  <c r="AF108" i="6" s="1"/>
  <c r="AA108" i="6"/>
  <c r="AB108" i="6"/>
  <c r="AC108" i="6"/>
  <c r="AD108" i="6"/>
  <c r="AJ108" i="6" s="1" a="1"/>
  <c r="AJ108" i="6" s="1"/>
  <c r="Z109" i="6"/>
  <c r="AF109" i="6" s="1" a="1"/>
  <c r="AF109" i="6" s="1"/>
  <c r="AA109" i="6"/>
  <c r="AC109" i="6"/>
  <c r="AD109" i="6"/>
  <c r="AJ109" i="6" s="1" a="1"/>
  <c r="AJ109" i="6" s="1"/>
  <c r="Z110" i="6"/>
  <c r="AF110" i="6" s="1" a="1"/>
  <c r="AF110" i="6" s="1"/>
  <c r="AA110" i="6"/>
  <c r="AB110" i="6"/>
  <c r="AC110" i="6"/>
  <c r="AD110" i="6"/>
  <c r="AJ110" i="6" s="1" a="1"/>
  <c r="AJ110" i="6" s="1"/>
  <c r="Z111" i="6"/>
  <c r="AF111" i="6" s="1" a="1"/>
  <c r="AF111" i="6" s="1"/>
  <c r="AA111" i="6"/>
  <c r="AB111" i="6"/>
  <c r="AC111" i="6"/>
  <c r="AD111" i="6"/>
  <c r="AJ111" i="6" s="1" a="1"/>
  <c r="AJ111" i="6" s="1"/>
  <c r="Z112" i="6"/>
  <c r="AF112" i="6" s="1" a="1"/>
  <c r="AF112" i="6" s="1"/>
  <c r="AA112" i="6"/>
  <c r="AB112" i="6"/>
  <c r="AC112" i="6"/>
  <c r="AD112" i="6"/>
  <c r="AJ112" i="6" s="1" a="1"/>
  <c r="AJ112" i="6" s="1"/>
  <c r="Z113" i="6"/>
  <c r="AF113" i="6" s="1" a="1"/>
  <c r="AF113" i="6" s="1"/>
  <c r="AA113" i="6"/>
  <c r="AB113" i="6"/>
  <c r="AC113" i="6"/>
  <c r="AD113" i="6"/>
  <c r="AJ113" i="6" s="1" a="1"/>
  <c r="AJ113" i="6" s="1"/>
  <c r="Z114" i="6"/>
  <c r="AF114" i="6" s="1" a="1"/>
  <c r="AF114" i="6" s="1"/>
  <c r="AA114" i="6"/>
  <c r="AB114" i="6"/>
  <c r="AC114" i="6"/>
  <c r="AD114" i="6"/>
  <c r="AJ114" i="6" s="1" a="1"/>
  <c r="AJ114" i="6" s="1"/>
  <c r="Z115" i="6"/>
  <c r="AF115" i="6" s="1" a="1"/>
  <c r="AF115" i="6" s="1"/>
  <c r="AA115" i="6"/>
  <c r="AB115" i="6"/>
  <c r="AC115" i="6"/>
  <c r="AD115" i="6"/>
  <c r="AJ115" i="6" s="1" a="1"/>
  <c r="AJ115" i="6" s="1"/>
  <c r="Z116" i="6"/>
  <c r="AF116" i="6" s="1" a="1"/>
  <c r="AF116" i="6" s="1"/>
  <c r="AA116" i="6"/>
  <c r="AB116" i="6"/>
  <c r="AC116" i="6"/>
  <c r="AD116" i="6"/>
  <c r="AJ116" i="6" s="1" a="1"/>
  <c r="AJ116" i="6" s="1"/>
  <c r="Z117" i="6"/>
  <c r="AF117" i="6" s="1" a="1"/>
  <c r="AF117" i="6" s="1"/>
  <c r="AA117" i="6"/>
  <c r="AB117" i="6"/>
  <c r="AC117" i="6"/>
  <c r="AD117" i="6"/>
  <c r="AJ117" i="6" s="1" a="1"/>
  <c r="AJ117" i="6" s="1"/>
  <c r="Z118" i="6"/>
  <c r="AF118" i="6" s="1" a="1"/>
  <c r="AF118" i="6" s="1"/>
  <c r="AA118" i="6"/>
  <c r="AB118" i="6"/>
  <c r="AC118" i="6"/>
  <c r="AD118" i="6"/>
  <c r="AJ118" i="6" s="1" a="1"/>
  <c r="AJ118" i="6" s="1"/>
  <c r="Z119" i="6"/>
  <c r="AF119" i="6" s="1" a="1"/>
  <c r="AF119" i="6" s="1"/>
  <c r="AA119" i="6"/>
  <c r="AB119" i="6"/>
  <c r="AC119" i="6"/>
  <c r="AD119" i="6"/>
  <c r="AJ119" i="6" s="1" a="1"/>
  <c r="AJ119" i="6" s="1"/>
  <c r="Z120" i="6"/>
  <c r="AF120" i="6" s="1" a="1"/>
  <c r="AF120" i="6" s="1"/>
  <c r="AA120" i="6"/>
  <c r="AB120" i="6"/>
  <c r="AC120" i="6"/>
  <c r="AD120" i="6"/>
  <c r="AJ120" i="6" s="1" a="1"/>
  <c r="AJ120" i="6" s="1"/>
  <c r="Z121" i="6"/>
  <c r="AF121" i="6" s="1" a="1"/>
  <c r="AF121" i="6" s="1"/>
  <c r="AA121" i="6"/>
  <c r="AB121" i="6"/>
  <c r="AC121" i="6"/>
  <c r="AD121" i="6"/>
  <c r="AJ121" i="6" s="1" a="1"/>
  <c r="AJ121" i="6" s="1"/>
  <c r="Z122" i="6"/>
  <c r="AF122" i="6" s="1" a="1"/>
  <c r="AF122" i="6" s="1"/>
  <c r="AA122" i="6"/>
  <c r="AB122" i="6"/>
  <c r="AC122" i="6"/>
  <c r="AD122" i="6"/>
  <c r="AJ122" i="6" s="1" a="1"/>
  <c r="AJ122" i="6" s="1"/>
  <c r="Z123" i="6"/>
  <c r="AF123" i="6" s="1" a="1"/>
  <c r="AF123" i="6" s="1"/>
  <c r="AA123" i="6"/>
  <c r="AB123" i="6"/>
  <c r="AC123" i="6"/>
  <c r="AD123" i="6"/>
  <c r="AJ123" i="6" s="1" a="1"/>
  <c r="AJ123" i="6" s="1"/>
  <c r="Z124" i="6"/>
  <c r="AF124" i="6" s="1" a="1"/>
  <c r="AF124" i="6" s="1"/>
  <c r="AA124" i="6"/>
  <c r="AB124" i="6"/>
  <c r="AC124" i="6"/>
  <c r="AD124" i="6"/>
  <c r="AJ124" i="6" s="1" a="1"/>
  <c r="AJ124" i="6" s="1"/>
  <c r="Z125" i="6"/>
  <c r="AF125" i="6" s="1" a="1"/>
  <c r="AF125" i="6" s="1"/>
  <c r="AA125" i="6"/>
  <c r="AB125" i="6"/>
  <c r="AC125" i="6"/>
  <c r="AD125" i="6"/>
  <c r="AJ125" i="6" s="1" a="1"/>
  <c r="AJ125" i="6" s="1"/>
  <c r="Z126" i="6"/>
  <c r="AF126" i="6" s="1" a="1"/>
  <c r="AF126" i="6" s="1"/>
  <c r="AA126" i="6"/>
  <c r="AB126" i="6"/>
  <c r="AC126" i="6"/>
  <c r="AD126" i="6"/>
  <c r="AJ126" i="6" s="1" a="1"/>
  <c r="AJ126" i="6" s="1"/>
  <c r="Z127" i="6"/>
  <c r="AF127" i="6" s="1" a="1"/>
  <c r="AF127" i="6" s="1"/>
  <c r="AA127" i="6"/>
  <c r="AB127" i="6"/>
  <c r="AC127" i="6"/>
  <c r="AD127" i="6"/>
  <c r="AJ127" i="6" s="1" a="1"/>
  <c r="AJ127" i="6" s="1"/>
  <c r="Z128" i="6"/>
  <c r="AF128" i="6" s="1" a="1"/>
  <c r="AF128" i="6" s="1"/>
  <c r="AA128" i="6"/>
  <c r="AB128" i="6"/>
  <c r="AC128" i="6"/>
  <c r="AD128" i="6"/>
  <c r="AJ128" i="6" s="1" a="1"/>
  <c r="AJ128" i="6" s="1"/>
  <c r="Z129" i="6"/>
  <c r="AF129" i="6" s="1" a="1"/>
  <c r="AF129" i="6" s="1"/>
  <c r="AA129" i="6"/>
  <c r="AB129" i="6"/>
  <c r="AC129" i="6"/>
  <c r="AD129" i="6"/>
  <c r="AJ129" i="6" s="1" a="1"/>
  <c r="AJ129" i="6" s="1"/>
  <c r="Z130" i="6"/>
  <c r="AF130" i="6" s="1" a="1"/>
  <c r="AF130" i="6" s="1"/>
  <c r="AA130" i="6"/>
  <c r="AB130" i="6"/>
  <c r="AC130" i="6"/>
  <c r="AD130" i="6"/>
  <c r="AJ130" i="6" s="1" a="1"/>
  <c r="AJ130" i="6" s="1"/>
  <c r="Z131" i="6"/>
  <c r="AF131" i="6" s="1" a="1"/>
  <c r="AF131" i="6" s="1"/>
  <c r="AA131" i="6"/>
  <c r="AB131" i="6"/>
  <c r="AC131" i="6"/>
  <c r="AD131" i="6"/>
  <c r="AJ131" i="6" s="1" a="1"/>
  <c r="AJ131" i="6" s="1"/>
  <c r="Z132" i="6"/>
  <c r="AF132" i="6" s="1" a="1"/>
  <c r="AF132" i="6" s="1"/>
  <c r="AA132" i="6"/>
  <c r="AB132" i="6"/>
  <c r="AC132" i="6"/>
  <c r="AD132" i="6"/>
  <c r="AJ132" i="6" s="1" a="1"/>
  <c r="AJ132" i="6" s="1"/>
  <c r="Z133" i="6"/>
  <c r="AF133" i="6" s="1" a="1"/>
  <c r="AF133" i="6" s="1"/>
  <c r="AA133" i="6"/>
  <c r="AB133" i="6"/>
  <c r="AC133" i="6"/>
  <c r="AD133" i="6"/>
  <c r="AJ133" i="6" s="1" a="1"/>
  <c r="AJ133" i="6" s="1"/>
  <c r="Z5" i="10"/>
  <c r="AA5" i="10"/>
  <c r="AB5" i="10"/>
  <c r="AC5" i="10"/>
  <c r="AD5" i="10"/>
  <c r="Z6" i="10"/>
  <c r="AA6" i="10"/>
  <c r="AB6" i="10"/>
  <c r="AC6" i="10"/>
  <c r="AD6" i="10"/>
  <c r="Z7" i="10"/>
  <c r="AA7" i="10"/>
  <c r="AB7" i="10"/>
  <c r="AC7" i="10"/>
  <c r="AD7" i="10"/>
  <c r="Z8" i="10"/>
  <c r="AA8" i="10"/>
  <c r="AB8" i="10"/>
  <c r="AC8" i="10"/>
  <c r="AD8" i="10"/>
  <c r="Z9" i="10"/>
  <c r="AA9" i="10"/>
  <c r="AB9" i="10"/>
  <c r="AC9" i="10"/>
  <c r="AD9" i="10"/>
  <c r="Z10" i="10"/>
  <c r="AA10" i="10"/>
  <c r="AB10" i="10"/>
  <c r="AC10" i="10"/>
  <c r="AD10" i="10"/>
  <c r="Z11" i="10"/>
  <c r="AA11" i="10"/>
  <c r="AB11" i="10"/>
  <c r="AC11" i="10"/>
  <c r="AD11" i="10"/>
  <c r="Z12" i="10"/>
  <c r="AA12" i="10"/>
  <c r="AB12" i="10"/>
  <c r="AC12" i="10"/>
  <c r="AD12" i="10"/>
  <c r="Z13" i="10"/>
  <c r="AA13" i="10"/>
  <c r="AB13" i="10"/>
  <c r="AC13" i="10"/>
  <c r="AD13" i="10"/>
  <c r="Z14" i="10"/>
  <c r="AA14" i="10"/>
  <c r="AB14" i="10"/>
  <c r="AC14" i="10"/>
  <c r="AD14" i="10"/>
  <c r="Z15" i="10"/>
  <c r="AA15" i="10"/>
  <c r="AB15" i="10"/>
  <c r="AC15" i="10"/>
  <c r="AD15" i="10"/>
  <c r="Z16" i="10"/>
  <c r="AA16" i="10"/>
  <c r="AB16" i="10"/>
  <c r="AC16" i="10"/>
  <c r="AD16" i="10"/>
  <c r="Z17" i="10"/>
  <c r="AA17" i="10"/>
  <c r="AB17" i="10"/>
  <c r="AC17" i="10"/>
  <c r="AD17" i="10"/>
  <c r="Z18" i="10"/>
  <c r="AA18" i="10"/>
  <c r="AB18" i="10"/>
  <c r="AC18" i="10"/>
  <c r="AD18" i="10"/>
  <c r="Z19" i="10"/>
  <c r="AA19" i="10"/>
  <c r="AB19" i="10"/>
  <c r="AC19" i="10"/>
  <c r="AD19" i="10"/>
  <c r="Z20" i="10"/>
  <c r="AA20" i="10"/>
  <c r="AB20" i="10"/>
  <c r="AC20" i="10"/>
  <c r="AD20" i="10"/>
  <c r="Z21" i="10"/>
  <c r="AA21" i="10"/>
  <c r="AB21" i="10"/>
  <c r="AC21" i="10"/>
  <c r="AD21" i="10"/>
  <c r="Z22" i="10"/>
  <c r="AA22" i="10"/>
  <c r="AB22" i="10"/>
  <c r="AC22" i="10"/>
  <c r="AD22" i="10"/>
  <c r="Z23" i="10"/>
  <c r="AA23" i="10"/>
  <c r="AB23" i="10"/>
  <c r="AC23" i="10"/>
  <c r="AD23" i="10"/>
  <c r="Z24" i="10"/>
  <c r="AA24" i="10"/>
  <c r="AB24" i="10"/>
  <c r="AC24" i="10"/>
  <c r="AD24" i="10"/>
  <c r="Z25" i="10"/>
  <c r="AA25" i="10"/>
  <c r="AB25" i="10"/>
  <c r="AC25" i="10"/>
  <c r="AD25" i="10"/>
  <c r="Z26" i="10"/>
  <c r="AA26" i="10"/>
  <c r="AB26" i="10"/>
  <c r="AC26" i="10"/>
  <c r="AD26" i="10"/>
  <c r="Z27" i="10"/>
  <c r="AA27" i="10"/>
  <c r="AB27" i="10"/>
  <c r="AC27" i="10"/>
  <c r="AD27" i="10"/>
  <c r="Z28" i="10"/>
  <c r="AA28" i="10"/>
  <c r="AB28" i="10"/>
  <c r="AC28" i="10"/>
  <c r="AD28" i="10"/>
  <c r="Z29" i="10"/>
  <c r="AA29" i="10"/>
  <c r="AB29" i="10"/>
  <c r="AC29" i="10"/>
  <c r="AD29" i="10"/>
  <c r="Z30" i="10"/>
  <c r="AA30" i="10"/>
  <c r="AB30" i="10"/>
  <c r="AC30" i="10"/>
  <c r="AD30" i="10"/>
  <c r="Z31" i="10"/>
  <c r="AA31" i="10"/>
  <c r="AB31" i="10"/>
  <c r="AC31" i="10"/>
  <c r="AD31" i="10"/>
  <c r="Z32" i="10"/>
  <c r="AA32" i="10"/>
  <c r="AB32" i="10"/>
  <c r="AC32" i="10"/>
  <c r="AD32" i="10"/>
  <c r="Z33" i="10"/>
  <c r="AA33" i="10"/>
  <c r="AB33" i="10"/>
  <c r="AC33" i="10"/>
  <c r="AD33" i="10"/>
  <c r="Z34" i="10"/>
  <c r="AA34" i="10"/>
  <c r="AB34" i="10"/>
  <c r="AC34" i="10"/>
  <c r="AD34" i="10"/>
  <c r="Z35" i="10"/>
  <c r="AA35" i="10"/>
  <c r="AB35" i="10"/>
  <c r="AC35" i="10"/>
  <c r="AD35" i="10"/>
  <c r="Z36" i="10"/>
  <c r="AA36" i="10"/>
  <c r="AB36" i="10"/>
  <c r="AC36" i="10"/>
  <c r="AD36" i="10"/>
  <c r="Z37" i="10"/>
  <c r="AA37" i="10"/>
  <c r="AB37" i="10"/>
  <c r="AC37" i="10"/>
  <c r="AD37" i="10"/>
  <c r="Z38" i="10"/>
  <c r="AA38" i="10"/>
  <c r="AB38" i="10"/>
  <c r="AC38" i="10"/>
  <c r="AD38" i="10"/>
  <c r="Z39" i="10"/>
  <c r="AA39" i="10"/>
  <c r="AB39" i="10"/>
  <c r="AC39" i="10"/>
  <c r="AD39" i="10"/>
  <c r="Z40" i="10"/>
  <c r="AA40" i="10"/>
  <c r="AB40" i="10"/>
  <c r="AC40" i="10"/>
  <c r="AD40" i="10"/>
  <c r="Z41" i="10"/>
  <c r="AA41" i="10"/>
  <c r="AB41" i="10"/>
  <c r="AC41" i="10"/>
  <c r="AD41" i="10"/>
  <c r="Z42" i="10"/>
  <c r="AA42" i="10"/>
  <c r="AB42" i="10"/>
  <c r="AC42" i="10"/>
  <c r="AD42" i="10"/>
  <c r="Z43" i="10"/>
  <c r="AA43" i="10"/>
  <c r="AB43" i="10"/>
  <c r="AC43" i="10"/>
  <c r="AD43" i="10"/>
  <c r="Z44" i="10"/>
  <c r="AA44" i="10"/>
  <c r="AB44" i="10"/>
  <c r="AC44" i="10"/>
  <c r="AD44" i="10"/>
  <c r="Z45" i="10"/>
  <c r="AA45" i="10"/>
  <c r="AB45" i="10"/>
  <c r="AC45" i="10"/>
  <c r="AD45" i="10"/>
  <c r="Z46" i="10"/>
  <c r="AA46" i="10"/>
  <c r="AB46" i="10"/>
  <c r="AC46" i="10"/>
  <c r="AD46" i="10"/>
  <c r="Z47" i="10"/>
  <c r="AA47" i="10"/>
  <c r="AB47" i="10"/>
  <c r="AC47" i="10"/>
  <c r="AD47" i="10"/>
  <c r="Z48" i="10"/>
  <c r="AA48" i="10"/>
  <c r="AB48" i="10"/>
  <c r="AC48" i="10"/>
  <c r="AD48" i="10"/>
  <c r="Z49" i="10"/>
  <c r="AA49" i="10"/>
  <c r="AB49" i="10"/>
  <c r="AC49" i="10"/>
  <c r="AD49" i="10"/>
  <c r="Z50" i="10"/>
  <c r="AA50" i="10"/>
  <c r="AB50" i="10"/>
  <c r="AC50" i="10"/>
  <c r="AD50" i="10"/>
  <c r="Z51" i="10"/>
  <c r="AA51" i="10"/>
  <c r="AB51" i="10"/>
  <c r="AC51" i="10"/>
  <c r="AD51" i="10"/>
  <c r="Z52" i="10"/>
  <c r="AA52" i="10"/>
  <c r="AB52" i="10"/>
  <c r="AC52" i="10"/>
  <c r="AD52" i="10"/>
  <c r="Z53" i="10"/>
  <c r="AA53" i="10"/>
  <c r="AB53" i="10"/>
  <c r="AC53" i="10"/>
  <c r="AD53" i="10"/>
  <c r="Z54" i="10"/>
  <c r="AA54" i="10"/>
  <c r="AB54" i="10"/>
  <c r="AC54" i="10"/>
  <c r="AD54" i="10"/>
  <c r="Z55" i="10"/>
  <c r="AA55" i="10"/>
  <c r="AB55" i="10"/>
  <c r="AC55" i="10"/>
  <c r="AD55" i="10"/>
  <c r="Z56" i="10"/>
  <c r="AA56" i="10"/>
  <c r="AB56" i="10"/>
  <c r="AC56" i="10"/>
  <c r="AD56" i="10"/>
  <c r="Z57" i="10"/>
  <c r="AA57" i="10"/>
  <c r="AB57" i="10"/>
  <c r="AC57" i="10"/>
  <c r="AD57" i="10"/>
  <c r="Z58" i="10"/>
  <c r="AA58" i="10"/>
  <c r="AB58" i="10"/>
  <c r="AC58" i="10"/>
  <c r="AD58" i="10"/>
  <c r="Z59" i="10"/>
  <c r="AA59" i="10"/>
  <c r="AB59" i="10"/>
  <c r="AC59" i="10"/>
  <c r="AD59" i="10"/>
  <c r="Z60" i="10"/>
  <c r="AA60" i="10"/>
  <c r="AB60" i="10"/>
  <c r="AC60" i="10"/>
  <c r="AD60" i="10"/>
  <c r="Z61" i="10"/>
  <c r="AA61" i="10"/>
  <c r="AB61" i="10"/>
  <c r="AC61" i="10"/>
  <c r="AD61" i="10"/>
  <c r="Z62" i="10"/>
  <c r="AA62" i="10"/>
  <c r="AB62" i="10"/>
  <c r="AC62" i="10"/>
  <c r="AD62" i="10"/>
  <c r="Z63" i="10"/>
  <c r="AA63" i="10"/>
  <c r="AB63" i="10"/>
  <c r="AC63" i="10"/>
  <c r="AD63" i="10"/>
  <c r="Z64" i="10"/>
  <c r="AA64" i="10"/>
  <c r="AB64" i="10"/>
  <c r="AC64" i="10"/>
  <c r="AD64" i="10"/>
  <c r="Z65" i="10"/>
  <c r="AA65" i="10"/>
  <c r="AB65" i="10"/>
  <c r="AC65" i="10"/>
  <c r="AD65" i="10"/>
  <c r="Z66" i="10"/>
  <c r="AA66" i="10"/>
  <c r="AB66" i="10"/>
  <c r="AC66" i="10"/>
  <c r="AD66" i="10"/>
  <c r="Z67" i="10"/>
  <c r="AA67" i="10"/>
  <c r="AB67" i="10"/>
  <c r="AC67" i="10"/>
  <c r="AD67" i="10"/>
  <c r="Z68" i="10"/>
  <c r="AF68" i="10" s="1" a="1"/>
  <c r="AF68" i="10" s="1"/>
  <c r="AA68" i="10"/>
  <c r="AB68" i="10"/>
  <c r="AC68" i="10"/>
  <c r="AD68" i="10"/>
  <c r="Z69" i="10"/>
  <c r="AF69" i="10" s="1" a="1"/>
  <c r="AF69" i="10" s="1"/>
  <c r="AA69" i="10"/>
  <c r="AB69" i="10"/>
  <c r="AC69" i="10"/>
  <c r="AD69" i="10"/>
  <c r="Z70" i="10"/>
  <c r="AF70" i="10" s="1" a="1"/>
  <c r="AF70" i="10" s="1"/>
  <c r="AA70" i="10"/>
  <c r="AB70" i="10"/>
  <c r="AC70" i="10"/>
  <c r="AD70" i="10"/>
  <c r="Z71" i="10"/>
  <c r="AF71" i="10" s="1" a="1"/>
  <c r="AF71" i="10" s="1"/>
  <c r="AA71" i="10"/>
  <c r="AB71" i="10"/>
  <c r="AC71" i="10"/>
  <c r="AD71" i="10"/>
  <c r="Z72" i="10"/>
  <c r="AF72" i="10" s="1" a="1"/>
  <c r="AF72" i="10" s="1"/>
  <c r="AA72" i="10"/>
  <c r="AB72" i="10"/>
  <c r="AC72" i="10"/>
  <c r="AD72" i="10"/>
  <c r="Z73" i="10"/>
  <c r="AF73" i="10" s="1" a="1"/>
  <c r="AF73" i="10" s="1"/>
  <c r="AA73" i="10"/>
  <c r="AB73" i="10"/>
  <c r="AC73" i="10"/>
  <c r="AD73" i="10"/>
  <c r="Z74" i="10"/>
  <c r="AF74" i="10" s="1" a="1"/>
  <c r="AF74" i="10" s="1"/>
  <c r="AA74" i="10"/>
  <c r="AB74" i="10"/>
  <c r="AC74" i="10"/>
  <c r="AD74" i="10"/>
  <c r="Z75" i="10"/>
  <c r="AF75" i="10" s="1" a="1"/>
  <c r="AF75" i="10" s="1"/>
  <c r="AA75" i="10"/>
  <c r="AB75" i="10"/>
  <c r="AC75" i="10"/>
  <c r="AD75" i="10"/>
  <c r="Z76" i="10"/>
  <c r="AF76" i="10" s="1" a="1"/>
  <c r="AF76" i="10" s="1"/>
  <c r="AA76" i="10"/>
  <c r="AB76" i="10"/>
  <c r="AC76" i="10"/>
  <c r="AD76" i="10"/>
  <c r="Z77" i="10"/>
  <c r="AF77" i="10" s="1" a="1"/>
  <c r="AF77" i="10" s="1"/>
  <c r="AA77" i="10"/>
  <c r="AB77" i="10"/>
  <c r="AC77" i="10"/>
  <c r="AD77" i="10"/>
  <c r="Z78" i="10"/>
  <c r="AF78" i="10" s="1" a="1"/>
  <c r="AF78" i="10" s="1"/>
  <c r="AA78" i="10"/>
  <c r="AB78" i="10"/>
  <c r="AC78" i="10"/>
  <c r="AD78" i="10"/>
  <c r="AJ78" i="10" s="1" a="1"/>
  <c r="AJ78" i="10" s="1"/>
  <c r="Z79" i="10"/>
  <c r="AF79" i="10" s="1" a="1"/>
  <c r="AF79" i="10" s="1"/>
  <c r="AA79" i="10"/>
  <c r="AB79" i="10"/>
  <c r="AC79" i="10"/>
  <c r="AD79" i="10"/>
  <c r="AJ79" i="10" s="1" a="1"/>
  <c r="AJ79" i="10" s="1"/>
  <c r="Z80" i="10"/>
  <c r="AF80" i="10" s="1" a="1"/>
  <c r="AF80" i="10" s="1"/>
  <c r="AA80" i="10"/>
  <c r="AB80" i="10"/>
  <c r="AC80" i="10"/>
  <c r="AD80" i="10"/>
  <c r="AJ80" i="10" s="1" a="1"/>
  <c r="AJ80" i="10" s="1"/>
  <c r="Z81" i="10"/>
  <c r="AF81" i="10" s="1" a="1"/>
  <c r="AF81" i="10" s="1"/>
  <c r="AA81" i="10"/>
  <c r="AB81" i="10"/>
  <c r="AC81" i="10"/>
  <c r="AD81" i="10"/>
  <c r="AJ81" i="10" s="1" a="1"/>
  <c r="AJ81" i="10" s="1"/>
  <c r="Z82" i="10"/>
  <c r="AF82" i="10" s="1" a="1"/>
  <c r="AF82" i="10" s="1"/>
  <c r="AA82" i="10"/>
  <c r="AB82" i="10"/>
  <c r="AC82" i="10"/>
  <c r="AD82" i="10"/>
  <c r="AJ82" i="10" s="1" a="1"/>
  <c r="AJ82" i="10" s="1"/>
  <c r="Z83" i="10"/>
  <c r="AF83" i="10" s="1" a="1"/>
  <c r="AF83" i="10" s="1"/>
  <c r="AA83" i="10"/>
  <c r="AB83" i="10"/>
  <c r="AC83" i="10"/>
  <c r="AD83" i="10"/>
  <c r="AJ83" i="10" s="1" a="1"/>
  <c r="AJ83" i="10" s="1"/>
  <c r="Z84" i="10"/>
  <c r="AF84" i="10" s="1" a="1"/>
  <c r="AF84" i="10" s="1"/>
  <c r="AA84" i="10"/>
  <c r="AB84" i="10"/>
  <c r="AC84" i="10"/>
  <c r="AD84" i="10"/>
  <c r="AJ84" i="10" s="1" a="1"/>
  <c r="AJ84" i="10" s="1"/>
  <c r="Z85" i="10"/>
  <c r="AF85" i="10" s="1" a="1"/>
  <c r="AF85" i="10" s="1"/>
  <c r="AA85" i="10"/>
  <c r="AB85" i="10"/>
  <c r="AC85" i="10"/>
  <c r="AD85" i="10"/>
  <c r="AJ85" i="10" s="1" a="1"/>
  <c r="AJ85" i="10" s="1"/>
  <c r="Z86" i="10"/>
  <c r="AF86" i="10" s="1" a="1"/>
  <c r="AF86" i="10" s="1"/>
  <c r="AA86" i="10"/>
  <c r="AB86" i="10"/>
  <c r="AC86" i="10"/>
  <c r="AD86" i="10"/>
  <c r="AJ86" i="10" s="1" a="1"/>
  <c r="AJ86" i="10" s="1"/>
  <c r="Z87" i="10"/>
  <c r="AF87" i="10" s="1" a="1"/>
  <c r="AF87" i="10" s="1"/>
  <c r="AA87" i="10"/>
  <c r="AB87" i="10"/>
  <c r="AC87" i="10"/>
  <c r="AD87" i="10"/>
  <c r="AJ87" i="10" s="1" a="1"/>
  <c r="AJ87" i="10" s="1"/>
  <c r="Z88" i="10"/>
  <c r="AF88" i="10" s="1" a="1"/>
  <c r="AF88" i="10" s="1"/>
  <c r="AA88" i="10"/>
  <c r="AB88" i="10"/>
  <c r="AC88" i="10"/>
  <c r="AD88" i="10"/>
  <c r="AJ88" i="10" s="1" a="1"/>
  <c r="AJ88" i="10" s="1"/>
  <c r="Z89" i="10"/>
  <c r="AF89" i="10" s="1" a="1"/>
  <c r="AF89" i="10" s="1"/>
  <c r="AA89" i="10"/>
  <c r="AB89" i="10"/>
  <c r="AC89" i="10"/>
  <c r="AD89" i="10"/>
  <c r="AJ89" i="10" s="1" a="1"/>
  <c r="AJ89" i="10" s="1"/>
  <c r="Z90" i="10"/>
  <c r="AF90" i="10" s="1" a="1"/>
  <c r="AF90" i="10" s="1"/>
  <c r="AA90" i="10"/>
  <c r="AB90" i="10"/>
  <c r="AC90" i="10"/>
  <c r="AD90" i="10"/>
  <c r="AJ90" i="10" s="1" a="1"/>
  <c r="AJ90" i="10" s="1"/>
  <c r="Z91" i="10"/>
  <c r="AF91" i="10" s="1" a="1"/>
  <c r="AF91" i="10" s="1"/>
  <c r="AA91" i="10"/>
  <c r="AB91" i="10"/>
  <c r="AC91" i="10"/>
  <c r="AD91" i="10"/>
  <c r="AJ91" i="10" s="1" a="1"/>
  <c r="AJ91" i="10" s="1"/>
  <c r="Z92" i="10"/>
  <c r="AF92" i="10" s="1" a="1"/>
  <c r="AF92" i="10" s="1"/>
  <c r="AA92" i="10"/>
  <c r="AB92" i="10"/>
  <c r="AC92" i="10"/>
  <c r="AD92" i="10"/>
  <c r="AJ92" i="10" s="1" a="1"/>
  <c r="AJ92" i="10" s="1"/>
  <c r="Z93" i="10"/>
  <c r="AF93" i="10" s="1" a="1"/>
  <c r="AF93" i="10" s="1"/>
  <c r="AA93" i="10"/>
  <c r="AB93" i="10"/>
  <c r="AC93" i="10"/>
  <c r="AD93" i="10"/>
  <c r="AJ93" i="10" s="1" a="1"/>
  <c r="AJ93" i="10" s="1"/>
  <c r="Z94" i="10"/>
  <c r="AF94" i="10" s="1" a="1"/>
  <c r="AF94" i="10" s="1"/>
  <c r="AA94" i="10"/>
  <c r="AB94" i="10"/>
  <c r="AC94" i="10"/>
  <c r="AD94" i="10"/>
  <c r="AJ94" i="10" s="1" a="1"/>
  <c r="AJ94" i="10" s="1"/>
  <c r="Z95" i="10"/>
  <c r="AF95" i="10" s="1" a="1"/>
  <c r="AF95" i="10" s="1"/>
  <c r="AA95" i="10"/>
  <c r="AB95" i="10"/>
  <c r="AC95" i="10"/>
  <c r="AD95" i="10"/>
  <c r="AJ95" i="10" s="1" a="1"/>
  <c r="AJ95" i="10" s="1"/>
  <c r="Z96" i="10"/>
  <c r="AF96" i="10" s="1" a="1"/>
  <c r="AF96" i="10" s="1"/>
  <c r="AA96" i="10"/>
  <c r="AB96" i="10"/>
  <c r="AC96" i="10"/>
  <c r="AD96" i="10"/>
  <c r="AJ96" i="10" s="1" a="1"/>
  <c r="AJ96" i="10" s="1"/>
  <c r="Z97" i="10"/>
  <c r="AF97" i="10" s="1" a="1"/>
  <c r="AF97" i="10" s="1"/>
  <c r="AA97" i="10"/>
  <c r="AB97" i="10"/>
  <c r="AC97" i="10"/>
  <c r="AD97" i="10"/>
  <c r="AJ97" i="10" s="1" a="1"/>
  <c r="AJ97" i="10" s="1"/>
  <c r="Z98" i="10"/>
  <c r="AF98" i="10" s="1" a="1"/>
  <c r="AF98" i="10" s="1"/>
  <c r="AA98" i="10"/>
  <c r="AB98" i="10"/>
  <c r="AC98" i="10"/>
  <c r="AD98" i="10"/>
  <c r="AJ98" i="10" s="1" a="1"/>
  <c r="AJ98" i="10" s="1"/>
  <c r="Z99" i="10"/>
  <c r="AF99" i="10" s="1" a="1"/>
  <c r="AF99" i="10" s="1"/>
  <c r="AA99" i="10"/>
  <c r="AB99" i="10"/>
  <c r="AC99" i="10"/>
  <c r="AD99" i="10"/>
  <c r="AJ99" i="10" s="1" a="1"/>
  <c r="AJ99" i="10" s="1"/>
  <c r="Z100" i="10"/>
  <c r="AF100" i="10" s="1" a="1"/>
  <c r="AF100" i="10" s="1"/>
  <c r="AA100" i="10"/>
  <c r="AB100" i="10"/>
  <c r="AC100" i="10"/>
  <c r="AD100" i="10"/>
  <c r="AJ100" i="10" s="1" a="1"/>
  <c r="AJ100" i="10" s="1"/>
  <c r="Z101" i="10"/>
  <c r="AF101" i="10" s="1" a="1"/>
  <c r="AF101" i="10" s="1"/>
  <c r="AA101" i="10"/>
  <c r="AB101" i="10"/>
  <c r="AC101" i="10"/>
  <c r="AD101" i="10"/>
  <c r="AJ101" i="10" s="1" a="1"/>
  <c r="AJ101" i="10" s="1"/>
  <c r="Z102" i="10"/>
  <c r="AF102" i="10" s="1" a="1"/>
  <c r="AF102" i="10" s="1"/>
  <c r="AA102" i="10"/>
  <c r="AB102" i="10"/>
  <c r="AC102" i="10"/>
  <c r="AD102" i="10"/>
  <c r="AJ102" i="10" s="1" a="1"/>
  <c r="AJ102" i="10" s="1"/>
  <c r="Z103" i="10"/>
  <c r="AF103" i="10" s="1" a="1"/>
  <c r="AF103" i="10" s="1"/>
  <c r="AA103" i="10"/>
  <c r="AB103" i="10"/>
  <c r="AC103" i="10"/>
  <c r="AD103" i="10"/>
  <c r="AJ103" i="10" s="1" a="1"/>
  <c r="AJ103" i="10" s="1"/>
  <c r="Z104" i="10"/>
  <c r="AF104" i="10" s="1" a="1"/>
  <c r="AF104" i="10" s="1"/>
  <c r="AA104" i="10"/>
  <c r="AB104" i="10"/>
  <c r="AC104" i="10"/>
  <c r="AD104" i="10"/>
  <c r="AJ104" i="10" s="1" a="1"/>
  <c r="AJ104" i="10" s="1"/>
  <c r="Z105" i="10"/>
  <c r="AF105" i="10" s="1" a="1"/>
  <c r="AF105" i="10" s="1"/>
  <c r="AA105" i="10"/>
  <c r="AB105" i="10"/>
  <c r="AC105" i="10"/>
  <c r="AD105" i="10"/>
  <c r="AJ105" i="10" s="1" a="1"/>
  <c r="AJ105" i="10" s="1"/>
  <c r="Z106" i="10"/>
  <c r="AF106" i="10" s="1" a="1"/>
  <c r="AF106" i="10" s="1"/>
  <c r="AA106" i="10"/>
  <c r="AB106" i="10"/>
  <c r="AC106" i="10"/>
  <c r="AD106" i="10"/>
  <c r="AJ106" i="10" s="1" a="1"/>
  <c r="AJ106" i="10" s="1"/>
  <c r="Z107" i="10"/>
  <c r="AF107" i="10" s="1" a="1"/>
  <c r="AF107" i="10" s="1"/>
  <c r="AA107" i="10"/>
  <c r="AB107" i="10"/>
  <c r="AC107" i="10"/>
  <c r="AD107" i="10"/>
  <c r="AJ107" i="10" s="1" a="1"/>
  <c r="AJ107" i="10" s="1"/>
  <c r="Z108" i="10"/>
  <c r="AF108" i="10" s="1" a="1"/>
  <c r="AF108" i="10" s="1"/>
  <c r="AA108" i="10"/>
  <c r="AB108" i="10"/>
  <c r="AC108" i="10"/>
  <c r="AD108" i="10"/>
  <c r="AJ108" i="10" s="1" a="1"/>
  <c r="AJ108" i="10" s="1"/>
  <c r="Z109" i="10"/>
  <c r="AF109" i="10" s="1" a="1"/>
  <c r="AF109" i="10" s="1"/>
  <c r="AA109" i="10"/>
  <c r="AC109" i="10"/>
  <c r="AD109" i="10"/>
  <c r="AJ109" i="10" s="1" a="1"/>
  <c r="AJ109" i="10" s="1"/>
  <c r="Z110" i="10"/>
  <c r="AF110" i="10" s="1" a="1"/>
  <c r="AF110" i="10" s="1"/>
  <c r="AA110" i="10"/>
  <c r="AB110" i="10"/>
  <c r="AC110" i="10"/>
  <c r="AD110" i="10"/>
  <c r="AJ110" i="10" s="1" a="1"/>
  <c r="AJ110" i="10" s="1"/>
  <c r="Z111" i="10"/>
  <c r="AF111" i="10" s="1" a="1"/>
  <c r="AF111" i="10" s="1"/>
  <c r="AA111" i="10"/>
  <c r="AB111" i="10"/>
  <c r="AC111" i="10"/>
  <c r="AD111" i="10"/>
  <c r="AJ111" i="10" s="1" a="1"/>
  <c r="AJ111" i="10" s="1"/>
  <c r="Z112" i="10"/>
  <c r="AF112" i="10" s="1" a="1"/>
  <c r="AF112" i="10" s="1"/>
  <c r="AA112" i="10"/>
  <c r="AB112" i="10"/>
  <c r="AC112" i="10"/>
  <c r="AD112" i="10"/>
  <c r="AJ112" i="10" s="1" a="1"/>
  <c r="AJ112" i="10" s="1"/>
  <c r="Z113" i="10"/>
  <c r="AF113" i="10" s="1" a="1"/>
  <c r="AF113" i="10" s="1"/>
  <c r="AA113" i="10"/>
  <c r="AB113" i="10"/>
  <c r="AC113" i="10"/>
  <c r="AD113" i="10"/>
  <c r="AJ113" i="10" s="1" a="1"/>
  <c r="AJ113" i="10" s="1"/>
  <c r="Z114" i="10"/>
  <c r="AF114" i="10" s="1" a="1"/>
  <c r="AF114" i="10" s="1"/>
  <c r="AA114" i="10"/>
  <c r="AB114" i="10"/>
  <c r="AC114" i="10"/>
  <c r="AD114" i="10"/>
  <c r="AJ114" i="10" s="1" a="1"/>
  <c r="AJ114" i="10" s="1"/>
  <c r="Z115" i="10"/>
  <c r="AF115" i="10" s="1" a="1"/>
  <c r="AF115" i="10" s="1"/>
  <c r="AA115" i="10"/>
  <c r="AB115" i="10"/>
  <c r="AC115" i="10"/>
  <c r="AD115" i="10"/>
  <c r="AJ115" i="10" s="1" a="1"/>
  <c r="AJ115" i="10" s="1"/>
  <c r="Z116" i="10"/>
  <c r="AF116" i="10" s="1" a="1"/>
  <c r="AF116" i="10" s="1"/>
  <c r="AA116" i="10"/>
  <c r="AB116" i="10"/>
  <c r="AC116" i="10"/>
  <c r="AD116" i="10"/>
  <c r="AJ116" i="10" s="1" a="1"/>
  <c r="AJ116" i="10" s="1"/>
  <c r="Z117" i="10"/>
  <c r="AF117" i="10" s="1" a="1"/>
  <c r="AF117" i="10" s="1"/>
  <c r="AA117" i="10"/>
  <c r="AB117" i="10"/>
  <c r="AC117" i="10"/>
  <c r="AD117" i="10"/>
  <c r="AJ117" i="10" s="1" a="1"/>
  <c r="AJ117" i="10" s="1"/>
  <c r="Z118" i="10"/>
  <c r="AF118" i="10" s="1" a="1"/>
  <c r="AF118" i="10" s="1"/>
  <c r="AA118" i="10"/>
  <c r="AB118" i="10"/>
  <c r="AC118" i="10"/>
  <c r="AD118" i="10"/>
  <c r="AJ118" i="10" s="1" a="1"/>
  <c r="AJ118" i="10" s="1"/>
  <c r="Z119" i="10"/>
  <c r="AF119" i="10" s="1" a="1"/>
  <c r="AF119" i="10" s="1"/>
  <c r="AA119" i="10"/>
  <c r="AB119" i="10"/>
  <c r="AC119" i="10"/>
  <c r="AD119" i="10"/>
  <c r="AJ119" i="10" s="1" a="1"/>
  <c r="AJ119" i="10" s="1"/>
  <c r="Z120" i="10"/>
  <c r="AF120" i="10" s="1" a="1"/>
  <c r="AF120" i="10" s="1"/>
  <c r="AA120" i="10"/>
  <c r="AB120" i="10"/>
  <c r="AC120" i="10"/>
  <c r="AD120" i="10"/>
  <c r="AJ120" i="10" s="1" a="1"/>
  <c r="AJ120" i="10" s="1"/>
  <c r="Z121" i="10"/>
  <c r="AF121" i="10" s="1" a="1"/>
  <c r="AF121" i="10" s="1"/>
  <c r="AA121" i="10"/>
  <c r="AB121" i="10"/>
  <c r="AC121" i="10"/>
  <c r="AD121" i="10"/>
  <c r="AJ121" i="10" s="1" a="1"/>
  <c r="AJ121" i="10" s="1"/>
  <c r="Z122" i="10"/>
  <c r="AF122" i="10" s="1" a="1"/>
  <c r="AF122" i="10" s="1"/>
  <c r="AA122" i="10"/>
  <c r="AB122" i="10"/>
  <c r="AC122" i="10"/>
  <c r="AD122" i="10"/>
  <c r="AJ122" i="10" s="1" a="1"/>
  <c r="AJ122" i="10" s="1"/>
  <c r="Z123" i="10"/>
  <c r="AF123" i="10" s="1" a="1"/>
  <c r="AF123" i="10" s="1"/>
  <c r="AA123" i="10"/>
  <c r="AB123" i="10"/>
  <c r="AC123" i="10"/>
  <c r="AD123" i="10"/>
  <c r="AJ123" i="10" s="1" a="1"/>
  <c r="AJ123" i="10" s="1"/>
  <c r="Z124" i="10"/>
  <c r="AF124" i="10" s="1" a="1"/>
  <c r="AF124" i="10" s="1"/>
  <c r="AA124" i="10"/>
  <c r="AB124" i="10"/>
  <c r="AC124" i="10"/>
  <c r="AD124" i="10"/>
  <c r="AJ124" i="10" s="1" a="1"/>
  <c r="AJ124" i="10" s="1"/>
  <c r="Z125" i="10"/>
  <c r="AF125" i="10" s="1" a="1"/>
  <c r="AF125" i="10" s="1"/>
  <c r="AA125" i="10"/>
  <c r="AB125" i="10"/>
  <c r="AC125" i="10"/>
  <c r="AD125" i="10"/>
  <c r="AJ125" i="10" s="1" a="1"/>
  <c r="AJ125" i="10" s="1"/>
  <c r="Z126" i="10"/>
  <c r="AF126" i="10" s="1" a="1"/>
  <c r="AF126" i="10" s="1"/>
  <c r="AA126" i="10"/>
  <c r="AB126" i="10"/>
  <c r="AC126" i="10"/>
  <c r="AD126" i="10"/>
  <c r="AJ126" i="10" s="1" a="1"/>
  <c r="AJ126" i="10" s="1"/>
  <c r="Z127" i="10"/>
  <c r="AF127" i="10" s="1" a="1"/>
  <c r="AF127" i="10" s="1"/>
  <c r="AA127" i="10"/>
  <c r="AB127" i="10"/>
  <c r="AC127" i="10"/>
  <c r="AD127" i="10"/>
  <c r="AJ127" i="10" s="1" a="1"/>
  <c r="AJ127" i="10" s="1"/>
  <c r="Z128" i="10"/>
  <c r="AF128" i="10" s="1" a="1"/>
  <c r="AF128" i="10" s="1"/>
  <c r="AA128" i="10"/>
  <c r="AB128" i="10"/>
  <c r="AC128" i="10"/>
  <c r="AD128" i="10"/>
  <c r="AJ128" i="10" s="1" a="1"/>
  <c r="AJ128" i="10" s="1"/>
  <c r="Z129" i="10"/>
  <c r="AF129" i="10" s="1" a="1"/>
  <c r="AF129" i="10" s="1"/>
  <c r="AA129" i="10"/>
  <c r="AB129" i="10"/>
  <c r="AC129" i="10"/>
  <c r="AD129" i="10"/>
  <c r="AJ129" i="10" s="1" a="1"/>
  <c r="AJ129" i="10" s="1"/>
  <c r="Z130" i="10"/>
  <c r="AF130" i="10" s="1" a="1"/>
  <c r="AF130" i="10" s="1"/>
  <c r="AA130" i="10"/>
  <c r="AB130" i="10"/>
  <c r="AC130" i="10"/>
  <c r="AD130" i="10"/>
  <c r="AJ130" i="10" s="1" a="1"/>
  <c r="AJ130" i="10" s="1"/>
  <c r="Z131" i="10"/>
  <c r="AF131" i="10" s="1" a="1"/>
  <c r="AF131" i="10" s="1"/>
  <c r="AA131" i="10"/>
  <c r="AB131" i="10"/>
  <c r="AC131" i="10"/>
  <c r="AD131" i="10"/>
  <c r="AJ131" i="10" s="1" a="1"/>
  <c r="AJ131" i="10" s="1"/>
  <c r="Z132" i="10"/>
  <c r="AF132" i="10" s="1" a="1"/>
  <c r="AF132" i="10" s="1"/>
  <c r="AA132" i="10"/>
  <c r="AB132" i="10"/>
  <c r="AC132" i="10"/>
  <c r="AD132" i="10"/>
  <c r="AJ132" i="10" s="1" a="1"/>
  <c r="AJ132" i="10" s="1"/>
  <c r="Z133" i="10"/>
  <c r="AF133" i="10" s="1" a="1"/>
  <c r="AF133" i="10" s="1"/>
  <c r="AA133" i="10"/>
  <c r="AB133" i="10"/>
  <c r="AC133" i="10"/>
  <c r="AD133" i="10"/>
  <c r="AJ133" i="10" s="1" a="1"/>
  <c r="AJ133" i="10" s="1"/>
  <c r="Z5" i="9"/>
  <c r="AA5" i="9"/>
  <c r="AB5" i="9"/>
  <c r="AC5" i="9"/>
  <c r="AD5" i="9"/>
  <c r="Z6" i="9"/>
  <c r="AA6" i="9"/>
  <c r="AB6" i="9"/>
  <c r="AC6" i="9"/>
  <c r="AD6" i="9"/>
  <c r="Z7" i="9"/>
  <c r="AA7" i="9"/>
  <c r="AB7" i="9"/>
  <c r="AC7" i="9"/>
  <c r="AD7" i="9"/>
  <c r="Z8" i="9"/>
  <c r="AA8" i="9"/>
  <c r="AB8" i="9"/>
  <c r="AC8" i="9"/>
  <c r="AD8" i="9"/>
  <c r="Z9" i="9"/>
  <c r="AA9" i="9"/>
  <c r="AB9" i="9"/>
  <c r="AC9" i="9"/>
  <c r="AD9" i="9"/>
  <c r="Z10" i="9"/>
  <c r="AA10" i="9"/>
  <c r="AB10" i="9"/>
  <c r="AC10" i="9"/>
  <c r="AD10" i="9"/>
  <c r="Z11" i="9"/>
  <c r="AA11" i="9"/>
  <c r="AB11" i="9"/>
  <c r="AC11" i="9"/>
  <c r="AD11" i="9"/>
  <c r="Z12" i="9"/>
  <c r="AA12" i="9"/>
  <c r="AB12" i="9"/>
  <c r="AC12" i="9"/>
  <c r="AD12" i="9"/>
  <c r="Z13" i="9"/>
  <c r="AA13" i="9"/>
  <c r="AB13" i="9"/>
  <c r="AC13" i="9"/>
  <c r="AD13" i="9"/>
  <c r="Z14" i="9"/>
  <c r="AA14" i="9"/>
  <c r="AB14" i="9"/>
  <c r="AC14" i="9"/>
  <c r="AD14" i="9"/>
  <c r="Z15" i="9"/>
  <c r="AA15" i="9"/>
  <c r="AB15" i="9"/>
  <c r="AC15" i="9"/>
  <c r="AD15" i="9"/>
  <c r="Z16" i="9"/>
  <c r="AA16" i="9"/>
  <c r="AB16" i="9"/>
  <c r="AC16" i="9"/>
  <c r="AD16" i="9"/>
  <c r="Z17" i="9"/>
  <c r="AA17" i="9"/>
  <c r="AB17" i="9"/>
  <c r="AC17" i="9"/>
  <c r="AD17" i="9"/>
  <c r="Z18" i="9"/>
  <c r="AA18" i="9"/>
  <c r="AB18" i="9"/>
  <c r="AC18" i="9"/>
  <c r="AD18" i="9"/>
  <c r="Z19" i="9"/>
  <c r="AA19" i="9"/>
  <c r="AB19" i="9"/>
  <c r="AC19" i="9"/>
  <c r="AD19" i="9"/>
  <c r="Z20" i="9"/>
  <c r="AA20" i="9"/>
  <c r="AB20" i="9"/>
  <c r="AC20" i="9"/>
  <c r="AD20" i="9"/>
  <c r="Z21" i="9"/>
  <c r="AA21" i="9"/>
  <c r="AB21" i="9"/>
  <c r="AC21" i="9"/>
  <c r="AD21" i="9"/>
  <c r="Z22" i="9"/>
  <c r="AA22" i="9"/>
  <c r="AB22" i="9"/>
  <c r="AC22" i="9"/>
  <c r="AD22" i="9"/>
  <c r="Z23" i="9"/>
  <c r="AA23" i="9"/>
  <c r="AB23" i="9"/>
  <c r="AC23" i="9"/>
  <c r="AD23" i="9"/>
  <c r="Z24" i="9"/>
  <c r="AA24" i="9"/>
  <c r="AB24" i="9"/>
  <c r="AC24" i="9"/>
  <c r="AD24" i="9"/>
  <c r="Z25" i="9"/>
  <c r="AA25" i="9"/>
  <c r="AB25" i="9"/>
  <c r="AC25" i="9"/>
  <c r="AD25" i="9"/>
  <c r="Z26" i="9"/>
  <c r="AA26" i="9"/>
  <c r="AB26" i="9"/>
  <c r="AC26" i="9"/>
  <c r="AD26" i="9"/>
  <c r="Z27" i="9"/>
  <c r="AA27" i="9"/>
  <c r="AB27" i="9"/>
  <c r="AC27" i="9"/>
  <c r="AD27" i="9"/>
  <c r="Z28" i="9"/>
  <c r="AA28" i="9"/>
  <c r="AB28" i="9"/>
  <c r="AC28" i="9"/>
  <c r="AD28" i="9"/>
  <c r="Z29" i="9"/>
  <c r="AA29" i="9"/>
  <c r="AB29" i="9"/>
  <c r="AC29" i="9"/>
  <c r="AD29" i="9"/>
  <c r="Z30" i="9"/>
  <c r="AA30" i="9"/>
  <c r="AB30" i="9"/>
  <c r="AC30" i="9"/>
  <c r="AD30" i="9"/>
  <c r="Z31" i="9"/>
  <c r="AA31" i="9"/>
  <c r="AB31" i="9"/>
  <c r="AC31" i="9"/>
  <c r="AD31" i="9"/>
  <c r="Z32" i="9"/>
  <c r="AA32" i="9"/>
  <c r="AB32" i="9"/>
  <c r="AC32" i="9"/>
  <c r="AD32" i="9"/>
  <c r="Z33" i="9"/>
  <c r="AA33" i="9"/>
  <c r="AB33" i="9"/>
  <c r="AC33" i="9"/>
  <c r="AD33" i="9"/>
  <c r="Z34" i="9"/>
  <c r="AA34" i="9"/>
  <c r="AB34" i="9"/>
  <c r="AC34" i="9"/>
  <c r="AD34" i="9"/>
  <c r="Z35" i="9"/>
  <c r="AA35" i="9"/>
  <c r="AB35" i="9"/>
  <c r="AC35" i="9"/>
  <c r="AD35" i="9"/>
  <c r="Z36" i="9"/>
  <c r="AA36" i="9"/>
  <c r="AB36" i="9"/>
  <c r="AC36" i="9"/>
  <c r="AD36" i="9"/>
  <c r="Z37" i="9"/>
  <c r="AA37" i="9"/>
  <c r="AB37" i="9"/>
  <c r="AC37" i="9"/>
  <c r="AD37" i="9"/>
  <c r="Z38" i="9"/>
  <c r="AA38" i="9"/>
  <c r="AB38" i="9"/>
  <c r="AC38" i="9"/>
  <c r="AD38" i="9"/>
  <c r="Z39" i="9"/>
  <c r="AA39" i="9"/>
  <c r="AB39" i="9"/>
  <c r="AC39" i="9"/>
  <c r="AD39" i="9"/>
  <c r="Z40" i="9"/>
  <c r="AA40" i="9"/>
  <c r="AB40" i="9"/>
  <c r="AC40" i="9"/>
  <c r="AD40" i="9"/>
  <c r="Z41" i="9"/>
  <c r="AA41" i="9"/>
  <c r="AB41" i="9"/>
  <c r="AC41" i="9"/>
  <c r="AD41" i="9"/>
  <c r="Z42" i="9"/>
  <c r="AA42" i="9"/>
  <c r="AB42" i="9"/>
  <c r="AC42" i="9"/>
  <c r="AD42" i="9"/>
  <c r="Z43" i="9"/>
  <c r="AA43" i="9"/>
  <c r="AB43" i="9"/>
  <c r="AC43" i="9"/>
  <c r="AD43" i="9"/>
  <c r="Z44" i="9"/>
  <c r="AA44" i="9"/>
  <c r="AB44" i="9"/>
  <c r="AC44" i="9"/>
  <c r="AD44" i="9"/>
  <c r="Z45" i="9"/>
  <c r="AA45" i="9"/>
  <c r="AB45" i="9"/>
  <c r="AC45" i="9"/>
  <c r="AD45" i="9"/>
  <c r="Z46" i="9"/>
  <c r="AA46" i="9"/>
  <c r="AB46" i="9"/>
  <c r="AC46" i="9"/>
  <c r="AD46" i="9"/>
  <c r="Z47" i="9"/>
  <c r="AA47" i="9"/>
  <c r="AB47" i="9"/>
  <c r="AC47" i="9"/>
  <c r="AD47" i="9"/>
  <c r="Z48" i="9"/>
  <c r="AA48" i="9"/>
  <c r="AB48" i="9"/>
  <c r="AC48" i="9"/>
  <c r="AD48" i="9"/>
  <c r="Z49" i="9"/>
  <c r="AA49" i="9"/>
  <c r="AB49" i="9"/>
  <c r="AC49" i="9"/>
  <c r="AD49" i="9"/>
  <c r="Z50" i="9"/>
  <c r="AA50" i="9"/>
  <c r="AB50" i="9"/>
  <c r="AC50" i="9"/>
  <c r="AD50" i="9"/>
  <c r="Z51" i="9"/>
  <c r="AA51" i="9"/>
  <c r="AB51" i="9"/>
  <c r="AC51" i="9"/>
  <c r="AD51" i="9"/>
  <c r="Z52" i="9"/>
  <c r="AA52" i="9"/>
  <c r="AB52" i="9"/>
  <c r="AC52" i="9"/>
  <c r="AD52" i="9"/>
  <c r="Z53" i="9"/>
  <c r="AA53" i="9"/>
  <c r="AB53" i="9"/>
  <c r="AC53" i="9"/>
  <c r="AD53" i="9"/>
  <c r="Z54" i="9"/>
  <c r="AA54" i="9"/>
  <c r="AB54" i="9"/>
  <c r="AC54" i="9"/>
  <c r="AD54" i="9"/>
  <c r="Z55" i="9"/>
  <c r="AA55" i="9"/>
  <c r="AB55" i="9"/>
  <c r="AC55" i="9"/>
  <c r="AD55" i="9"/>
  <c r="Z56" i="9"/>
  <c r="AA56" i="9"/>
  <c r="AB56" i="9"/>
  <c r="AC56" i="9"/>
  <c r="AD56" i="9"/>
  <c r="Z57" i="9"/>
  <c r="AA57" i="9"/>
  <c r="AB57" i="9"/>
  <c r="AC57" i="9"/>
  <c r="AD57" i="9"/>
  <c r="Z58" i="9"/>
  <c r="AA58" i="9"/>
  <c r="AB58" i="9"/>
  <c r="AC58" i="9"/>
  <c r="AD58" i="9"/>
  <c r="Z59" i="9"/>
  <c r="AA59" i="9"/>
  <c r="AB59" i="9"/>
  <c r="AC59" i="9"/>
  <c r="AD59" i="9"/>
  <c r="Z60" i="9"/>
  <c r="AA60" i="9"/>
  <c r="AB60" i="9"/>
  <c r="AC60" i="9"/>
  <c r="AD60" i="9"/>
  <c r="Z61" i="9"/>
  <c r="AA61" i="9"/>
  <c r="AB61" i="9"/>
  <c r="AC61" i="9"/>
  <c r="AD61" i="9"/>
  <c r="Z62" i="9"/>
  <c r="AA62" i="9"/>
  <c r="AB62" i="9"/>
  <c r="AC62" i="9"/>
  <c r="AD62" i="9"/>
  <c r="Z63" i="9"/>
  <c r="AA63" i="9"/>
  <c r="AB63" i="9"/>
  <c r="AC63" i="9"/>
  <c r="AD63" i="9"/>
  <c r="Z64" i="9"/>
  <c r="AA64" i="9"/>
  <c r="AB64" i="9"/>
  <c r="AC64" i="9"/>
  <c r="AD64" i="9"/>
  <c r="Z65" i="9"/>
  <c r="AA65" i="9"/>
  <c r="AB65" i="9"/>
  <c r="AC65" i="9"/>
  <c r="AD65" i="9"/>
  <c r="Z66" i="9"/>
  <c r="AA66" i="9"/>
  <c r="AB66" i="9"/>
  <c r="AC66" i="9"/>
  <c r="AD66" i="9"/>
  <c r="Z67" i="9"/>
  <c r="AA67" i="9"/>
  <c r="AB67" i="9"/>
  <c r="AC67" i="9"/>
  <c r="AD67" i="9"/>
  <c r="Z68" i="9"/>
  <c r="AF68" i="9" s="1" a="1"/>
  <c r="AF68" i="9" s="1"/>
  <c r="AA68" i="9"/>
  <c r="AB68" i="9"/>
  <c r="AC68" i="9"/>
  <c r="AD68" i="9"/>
  <c r="Z69" i="9"/>
  <c r="AF69" i="9" s="1" a="1"/>
  <c r="AF69" i="9" s="1"/>
  <c r="AA69" i="9"/>
  <c r="AB69" i="9"/>
  <c r="AC69" i="9"/>
  <c r="AD69" i="9"/>
  <c r="Z70" i="9"/>
  <c r="AF70" i="9" s="1" a="1"/>
  <c r="AF70" i="9" s="1"/>
  <c r="AA70" i="9"/>
  <c r="AB70" i="9"/>
  <c r="AC70" i="9"/>
  <c r="AD70" i="9"/>
  <c r="Z71" i="9"/>
  <c r="AF71" i="9" s="1" a="1"/>
  <c r="AF71" i="9" s="1"/>
  <c r="AA71" i="9"/>
  <c r="AB71" i="9"/>
  <c r="AC71" i="9"/>
  <c r="AD71" i="9"/>
  <c r="Z72" i="9"/>
  <c r="AF72" i="9" s="1" a="1"/>
  <c r="AF72" i="9" s="1"/>
  <c r="AA72" i="9"/>
  <c r="AB72" i="9"/>
  <c r="AC72" i="9"/>
  <c r="AD72" i="9"/>
  <c r="Z73" i="9"/>
  <c r="AF73" i="9" s="1" a="1"/>
  <c r="AF73" i="9" s="1"/>
  <c r="AA73" i="9"/>
  <c r="AB73" i="9"/>
  <c r="AC73" i="9"/>
  <c r="AD73" i="9"/>
  <c r="Z74" i="9"/>
  <c r="AF74" i="9" s="1" a="1"/>
  <c r="AF74" i="9" s="1"/>
  <c r="AA74" i="9"/>
  <c r="AB74" i="9"/>
  <c r="AC74" i="9"/>
  <c r="AD74" i="9"/>
  <c r="Z75" i="9"/>
  <c r="AF75" i="9" s="1" a="1"/>
  <c r="AF75" i="9" s="1"/>
  <c r="AA75" i="9"/>
  <c r="AB75" i="9"/>
  <c r="AC75" i="9"/>
  <c r="AD75" i="9"/>
  <c r="Z76" i="9"/>
  <c r="AF76" i="9" s="1" a="1"/>
  <c r="AF76" i="9" s="1"/>
  <c r="AA76" i="9"/>
  <c r="AB76" i="9"/>
  <c r="AC76" i="9"/>
  <c r="AD76" i="9"/>
  <c r="Z77" i="9"/>
  <c r="AF77" i="9" s="1" a="1"/>
  <c r="AF77" i="9" s="1"/>
  <c r="AA77" i="9"/>
  <c r="AB77" i="9"/>
  <c r="AC77" i="9"/>
  <c r="AD77" i="9"/>
  <c r="Z78" i="9"/>
  <c r="AF78" i="9" s="1" a="1"/>
  <c r="AF78" i="9" s="1"/>
  <c r="AA78" i="9"/>
  <c r="AB78" i="9"/>
  <c r="AC78" i="9"/>
  <c r="AD78" i="9"/>
  <c r="AJ78" i="9" s="1" a="1"/>
  <c r="AJ78" i="9" s="1"/>
  <c r="Z79" i="9"/>
  <c r="AF79" i="9" s="1" a="1"/>
  <c r="AF79" i="9" s="1"/>
  <c r="AA79" i="9"/>
  <c r="AB79" i="9"/>
  <c r="AC79" i="9"/>
  <c r="AD79" i="9"/>
  <c r="AJ79" i="9" s="1" a="1"/>
  <c r="AJ79" i="9" s="1"/>
  <c r="Z80" i="9"/>
  <c r="AF80" i="9" s="1" a="1"/>
  <c r="AF80" i="9" s="1"/>
  <c r="AA80" i="9"/>
  <c r="AB80" i="9"/>
  <c r="AC80" i="9"/>
  <c r="AD80" i="9"/>
  <c r="AJ80" i="9" s="1" a="1"/>
  <c r="AJ80" i="9" s="1"/>
  <c r="Z81" i="9"/>
  <c r="AF81" i="9" s="1" a="1"/>
  <c r="AF81" i="9" s="1"/>
  <c r="AA81" i="9"/>
  <c r="AB81" i="9"/>
  <c r="AC81" i="9"/>
  <c r="AD81" i="9"/>
  <c r="AJ81" i="9" s="1" a="1"/>
  <c r="AJ81" i="9" s="1"/>
  <c r="Z82" i="9"/>
  <c r="AF82" i="9" s="1" a="1"/>
  <c r="AF82" i="9" s="1"/>
  <c r="AA82" i="9"/>
  <c r="AB82" i="9"/>
  <c r="AC82" i="9"/>
  <c r="AD82" i="9"/>
  <c r="AJ82" i="9" s="1" a="1"/>
  <c r="AJ82" i="9" s="1"/>
  <c r="Z83" i="9"/>
  <c r="AF83" i="9" s="1" a="1"/>
  <c r="AF83" i="9" s="1"/>
  <c r="AA83" i="9"/>
  <c r="AB83" i="9"/>
  <c r="AC83" i="9"/>
  <c r="AD83" i="9"/>
  <c r="AJ83" i="9" s="1" a="1"/>
  <c r="AJ83" i="9" s="1"/>
  <c r="Z84" i="9"/>
  <c r="AF84" i="9" s="1" a="1"/>
  <c r="AF84" i="9" s="1"/>
  <c r="AA84" i="9"/>
  <c r="AB84" i="9"/>
  <c r="AC84" i="9"/>
  <c r="AD84" i="9"/>
  <c r="AJ84" i="9" s="1" a="1"/>
  <c r="AJ84" i="9" s="1"/>
  <c r="Z85" i="9"/>
  <c r="AF85" i="9" s="1" a="1"/>
  <c r="AF85" i="9" s="1"/>
  <c r="AA85" i="9"/>
  <c r="AB85" i="9"/>
  <c r="AC85" i="9"/>
  <c r="AD85" i="9"/>
  <c r="AJ85" i="9" s="1" a="1"/>
  <c r="AJ85" i="9" s="1"/>
  <c r="Z86" i="9"/>
  <c r="AF86" i="9" s="1" a="1"/>
  <c r="AF86" i="9" s="1"/>
  <c r="AA86" i="9"/>
  <c r="AB86" i="9"/>
  <c r="AC86" i="9"/>
  <c r="AD86" i="9"/>
  <c r="AJ86" i="9" s="1" a="1"/>
  <c r="AJ86" i="9" s="1"/>
  <c r="Z87" i="9"/>
  <c r="AF87" i="9" s="1" a="1"/>
  <c r="AF87" i="9" s="1"/>
  <c r="AA87" i="9"/>
  <c r="AB87" i="9"/>
  <c r="AC87" i="9"/>
  <c r="AD87" i="9"/>
  <c r="AJ87" i="9" s="1" a="1"/>
  <c r="AJ87" i="9" s="1"/>
  <c r="Z88" i="9"/>
  <c r="AF88" i="9" s="1" a="1"/>
  <c r="AF88" i="9" s="1"/>
  <c r="AA88" i="9"/>
  <c r="AB88" i="9"/>
  <c r="AC88" i="9"/>
  <c r="AD88" i="9"/>
  <c r="AJ88" i="9" s="1" a="1"/>
  <c r="AJ88" i="9" s="1"/>
  <c r="Z89" i="9"/>
  <c r="AF89" i="9" s="1" a="1"/>
  <c r="AF89" i="9" s="1"/>
  <c r="AA89" i="9"/>
  <c r="AB89" i="9"/>
  <c r="AC89" i="9"/>
  <c r="AD89" i="9"/>
  <c r="AJ89" i="9" s="1" a="1"/>
  <c r="AJ89" i="9" s="1"/>
  <c r="Z90" i="9"/>
  <c r="AF90" i="9" s="1" a="1"/>
  <c r="AF90" i="9" s="1"/>
  <c r="AA90" i="9"/>
  <c r="AB90" i="9"/>
  <c r="AC90" i="9"/>
  <c r="AD90" i="9"/>
  <c r="AJ90" i="9" s="1" a="1"/>
  <c r="AJ90" i="9" s="1"/>
  <c r="Z91" i="9"/>
  <c r="AF91" i="9" s="1" a="1"/>
  <c r="AF91" i="9" s="1"/>
  <c r="AA91" i="9"/>
  <c r="AB91" i="9"/>
  <c r="AC91" i="9"/>
  <c r="AD91" i="9"/>
  <c r="AJ91" i="9" s="1" a="1"/>
  <c r="AJ91" i="9" s="1"/>
  <c r="Z92" i="9"/>
  <c r="AF92" i="9" s="1" a="1"/>
  <c r="AF92" i="9" s="1"/>
  <c r="AA92" i="9"/>
  <c r="AB92" i="9"/>
  <c r="AC92" i="9"/>
  <c r="AD92" i="9"/>
  <c r="AJ92" i="9" s="1" a="1"/>
  <c r="AJ92" i="9" s="1"/>
  <c r="Z93" i="9"/>
  <c r="AF93" i="9" s="1" a="1"/>
  <c r="AF93" i="9" s="1"/>
  <c r="AA93" i="9"/>
  <c r="AB93" i="9"/>
  <c r="AC93" i="9"/>
  <c r="AD93" i="9"/>
  <c r="AJ93" i="9" s="1" a="1"/>
  <c r="AJ93" i="9" s="1"/>
  <c r="Z94" i="9"/>
  <c r="AF94" i="9" s="1" a="1"/>
  <c r="AF94" i="9" s="1"/>
  <c r="AA94" i="9"/>
  <c r="AB94" i="9"/>
  <c r="AC94" i="9"/>
  <c r="AD94" i="9"/>
  <c r="AJ94" i="9" s="1" a="1"/>
  <c r="AJ94" i="9" s="1"/>
  <c r="Z95" i="9"/>
  <c r="AF95" i="9" s="1" a="1"/>
  <c r="AF95" i="9" s="1"/>
  <c r="AA95" i="9"/>
  <c r="AB95" i="9"/>
  <c r="AC95" i="9"/>
  <c r="AD95" i="9"/>
  <c r="AJ95" i="9" s="1" a="1"/>
  <c r="AJ95" i="9" s="1"/>
  <c r="Z96" i="9"/>
  <c r="AF96" i="9" s="1" a="1"/>
  <c r="AF96" i="9" s="1"/>
  <c r="AA96" i="9"/>
  <c r="AB96" i="9"/>
  <c r="AC96" i="9"/>
  <c r="AD96" i="9"/>
  <c r="AJ96" i="9" s="1" a="1"/>
  <c r="AJ96" i="9" s="1"/>
  <c r="Z97" i="9"/>
  <c r="AF97" i="9" s="1" a="1"/>
  <c r="AF97" i="9" s="1"/>
  <c r="AA97" i="9"/>
  <c r="AB97" i="9"/>
  <c r="AC97" i="9"/>
  <c r="AD97" i="9"/>
  <c r="AJ97" i="9" s="1" a="1"/>
  <c r="AJ97" i="9" s="1"/>
  <c r="Z98" i="9"/>
  <c r="AF98" i="9" s="1" a="1"/>
  <c r="AF98" i="9" s="1"/>
  <c r="AA98" i="9"/>
  <c r="AB98" i="9"/>
  <c r="AC98" i="9"/>
  <c r="AD98" i="9"/>
  <c r="AJ98" i="9" s="1" a="1"/>
  <c r="AJ98" i="9" s="1"/>
  <c r="Z99" i="9"/>
  <c r="AF99" i="9" s="1" a="1"/>
  <c r="AF99" i="9" s="1"/>
  <c r="AA99" i="9"/>
  <c r="AB99" i="9"/>
  <c r="AC99" i="9"/>
  <c r="AD99" i="9"/>
  <c r="AJ99" i="9" s="1" a="1"/>
  <c r="AJ99" i="9" s="1"/>
  <c r="Z100" i="9"/>
  <c r="AF100" i="9" s="1" a="1"/>
  <c r="AF100" i="9" s="1"/>
  <c r="AA100" i="9"/>
  <c r="AB100" i="9"/>
  <c r="AC100" i="9"/>
  <c r="AD100" i="9"/>
  <c r="AJ100" i="9" s="1" a="1"/>
  <c r="AJ100" i="9" s="1"/>
  <c r="Z101" i="9"/>
  <c r="AF101" i="9" s="1" a="1"/>
  <c r="AF101" i="9" s="1"/>
  <c r="AA101" i="9"/>
  <c r="AB101" i="9"/>
  <c r="AC101" i="9"/>
  <c r="AD101" i="9"/>
  <c r="AJ101" i="9" s="1" a="1"/>
  <c r="AJ101" i="9" s="1"/>
  <c r="Z102" i="9"/>
  <c r="AF102" i="9" s="1" a="1"/>
  <c r="AF102" i="9" s="1"/>
  <c r="AA102" i="9"/>
  <c r="AB102" i="9"/>
  <c r="AC102" i="9"/>
  <c r="AD102" i="9"/>
  <c r="AJ102" i="9" s="1" a="1"/>
  <c r="AJ102" i="9" s="1"/>
  <c r="Z103" i="9"/>
  <c r="AF103" i="9" s="1" a="1"/>
  <c r="AF103" i="9" s="1"/>
  <c r="AA103" i="9"/>
  <c r="AB103" i="9"/>
  <c r="AC103" i="9"/>
  <c r="AD103" i="9"/>
  <c r="AJ103" i="9" s="1" a="1"/>
  <c r="AJ103" i="9" s="1"/>
  <c r="Z104" i="9"/>
  <c r="AF104" i="9" s="1" a="1"/>
  <c r="AF104" i="9" s="1"/>
  <c r="AA104" i="9"/>
  <c r="AB104" i="9"/>
  <c r="AC104" i="9"/>
  <c r="AD104" i="9"/>
  <c r="AJ104" i="9" s="1" a="1"/>
  <c r="AJ104" i="9" s="1"/>
  <c r="Z105" i="9"/>
  <c r="AF105" i="9" s="1" a="1"/>
  <c r="AF105" i="9" s="1"/>
  <c r="AA105" i="9"/>
  <c r="AB105" i="9"/>
  <c r="AC105" i="9"/>
  <c r="AD105" i="9"/>
  <c r="AJ105" i="9" s="1" a="1"/>
  <c r="AJ105" i="9" s="1"/>
  <c r="Z106" i="9"/>
  <c r="AF106" i="9" s="1" a="1"/>
  <c r="AF106" i="9" s="1"/>
  <c r="AA106" i="9"/>
  <c r="AB106" i="9"/>
  <c r="AC106" i="9"/>
  <c r="AD106" i="9"/>
  <c r="AJ106" i="9" s="1" a="1"/>
  <c r="AJ106" i="9" s="1"/>
  <c r="Z107" i="9"/>
  <c r="AF107" i="9" s="1" a="1"/>
  <c r="AF107" i="9" s="1"/>
  <c r="AA107" i="9"/>
  <c r="AB107" i="9"/>
  <c r="AC107" i="9"/>
  <c r="AD107" i="9"/>
  <c r="AJ107" i="9" s="1" a="1"/>
  <c r="AJ107" i="9" s="1"/>
  <c r="Z108" i="9"/>
  <c r="AF108" i="9" s="1" a="1"/>
  <c r="AF108" i="9" s="1"/>
  <c r="AA108" i="9"/>
  <c r="AB108" i="9"/>
  <c r="AC108" i="9"/>
  <c r="AD108" i="9"/>
  <c r="AJ108" i="9" s="1" a="1"/>
  <c r="AJ108" i="9" s="1"/>
  <c r="Z109" i="9"/>
  <c r="AF109" i="9" s="1" a="1"/>
  <c r="AF109" i="9" s="1"/>
  <c r="AA109" i="9"/>
  <c r="AC109" i="9"/>
  <c r="AD109" i="9"/>
  <c r="AJ109" i="9" s="1" a="1"/>
  <c r="AJ109" i="9" s="1"/>
  <c r="Z110" i="9"/>
  <c r="AF110" i="9" s="1" a="1"/>
  <c r="AF110" i="9" s="1"/>
  <c r="AA110" i="9"/>
  <c r="AB110" i="9"/>
  <c r="AC110" i="9"/>
  <c r="AD110" i="9"/>
  <c r="AJ110" i="9" s="1" a="1"/>
  <c r="AJ110" i="9" s="1"/>
  <c r="Z111" i="9"/>
  <c r="AF111" i="9" s="1" a="1"/>
  <c r="AF111" i="9" s="1"/>
  <c r="AA111" i="9"/>
  <c r="AB111" i="9"/>
  <c r="AC111" i="9"/>
  <c r="AD111" i="9"/>
  <c r="AJ111" i="9" s="1" a="1"/>
  <c r="AJ111" i="9" s="1"/>
  <c r="Z112" i="9"/>
  <c r="AF112" i="9" s="1" a="1"/>
  <c r="AF112" i="9" s="1"/>
  <c r="AA112" i="9"/>
  <c r="AB112" i="9"/>
  <c r="AC112" i="9"/>
  <c r="AD112" i="9"/>
  <c r="AJ112" i="9" s="1" a="1"/>
  <c r="AJ112" i="9" s="1"/>
  <c r="Z113" i="9"/>
  <c r="AF113" i="9" s="1" a="1"/>
  <c r="AF113" i="9" s="1"/>
  <c r="AA113" i="9"/>
  <c r="AB113" i="9"/>
  <c r="AC113" i="9"/>
  <c r="AD113" i="9"/>
  <c r="AJ113" i="9" s="1" a="1"/>
  <c r="AJ113" i="9" s="1"/>
  <c r="Z114" i="9"/>
  <c r="AF114" i="9" s="1" a="1"/>
  <c r="AF114" i="9" s="1"/>
  <c r="AA114" i="9"/>
  <c r="AB114" i="9"/>
  <c r="AC114" i="9"/>
  <c r="AD114" i="9"/>
  <c r="AJ114" i="9" s="1" a="1"/>
  <c r="AJ114" i="9" s="1"/>
  <c r="Z115" i="9"/>
  <c r="AF115" i="9" s="1" a="1"/>
  <c r="AF115" i="9" s="1"/>
  <c r="AA115" i="9"/>
  <c r="AB115" i="9"/>
  <c r="AC115" i="9"/>
  <c r="AD115" i="9"/>
  <c r="AJ115" i="9" s="1" a="1"/>
  <c r="AJ115" i="9" s="1"/>
  <c r="Z116" i="9"/>
  <c r="AF116" i="9" s="1" a="1"/>
  <c r="AF116" i="9" s="1"/>
  <c r="AA116" i="9"/>
  <c r="AB116" i="9"/>
  <c r="AC116" i="9"/>
  <c r="AD116" i="9"/>
  <c r="AJ116" i="9" s="1" a="1"/>
  <c r="AJ116" i="9" s="1"/>
  <c r="Z117" i="9"/>
  <c r="AF117" i="9" s="1" a="1"/>
  <c r="AF117" i="9" s="1"/>
  <c r="AA117" i="9"/>
  <c r="AB117" i="9"/>
  <c r="AC117" i="9"/>
  <c r="AD117" i="9"/>
  <c r="AJ117" i="9" s="1" a="1"/>
  <c r="AJ117" i="9" s="1"/>
  <c r="Z118" i="9"/>
  <c r="AF118" i="9" s="1" a="1"/>
  <c r="AF118" i="9" s="1"/>
  <c r="AA118" i="9"/>
  <c r="AB118" i="9"/>
  <c r="AC118" i="9"/>
  <c r="AD118" i="9"/>
  <c r="AJ118" i="9" s="1" a="1"/>
  <c r="AJ118" i="9" s="1"/>
  <c r="Z119" i="9"/>
  <c r="AF119" i="9" s="1" a="1"/>
  <c r="AF119" i="9" s="1"/>
  <c r="AA119" i="9"/>
  <c r="AB119" i="9"/>
  <c r="AC119" i="9"/>
  <c r="AD119" i="9"/>
  <c r="AJ119" i="9" s="1" a="1"/>
  <c r="AJ119" i="9" s="1"/>
  <c r="Z120" i="9"/>
  <c r="AF120" i="9" s="1" a="1"/>
  <c r="AF120" i="9" s="1"/>
  <c r="AA120" i="9"/>
  <c r="AB120" i="9"/>
  <c r="AC120" i="9"/>
  <c r="AD120" i="9"/>
  <c r="AJ120" i="9" s="1" a="1"/>
  <c r="AJ120" i="9" s="1"/>
  <c r="Z121" i="9"/>
  <c r="AF121" i="9" s="1" a="1"/>
  <c r="AF121" i="9" s="1"/>
  <c r="AA121" i="9"/>
  <c r="AB121" i="9"/>
  <c r="AC121" i="9"/>
  <c r="AD121" i="9"/>
  <c r="AJ121" i="9" s="1" a="1"/>
  <c r="AJ121" i="9" s="1"/>
  <c r="Z122" i="9"/>
  <c r="AF122" i="9" s="1" a="1"/>
  <c r="AF122" i="9" s="1"/>
  <c r="AA122" i="9"/>
  <c r="AB122" i="9"/>
  <c r="AC122" i="9"/>
  <c r="AD122" i="9"/>
  <c r="AJ122" i="9" s="1" a="1"/>
  <c r="AJ122" i="9" s="1"/>
  <c r="Z123" i="9"/>
  <c r="AF123" i="9" s="1" a="1"/>
  <c r="AF123" i="9" s="1"/>
  <c r="AA123" i="9"/>
  <c r="AB123" i="9"/>
  <c r="AC123" i="9"/>
  <c r="AD123" i="9"/>
  <c r="AJ123" i="9" s="1" a="1"/>
  <c r="AJ123" i="9" s="1"/>
  <c r="Z124" i="9"/>
  <c r="AF124" i="9" s="1" a="1"/>
  <c r="AF124" i="9" s="1"/>
  <c r="AA124" i="9"/>
  <c r="AB124" i="9"/>
  <c r="AC124" i="9"/>
  <c r="AD124" i="9"/>
  <c r="AJ124" i="9" s="1" a="1"/>
  <c r="AJ124" i="9" s="1"/>
  <c r="Z125" i="9"/>
  <c r="AF125" i="9" s="1" a="1"/>
  <c r="AF125" i="9" s="1"/>
  <c r="AA125" i="9"/>
  <c r="AB125" i="9"/>
  <c r="AC125" i="9"/>
  <c r="AD125" i="9"/>
  <c r="AJ125" i="9" s="1" a="1"/>
  <c r="AJ125" i="9" s="1"/>
  <c r="Z126" i="9"/>
  <c r="AF126" i="9" s="1" a="1"/>
  <c r="AF126" i="9" s="1"/>
  <c r="AA126" i="9"/>
  <c r="AB126" i="9"/>
  <c r="AC126" i="9"/>
  <c r="AD126" i="9"/>
  <c r="AJ126" i="9" s="1" a="1"/>
  <c r="AJ126" i="9" s="1"/>
  <c r="Z127" i="9"/>
  <c r="AF127" i="9" s="1" a="1"/>
  <c r="AF127" i="9" s="1"/>
  <c r="AA127" i="9"/>
  <c r="AB127" i="9"/>
  <c r="AC127" i="9"/>
  <c r="AD127" i="9"/>
  <c r="AJ127" i="9" s="1" a="1"/>
  <c r="AJ127" i="9" s="1"/>
  <c r="Z128" i="9"/>
  <c r="AF128" i="9" s="1" a="1"/>
  <c r="AF128" i="9" s="1"/>
  <c r="AA128" i="9"/>
  <c r="AB128" i="9"/>
  <c r="AC128" i="9"/>
  <c r="AD128" i="9"/>
  <c r="AJ128" i="9" s="1" a="1"/>
  <c r="AJ128" i="9" s="1"/>
  <c r="Z129" i="9"/>
  <c r="AF129" i="9" s="1" a="1"/>
  <c r="AF129" i="9" s="1"/>
  <c r="AA129" i="9"/>
  <c r="AB129" i="9"/>
  <c r="AC129" i="9"/>
  <c r="AD129" i="9"/>
  <c r="AJ129" i="9" s="1" a="1"/>
  <c r="AJ129" i="9" s="1"/>
  <c r="Z130" i="9"/>
  <c r="AF130" i="9" s="1" a="1"/>
  <c r="AF130" i="9" s="1"/>
  <c r="AA130" i="9"/>
  <c r="AB130" i="9"/>
  <c r="AC130" i="9"/>
  <c r="AD130" i="9"/>
  <c r="AJ130" i="9" s="1" a="1"/>
  <c r="AJ130" i="9" s="1"/>
  <c r="Z131" i="9"/>
  <c r="AF131" i="9" s="1" a="1"/>
  <c r="AF131" i="9" s="1"/>
  <c r="AA131" i="9"/>
  <c r="AB131" i="9"/>
  <c r="AC131" i="9"/>
  <c r="AD131" i="9"/>
  <c r="AJ131" i="9" s="1" a="1"/>
  <c r="AJ131" i="9" s="1"/>
  <c r="Z132" i="9"/>
  <c r="AF132" i="9" s="1" a="1"/>
  <c r="AF132" i="9" s="1"/>
  <c r="AA132" i="9"/>
  <c r="AB132" i="9"/>
  <c r="AC132" i="9"/>
  <c r="AD132" i="9"/>
  <c r="AJ132" i="9" s="1" a="1"/>
  <c r="AJ132" i="9" s="1"/>
  <c r="Z133" i="9"/>
  <c r="AF133" i="9" s="1" a="1"/>
  <c r="AF133" i="9" s="1"/>
  <c r="AA133" i="9"/>
  <c r="AB133" i="9"/>
  <c r="AC133" i="9"/>
  <c r="AD133" i="9"/>
  <c r="AJ133" i="9" s="1" a="1"/>
  <c r="AJ133" i="9" s="1"/>
  <c r="Z5" i="7"/>
  <c r="AA5" i="7"/>
  <c r="AB5" i="7"/>
  <c r="AC5" i="7"/>
  <c r="AD5" i="7"/>
  <c r="Z6" i="7"/>
  <c r="AA6" i="7"/>
  <c r="AB6" i="7"/>
  <c r="AC6" i="7"/>
  <c r="AD6" i="7"/>
  <c r="Z7" i="7"/>
  <c r="AA7" i="7"/>
  <c r="AB7" i="7"/>
  <c r="AC7" i="7"/>
  <c r="AD7" i="7"/>
  <c r="Z8" i="7"/>
  <c r="AA8" i="7"/>
  <c r="AB8" i="7"/>
  <c r="AC8" i="7"/>
  <c r="AD8" i="7"/>
  <c r="Z9" i="7"/>
  <c r="AA9" i="7"/>
  <c r="AB9" i="7"/>
  <c r="AC9" i="7"/>
  <c r="AD9" i="7"/>
  <c r="Z10" i="7"/>
  <c r="AA10" i="7"/>
  <c r="AB10" i="7"/>
  <c r="AC10" i="7"/>
  <c r="AD10" i="7"/>
  <c r="Z11" i="7"/>
  <c r="AA11" i="7"/>
  <c r="AB11" i="7"/>
  <c r="AC11" i="7"/>
  <c r="AD11" i="7"/>
  <c r="Z12" i="7"/>
  <c r="AA12" i="7"/>
  <c r="AB12" i="7"/>
  <c r="AC12" i="7"/>
  <c r="AD12" i="7"/>
  <c r="Z13" i="7"/>
  <c r="AA13" i="7"/>
  <c r="AB13" i="7"/>
  <c r="AC13" i="7"/>
  <c r="AD13" i="7"/>
  <c r="Z14" i="7"/>
  <c r="AA14" i="7"/>
  <c r="AB14" i="7"/>
  <c r="AC14" i="7"/>
  <c r="AD14" i="7"/>
  <c r="Z15" i="7"/>
  <c r="AA15" i="7"/>
  <c r="AB15" i="7"/>
  <c r="AC15" i="7"/>
  <c r="AD15" i="7"/>
  <c r="Z16" i="7"/>
  <c r="AA16" i="7"/>
  <c r="AB16" i="7"/>
  <c r="AC16" i="7"/>
  <c r="AD16" i="7"/>
  <c r="Z17" i="7"/>
  <c r="AA17" i="7"/>
  <c r="AB17" i="7"/>
  <c r="AC17" i="7"/>
  <c r="AD17" i="7"/>
  <c r="Z18" i="7"/>
  <c r="AA18" i="7"/>
  <c r="AB18" i="7"/>
  <c r="AC18" i="7"/>
  <c r="AD18" i="7"/>
  <c r="Z19" i="7"/>
  <c r="AA19" i="7"/>
  <c r="AB19" i="7"/>
  <c r="AC19" i="7"/>
  <c r="AD19" i="7"/>
  <c r="Z20" i="7"/>
  <c r="AA20" i="7"/>
  <c r="AB20" i="7"/>
  <c r="AC20" i="7"/>
  <c r="AD20" i="7"/>
  <c r="Z21" i="7"/>
  <c r="AA21" i="7"/>
  <c r="AB21" i="7"/>
  <c r="AC21" i="7"/>
  <c r="AD21" i="7"/>
  <c r="Z22" i="7"/>
  <c r="AA22" i="7"/>
  <c r="AB22" i="7"/>
  <c r="AC22" i="7"/>
  <c r="AD22" i="7"/>
  <c r="Z23" i="7"/>
  <c r="AA23" i="7"/>
  <c r="AB23" i="7"/>
  <c r="AC23" i="7"/>
  <c r="AD23" i="7"/>
  <c r="Z24" i="7"/>
  <c r="AA24" i="7"/>
  <c r="AB24" i="7"/>
  <c r="AC24" i="7"/>
  <c r="AD24" i="7"/>
  <c r="Z25" i="7"/>
  <c r="AA25" i="7"/>
  <c r="AB25" i="7"/>
  <c r="AC25" i="7"/>
  <c r="AD25" i="7"/>
  <c r="Z26" i="7"/>
  <c r="AA26" i="7"/>
  <c r="AB26" i="7"/>
  <c r="AC26" i="7"/>
  <c r="AD26" i="7"/>
  <c r="Z27" i="7"/>
  <c r="AA27" i="7"/>
  <c r="AB27" i="7"/>
  <c r="AC27" i="7"/>
  <c r="AD27" i="7"/>
  <c r="Z28" i="7"/>
  <c r="AA28" i="7"/>
  <c r="AB28" i="7"/>
  <c r="AC28" i="7"/>
  <c r="AD28" i="7"/>
  <c r="Z29" i="7"/>
  <c r="AA29" i="7"/>
  <c r="AB29" i="7"/>
  <c r="AC29" i="7"/>
  <c r="AD29" i="7"/>
  <c r="Z30" i="7"/>
  <c r="AA30" i="7"/>
  <c r="AB30" i="7"/>
  <c r="AC30" i="7"/>
  <c r="AD30" i="7"/>
  <c r="Z31" i="7"/>
  <c r="AA31" i="7"/>
  <c r="AB31" i="7"/>
  <c r="AC31" i="7"/>
  <c r="AD31" i="7"/>
  <c r="Z32" i="7"/>
  <c r="AA32" i="7"/>
  <c r="AB32" i="7"/>
  <c r="AC32" i="7"/>
  <c r="AD32" i="7"/>
  <c r="Z33" i="7"/>
  <c r="AA33" i="7"/>
  <c r="AB33" i="7"/>
  <c r="AC33" i="7"/>
  <c r="AD33" i="7"/>
  <c r="Z34" i="7"/>
  <c r="AA34" i="7"/>
  <c r="AB34" i="7"/>
  <c r="AC34" i="7"/>
  <c r="AD34" i="7"/>
  <c r="Z35" i="7"/>
  <c r="AA35" i="7"/>
  <c r="AB35" i="7"/>
  <c r="AC35" i="7"/>
  <c r="AD35" i="7"/>
  <c r="Z36" i="7"/>
  <c r="AA36" i="7"/>
  <c r="AB36" i="7"/>
  <c r="AC36" i="7"/>
  <c r="AD36" i="7"/>
  <c r="Z37" i="7"/>
  <c r="AA37" i="7"/>
  <c r="AB37" i="7"/>
  <c r="AC37" i="7"/>
  <c r="AD37" i="7"/>
  <c r="Z38" i="7"/>
  <c r="AA38" i="7"/>
  <c r="AB38" i="7"/>
  <c r="AC38" i="7"/>
  <c r="AD38" i="7"/>
  <c r="Z39" i="7"/>
  <c r="AA39" i="7"/>
  <c r="AB39" i="7"/>
  <c r="AC39" i="7"/>
  <c r="AD39" i="7"/>
  <c r="Z40" i="7"/>
  <c r="AA40" i="7"/>
  <c r="AB40" i="7"/>
  <c r="AC40" i="7"/>
  <c r="AD40" i="7"/>
  <c r="Z41" i="7"/>
  <c r="AA41" i="7"/>
  <c r="AB41" i="7"/>
  <c r="AC41" i="7"/>
  <c r="AD41" i="7"/>
  <c r="Z42" i="7"/>
  <c r="AA42" i="7"/>
  <c r="AB42" i="7"/>
  <c r="AC42" i="7"/>
  <c r="AD42" i="7"/>
  <c r="Z43" i="7"/>
  <c r="AA43" i="7"/>
  <c r="AB43" i="7"/>
  <c r="AC43" i="7"/>
  <c r="AD43" i="7"/>
  <c r="Z44" i="7"/>
  <c r="AA44" i="7"/>
  <c r="AB44" i="7"/>
  <c r="AC44" i="7"/>
  <c r="AD44" i="7"/>
  <c r="Z45" i="7"/>
  <c r="AA45" i="7"/>
  <c r="AB45" i="7"/>
  <c r="AC45" i="7"/>
  <c r="AD45" i="7"/>
  <c r="Z46" i="7"/>
  <c r="AA46" i="7"/>
  <c r="AB46" i="7"/>
  <c r="AC46" i="7"/>
  <c r="AD46" i="7"/>
  <c r="Z47" i="7"/>
  <c r="AA47" i="7"/>
  <c r="AB47" i="7"/>
  <c r="AC47" i="7"/>
  <c r="AD47" i="7"/>
  <c r="Z48" i="7"/>
  <c r="AA48" i="7"/>
  <c r="AB48" i="7"/>
  <c r="AC48" i="7"/>
  <c r="AD48" i="7"/>
  <c r="Z49" i="7"/>
  <c r="AA49" i="7"/>
  <c r="AB49" i="7"/>
  <c r="AC49" i="7"/>
  <c r="AD49" i="7"/>
  <c r="Z50" i="7"/>
  <c r="AA50" i="7"/>
  <c r="AB50" i="7"/>
  <c r="AC50" i="7"/>
  <c r="AD50" i="7"/>
  <c r="Z51" i="7"/>
  <c r="AA51" i="7"/>
  <c r="AB51" i="7"/>
  <c r="AC51" i="7"/>
  <c r="AD51" i="7"/>
  <c r="Z52" i="7"/>
  <c r="AA52" i="7"/>
  <c r="AB52" i="7"/>
  <c r="AC52" i="7"/>
  <c r="AD52" i="7"/>
  <c r="Z53" i="7"/>
  <c r="AA53" i="7"/>
  <c r="AB53" i="7"/>
  <c r="AC53" i="7"/>
  <c r="AD53" i="7"/>
  <c r="Z54" i="7"/>
  <c r="AA54" i="7"/>
  <c r="AB54" i="7"/>
  <c r="AC54" i="7"/>
  <c r="AD54" i="7"/>
  <c r="Z55" i="7"/>
  <c r="AA55" i="7"/>
  <c r="AB55" i="7"/>
  <c r="AC55" i="7"/>
  <c r="AD55" i="7"/>
  <c r="Z56" i="7"/>
  <c r="AA56" i="7"/>
  <c r="AB56" i="7"/>
  <c r="AC56" i="7"/>
  <c r="AD56" i="7"/>
  <c r="Z57" i="7"/>
  <c r="AA57" i="7"/>
  <c r="AB57" i="7"/>
  <c r="AC57" i="7"/>
  <c r="AD57" i="7"/>
  <c r="Z58" i="7"/>
  <c r="AA58" i="7"/>
  <c r="AB58" i="7"/>
  <c r="AC58" i="7"/>
  <c r="AD58" i="7"/>
  <c r="Z59" i="7"/>
  <c r="AA59" i="7"/>
  <c r="AB59" i="7"/>
  <c r="AC59" i="7"/>
  <c r="AD59" i="7"/>
  <c r="Z60" i="7"/>
  <c r="AA60" i="7"/>
  <c r="AB60" i="7"/>
  <c r="AC60" i="7"/>
  <c r="AD60" i="7"/>
  <c r="Z61" i="7"/>
  <c r="AA61" i="7"/>
  <c r="AB61" i="7"/>
  <c r="AC61" i="7"/>
  <c r="AD61" i="7"/>
  <c r="Z62" i="7"/>
  <c r="AA62" i="7"/>
  <c r="AB62" i="7"/>
  <c r="AC62" i="7"/>
  <c r="AD62" i="7"/>
  <c r="Z63" i="7"/>
  <c r="AA63" i="7"/>
  <c r="AB63" i="7"/>
  <c r="AC63" i="7"/>
  <c r="AD63" i="7"/>
  <c r="Z64" i="7"/>
  <c r="AA64" i="7"/>
  <c r="AB64" i="7"/>
  <c r="AC64" i="7"/>
  <c r="AD64" i="7"/>
  <c r="Z65" i="7"/>
  <c r="AA65" i="7"/>
  <c r="AB65" i="7"/>
  <c r="AC65" i="7"/>
  <c r="AD65" i="7"/>
  <c r="Z66" i="7"/>
  <c r="AA66" i="7"/>
  <c r="AB66" i="7"/>
  <c r="AC66" i="7"/>
  <c r="AD66" i="7"/>
  <c r="Z67" i="7"/>
  <c r="AA67" i="7"/>
  <c r="AB67" i="7"/>
  <c r="AC67" i="7"/>
  <c r="AD67" i="7"/>
  <c r="Z68" i="7"/>
  <c r="AF68" i="7" s="1" a="1"/>
  <c r="AF68" i="7" s="1"/>
  <c r="AA68" i="7"/>
  <c r="AB68" i="7"/>
  <c r="AC68" i="7"/>
  <c r="AD68" i="7"/>
  <c r="Z69" i="7"/>
  <c r="AF69" i="7" s="1" a="1"/>
  <c r="AF69" i="7" s="1"/>
  <c r="AA69" i="7"/>
  <c r="AB69" i="7"/>
  <c r="AC69" i="7"/>
  <c r="AD69" i="7"/>
  <c r="AJ69" i="7" s="1" a="1"/>
  <c r="AJ69" i="7" s="1"/>
  <c r="Z70" i="7"/>
  <c r="AF70" i="7" s="1" a="1"/>
  <c r="AF70" i="7" s="1"/>
  <c r="AA70" i="7"/>
  <c r="AB70" i="7"/>
  <c r="AC70" i="7"/>
  <c r="AD70" i="7"/>
  <c r="Z71" i="7"/>
  <c r="AF71" i="7" s="1" a="1"/>
  <c r="AF71" i="7" s="1"/>
  <c r="AA71" i="7"/>
  <c r="AB71" i="7"/>
  <c r="AC71" i="7"/>
  <c r="AD71" i="7"/>
  <c r="Z72" i="7"/>
  <c r="AF72" i="7" s="1" a="1"/>
  <c r="AF72" i="7" s="1"/>
  <c r="AA72" i="7"/>
  <c r="AB72" i="7"/>
  <c r="AC72" i="7"/>
  <c r="AD72" i="7"/>
  <c r="Z73" i="7"/>
  <c r="AF73" i="7" s="1" a="1"/>
  <c r="AF73" i="7" s="1"/>
  <c r="AA73" i="7"/>
  <c r="AB73" i="7"/>
  <c r="AC73" i="7"/>
  <c r="AD73" i="7"/>
  <c r="Z74" i="7"/>
  <c r="AF74" i="7" s="1" a="1"/>
  <c r="AF74" i="7" s="1"/>
  <c r="AA74" i="7"/>
  <c r="AB74" i="7"/>
  <c r="AC74" i="7"/>
  <c r="AD74" i="7"/>
  <c r="Z75" i="7"/>
  <c r="AF75" i="7" s="1" a="1"/>
  <c r="AF75" i="7" s="1"/>
  <c r="AA75" i="7"/>
  <c r="AB75" i="7"/>
  <c r="AC75" i="7"/>
  <c r="AD75" i="7"/>
  <c r="Z76" i="7"/>
  <c r="AF76" i="7" s="1" a="1"/>
  <c r="AF76" i="7" s="1"/>
  <c r="AA76" i="7"/>
  <c r="AB76" i="7"/>
  <c r="AC76" i="7"/>
  <c r="AD76" i="7"/>
  <c r="Z77" i="7"/>
  <c r="AF77" i="7" s="1" a="1"/>
  <c r="AF77" i="7" s="1"/>
  <c r="AA77" i="7"/>
  <c r="AB77" i="7"/>
  <c r="AC77" i="7"/>
  <c r="AD77" i="7"/>
  <c r="Z78" i="7"/>
  <c r="AF78" i="7" s="1" a="1"/>
  <c r="AF78" i="7" s="1"/>
  <c r="AA78" i="7"/>
  <c r="AB78" i="7"/>
  <c r="AC78" i="7"/>
  <c r="AD78" i="7"/>
  <c r="AJ78" i="7" s="1" a="1"/>
  <c r="AJ78" i="7" s="1"/>
  <c r="Z79" i="7"/>
  <c r="AF79" i="7" s="1" a="1"/>
  <c r="AF79" i="7" s="1"/>
  <c r="AA79" i="7"/>
  <c r="AB79" i="7"/>
  <c r="AC79" i="7"/>
  <c r="AD79" i="7"/>
  <c r="AJ79" i="7" s="1" a="1"/>
  <c r="AJ79" i="7" s="1"/>
  <c r="Z80" i="7"/>
  <c r="AF80" i="7" s="1" a="1"/>
  <c r="AF80" i="7" s="1"/>
  <c r="AA80" i="7"/>
  <c r="AB80" i="7"/>
  <c r="AC80" i="7"/>
  <c r="AD80" i="7"/>
  <c r="AJ80" i="7" s="1" a="1"/>
  <c r="AJ80" i="7" s="1"/>
  <c r="Z81" i="7"/>
  <c r="AF81" i="7" s="1" a="1"/>
  <c r="AF81" i="7" s="1"/>
  <c r="AA81" i="7"/>
  <c r="AB81" i="7"/>
  <c r="AC81" i="7"/>
  <c r="AD81" i="7"/>
  <c r="AJ81" i="7" s="1" a="1"/>
  <c r="AJ81" i="7" s="1"/>
  <c r="Z82" i="7"/>
  <c r="AF82" i="7" s="1" a="1"/>
  <c r="AF82" i="7" s="1"/>
  <c r="AA82" i="7"/>
  <c r="AB82" i="7"/>
  <c r="AC82" i="7"/>
  <c r="AD82" i="7"/>
  <c r="AJ82" i="7" s="1" a="1"/>
  <c r="AJ82" i="7" s="1"/>
  <c r="Z83" i="7"/>
  <c r="AF83" i="7" s="1" a="1"/>
  <c r="AF83" i="7" s="1"/>
  <c r="AA83" i="7"/>
  <c r="AB83" i="7"/>
  <c r="AC83" i="7"/>
  <c r="AD83" i="7"/>
  <c r="AJ83" i="7" s="1" a="1"/>
  <c r="AJ83" i="7" s="1"/>
  <c r="Z84" i="7"/>
  <c r="AF84" i="7" s="1" a="1"/>
  <c r="AF84" i="7" s="1"/>
  <c r="AA84" i="7"/>
  <c r="AB84" i="7"/>
  <c r="AC84" i="7"/>
  <c r="AD84" i="7"/>
  <c r="AJ84" i="7" s="1" a="1"/>
  <c r="AJ84" i="7" s="1"/>
  <c r="Z85" i="7"/>
  <c r="AF85" i="7" s="1" a="1"/>
  <c r="AF85" i="7" s="1"/>
  <c r="AA85" i="7"/>
  <c r="AB85" i="7"/>
  <c r="AC85" i="7"/>
  <c r="AD85" i="7"/>
  <c r="AJ85" i="7" s="1" a="1"/>
  <c r="AJ85" i="7" s="1"/>
  <c r="Z86" i="7"/>
  <c r="AF86" i="7" s="1" a="1"/>
  <c r="AF86" i="7" s="1"/>
  <c r="AA86" i="7"/>
  <c r="AB86" i="7"/>
  <c r="AC86" i="7"/>
  <c r="AD86" i="7"/>
  <c r="AJ86" i="7" s="1" a="1"/>
  <c r="AJ86" i="7" s="1"/>
  <c r="Z87" i="7"/>
  <c r="AF87" i="7" s="1" a="1"/>
  <c r="AF87" i="7" s="1"/>
  <c r="AA87" i="7"/>
  <c r="AB87" i="7"/>
  <c r="AC87" i="7"/>
  <c r="AD87" i="7"/>
  <c r="AJ87" i="7" s="1" a="1"/>
  <c r="AJ87" i="7" s="1"/>
  <c r="Z88" i="7"/>
  <c r="AF88" i="7" s="1" a="1"/>
  <c r="AF88" i="7" s="1"/>
  <c r="AA88" i="7"/>
  <c r="AB88" i="7"/>
  <c r="AC88" i="7"/>
  <c r="AD88" i="7"/>
  <c r="AJ88" i="7" s="1" a="1"/>
  <c r="AJ88" i="7" s="1"/>
  <c r="Z89" i="7"/>
  <c r="AF89" i="7" s="1" a="1"/>
  <c r="AF89" i="7" s="1"/>
  <c r="AA89" i="7"/>
  <c r="AB89" i="7"/>
  <c r="AC89" i="7"/>
  <c r="AD89" i="7"/>
  <c r="AJ89" i="7" s="1" a="1"/>
  <c r="AJ89" i="7" s="1"/>
  <c r="Z90" i="7"/>
  <c r="AF90" i="7" s="1" a="1"/>
  <c r="AF90" i="7" s="1"/>
  <c r="AA90" i="7"/>
  <c r="AB90" i="7"/>
  <c r="AC90" i="7"/>
  <c r="AD90" i="7"/>
  <c r="AJ90" i="7" s="1" a="1"/>
  <c r="AJ90" i="7" s="1"/>
  <c r="Z91" i="7"/>
  <c r="AF91" i="7" s="1" a="1"/>
  <c r="AF91" i="7" s="1"/>
  <c r="AA91" i="7"/>
  <c r="AB91" i="7"/>
  <c r="AC91" i="7"/>
  <c r="AD91" i="7"/>
  <c r="AJ91" i="7" s="1" a="1"/>
  <c r="AJ91" i="7" s="1"/>
  <c r="Z92" i="7"/>
  <c r="AF92" i="7" s="1" a="1"/>
  <c r="AF92" i="7" s="1"/>
  <c r="AA92" i="7"/>
  <c r="AB92" i="7"/>
  <c r="AC92" i="7"/>
  <c r="AD92" i="7"/>
  <c r="AJ92" i="7" s="1" a="1"/>
  <c r="AJ92" i="7" s="1"/>
  <c r="Z93" i="7"/>
  <c r="AF93" i="7" s="1" a="1"/>
  <c r="AF93" i="7" s="1"/>
  <c r="AA93" i="7"/>
  <c r="AB93" i="7"/>
  <c r="AC93" i="7"/>
  <c r="AD93" i="7"/>
  <c r="AJ93" i="7" s="1" a="1"/>
  <c r="AJ93" i="7" s="1"/>
  <c r="Z94" i="7"/>
  <c r="AF94" i="7" s="1" a="1"/>
  <c r="AF94" i="7" s="1"/>
  <c r="AA94" i="7"/>
  <c r="AB94" i="7"/>
  <c r="AC94" i="7"/>
  <c r="AD94" i="7"/>
  <c r="AJ94" i="7" s="1" a="1"/>
  <c r="AJ94" i="7" s="1"/>
  <c r="Z95" i="7"/>
  <c r="AF95" i="7" s="1" a="1"/>
  <c r="AF95" i="7" s="1"/>
  <c r="AA95" i="7"/>
  <c r="AB95" i="7"/>
  <c r="AC95" i="7"/>
  <c r="AD95" i="7"/>
  <c r="AJ95" i="7" s="1" a="1"/>
  <c r="AJ95" i="7" s="1"/>
  <c r="Z96" i="7"/>
  <c r="AF96" i="7" s="1" a="1"/>
  <c r="AF96" i="7" s="1"/>
  <c r="AA96" i="7"/>
  <c r="AB96" i="7"/>
  <c r="AC96" i="7"/>
  <c r="AD96" i="7"/>
  <c r="AJ96" i="7" s="1" a="1"/>
  <c r="AJ96" i="7" s="1"/>
  <c r="Z97" i="7"/>
  <c r="AF97" i="7" s="1" a="1"/>
  <c r="AF97" i="7" s="1"/>
  <c r="AA97" i="7"/>
  <c r="AB97" i="7"/>
  <c r="AC97" i="7"/>
  <c r="AD97" i="7"/>
  <c r="AJ97" i="7" s="1" a="1"/>
  <c r="AJ97" i="7" s="1"/>
  <c r="Z98" i="7"/>
  <c r="AF98" i="7" s="1" a="1"/>
  <c r="AF98" i="7" s="1"/>
  <c r="AA98" i="7"/>
  <c r="AB98" i="7"/>
  <c r="AC98" i="7"/>
  <c r="AD98" i="7"/>
  <c r="AJ98" i="7" s="1" a="1"/>
  <c r="AJ98" i="7" s="1"/>
  <c r="Z99" i="7"/>
  <c r="AF99" i="7" s="1" a="1"/>
  <c r="AF99" i="7" s="1"/>
  <c r="AA99" i="7"/>
  <c r="AB99" i="7"/>
  <c r="AC99" i="7"/>
  <c r="AD99" i="7"/>
  <c r="AJ99" i="7" s="1" a="1"/>
  <c r="AJ99" i="7" s="1"/>
  <c r="Z100" i="7"/>
  <c r="AF100" i="7" s="1" a="1"/>
  <c r="AF100" i="7" s="1"/>
  <c r="AA100" i="7"/>
  <c r="AB100" i="7"/>
  <c r="AC100" i="7"/>
  <c r="AD100" i="7"/>
  <c r="AJ100" i="7" s="1" a="1"/>
  <c r="AJ100" i="7" s="1"/>
  <c r="Z101" i="7"/>
  <c r="AF101" i="7" s="1" a="1"/>
  <c r="AF101" i="7" s="1"/>
  <c r="AA101" i="7"/>
  <c r="AB101" i="7"/>
  <c r="AC101" i="7"/>
  <c r="AD101" i="7"/>
  <c r="AJ101" i="7" s="1" a="1"/>
  <c r="AJ101" i="7" s="1"/>
  <c r="Z102" i="7"/>
  <c r="AF102" i="7" s="1" a="1"/>
  <c r="AF102" i="7" s="1"/>
  <c r="AA102" i="7"/>
  <c r="AB102" i="7"/>
  <c r="AC102" i="7"/>
  <c r="AD102" i="7"/>
  <c r="AJ102" i="7" s="1" a="1"/>
  <c r="AJ102" i="7" s="1"/>
  <c r="Z103" i="7"/>
  <c r="AF103" i="7" s="1" a="1"/>
  <c r="AF103" i="7" s="1"/>
  <c r="AA103" i="7"/>
  <c r="AB103" i="7"/>
  <c r="AC103" i="7"/>
  <c r="AD103" i="7"/>
  <c r="AJ103" i="7" s="1" a="1"/>
  <c r="AJ103" i="7" s="1"/>
  <c r="Z104" i="7"/>
  <c r="AF104" i="7" s="1" a="1"/>
  <c r="AF104" i="7" s="1"/>
  <c r="AA104" i="7"/>
  <c r="AB104" i="7"/>
  <c r="AC104" i="7"/>
  <c r="AD104" i="7"/>
  <c r="AJ104" i="7" s="1" a="1"/>
  <c r="AJ104" i="7" s="1"/>
  <c r="Z105" i="7"/>
  <c r="AF105" i="7" s="1" a="1"/>
  <c r="AF105" i="7" s="1"/>
  <c r="AA105" i="7"/>
  <c r="AB105" i="7"/>
  <c r="AC105" i="7"/>
  <c r="AD105" i="7"/>
  <c r="AJ105" i="7" s="1" a="1"/>
  <c r="AJ105" i="7" s="1"/>
  <c r="Z106" i="7"/>
  <c r="AF106" i="7" s="1" a="1"/>
  <c r="AF106" i="7" s="1"/>
  <c r="AA106" i="7"/>
  <c r="AB106" i="7"/>
  <c r="AC106" i="7"/>
  <c r="AD106" i="7"/>
  <c r="AJ106" i="7" s="1" a="1"/>
  <c r="AJ106" i="7" s="1"/>
  <c r="Z107" i="7"/>
  <c r="AF107" i="7" s="1" a="1"/>
  <c r="AF107" i="7" s="1"/>
  <c r="AA107" i="7"/>
  <c r="AB107" i="7"/>
  <c r="AC107" i="7"/>
  <c r="AD107" i="7"/>
  <c r="AJ107" i="7" s="1" a="1"/>
  <c r="AJ107" i="7" s="1"/>
  <c r="Z108" i="7"/>
  <c r="AF108" i="7" s="1" a="1"/>
  <c r="AF108" i="7" s="1"/>
  <c r="AA108" i="7"/>
  <c r="AB108" i="7"/>
  <c r="AC108" i="7"/>
  <c r="AD108" i="7"/>
  <c r="AJ108" i="7" s="1" a="1"/>
  <c r="AJ108" i="7" s="1"/>
  <c r="Z109" i="7"/>
  <c r="AF109" i="7" s="1" a="1"/>
  <c r="AF109" i="7" s="1"/>
  <c r="AA109" i="7"/>
  <c r="AC109" i="7"/>
  <c r="AD109" i="7"/>
  <c r="AJ109" i="7" s="1" a="1"/>
  <c r="AJ109" i="7" s="1"/>
  <c r="Z110" i="7"/>
  <c r="AF110" i="7" s="1" a="1"/>
  <c r="AF110" i="7" s="1"/>
  <c r="AA110" i="7"/>
  <c r="AB110" i="7"/>
  <c r="AC110" i="7"/>
  <c r="AD110" i="7"/>
  <c r="AJ110" i="7" s="1" a="1"/>
  <c r="AJ110" i="7" s="1"/>
  <c r="Z111" i="7"/>
  <c r="AF111" i="7" s="1" a="1"/>
  <c r="AF111" i="7" s="1"/>
  <c r="AA111" i="7"/>
  <c r="AB111" i="7"/>
  <c r="AC111" i="7"/>
  <c r="AD111" i="7"/>
  <c r="AJ111" i="7" s="1" a="1"/>
  <c r="AJ111" i="7" s="1"/>
  <c r="Z112" i="7"/>
  <c r="AF112" i="7" s="1" a="1"/>
  <c r="AF112" i="7" s="1"/>
  <c r="AA112" i="7"/>
  <c r="AB112" i="7"/>
  <c r="AC112" i="7"/>
  <c r="AD112" i="7"/>
  <c r="AJ112" i="7" s="1" a="1"/>
  <c r="AJ112" i="7" s="1"/>
  <c r="Z113" i="7"/>
  <c r="AF113" i="7" s="1" a="1"/>
  <c r="AF113" i="7" s="1"/>
  <c r="AA113" i="7"/>
  <c r="AB113" i="7"/>
  <c r="AC113" i="7"/>
  <c r="AD113" i="7"/>
  <c r="AJ113" i="7" s="1" a="1"/>
  <c r="AJ113" i="7" s="1"/>
  <c r="Z114" i="7"/>
  <c r="AF114" i="7" s="1" a="1"/>
  <c r="AF114" i="7" s="1"/>
  <c r="AA114" i="7"/>
  <c r="AB114" i="7"/>
  <c r="AC114" i="7"/>
  <c r="AD114" i="7"/>
  <c r="AJ114" i="7" s="1" a="1"/>
  <c r="AJ114" i="7" s="1"/>
  <c r="Z115" i="7"/>
  <c r="AF115" i="7" s="1" a="1"/>
  <c r="AF115" i="7" s="1"/>
  <c r="AA115" i="7"/>
  <c r="AB115" i="7"/>
  <c r="AC115" i="7"/>
  <c r="AD115" i="7"/>
  <c r="AJ115" i="7" s="1" a="1"/>
  <c r="AJ115" i="7" s="1"/>
  <c r="Z116" i="7"/>
  <c r="AF116" i="7" s="1" a="1"/>
  <c r="AF116" i="7" s="1"/>
  <c r="AA116" i="7"/>
  <c r="AB116" i="7"/>
  <c r="AC116" i="7"/>
  <c r="AD116" i="7"/>
  <c r="AJ116" i="7" s="1" a="1"/>
  <c r="AJ116" i="7" s="1"/>
  <c r="Z117" i="7"/>
  <c r="AF117" i="7" s="1" a="1"/>
  <c r="AF117" i="7" s="1"/>
  <c r="AA117" i="7"/>
  <c r="AB117" i="7"/>
  <c r="AC117" i="7"/>
  <c r="AD117" i="7"/>
  <c r="AJ117" i="7" s="1" a="1"/>
  <c r="AJ117" i="7" s="1"/>
  <c r="Z118" i="7"/>
  <c r="AF118" i="7" s="1" a="1"/>
  <c r="AF118" i="7" s="1"/>
  <c r="AA118" i="7"/>
  <c r="AB118" i="7"/>
  <c r="AC118" i="7"/>
  <c r="AD118" i="7"/>
  <c r="AJ118" i="7" s="1" a="1"/>
  <c r="AJ118" i="7" s="1"/>
  <c r="Z119" i="7"/>
  <c r="AF119" i="7" s="1" a="1"/>
  <c r="AF119" i="7" s="1"/>
  <c r="AA119" i="7"/>
  <c r="AB119" i="7"/>
  <c r="AC119" i="7"/>
  <c r="AD119" i="7"/>
  <c r="AJ119" i="7" s="1" a="1"/>
  <c r="AJ119" i="7" s="1"/>
  <c r="Z120" i="7"/>
  <c r="AF120" i="7" s="1" a="1"/>
  <c r="AF120" i="7" s="1"/>
  <c r="AA120" i="7"/>
  <c r="AB120" i="7"/>
  <c r="AC120" i="7"/>
  <c r="AD120" i="7"/>
  <c r="AJ120" i="7" s="1" a="1"/>
  <c r="AJ120" i="7" s="1"/>
  <c r="Z121" i="7"/>
  <c r="AF121" i="7" s="1" a="1"/>
  <c r="AF121" i="7" s="1"/>
  <c r="AA121" i="7"/>
  <c r="AB121" i="7"/>
  <c r="AC121" i="7"/>
  <c r="AD121" i="7"/>
  <c r="AJ121" i="7" s="1" a="1"/>
  <c r="AJ121" i="7" s="1"/>
  <c r="Z122" i="7"/>
  <c r="AF122" i="7" s="1" a="1"/>
  <c r="AF122" i="7" s="1"/>
  <c r="AA122" i="7"/>
  <c r="AB122" i="7"/>
  <c r="AC122" i="7"/>
  <c r="AD122" i="7"/>
  <c r="AJ122" i="7" s="1" a="1"/>
  <c r="AJ122" i="7" s="1"/>
  <c r="Z123" i="7"/>
  <c r="AF123" i="7" s="1" a="1"/>
  <c r="AF123" i="7" s="1"/>
  <c r="AA123" i="7"/>
  <c r="AB123" i="7"/>
  <c r="AC123" i="7"/>
  <c r="AD123" i="7"/>
  <c r="AJ123" i="7" s="1" a="1"/>
  <c r="AJ123" i="7" s="1"/>
  <c r="Z124" i="7"/>
  <c r="AF124" i="7" s="1" a="1"/>
  <c r="AF124" i="7" s="1"/>
  <c r="AA124" i="7"/>
  <c r="AB124" i="7"/>
  <c r="AC124" i="7"/>
  <c r="AD124" i="7"/>
  <c r="AJ124" i="7" s="1" a="1"/>
  <c r="AJ124" i="7" s="1"/>
  <c r="Z125" i="7"/>
  <c r="AF125" i="7" s="1" a="1"/>
  <c r="AF125" i="7" s="1"/>
  <c r="AA125" i="7"/>
  <c r="AB125" i="7"/>
  <c r="AC125" i="7"/>
  <c r="AD125" i="7"/>
  <c r="AJ125" i="7" s="1" a="1"/>
  <c r="AJ125" i="7" s="1"/>
  <c r="Z126" i="7"/>
  <c r="AF126" i="7" s="1" a="1"/>
  <c r="AF126" i="7" s="1"/>
  <c r="AA126" i="7"/>
  <c r="AB126" i="7"/>
  <c r="AC126" i="7"/>
  <c r="AD126" i="7"/>
  <c r="AJ126" i="7" s="1" a="1"/>
  <c r="AJ126" i="7" s="1"/>
  <c r="Z127" i="7"/>
  <c r="AF127" i="7" s="1" a="1"/>
  <c r="AF127" i="7" s="1"/>
  <c r="AA127" i="7"/>
  <c r="AB127" i="7"/>
  <c r="AC127" i="7"/>
  <c r="AD127" i="7"/>
  <c r="AJ127" i="7" s="1" a="1"/>
  <c r="AJ127" i="7" s="1"/>
  <c r="Z128" i="7"/>
  <c r="AF128" i="7" s="1" a="1"/>
  <c r="AF128" i="7" s="1"/>
  <c r="AA128" i="7"/>
  <c r="AB128" i="7"/>
  <c r="AC128" i="7"/>
  <c r="AD128" i="7"/>
  <c r="AJ128" i="7" s="1" a="1"/>
  <c r="AJ128" i="7" s="1"/>
  <c r="Z129" i="7"/>
  <c r="AF129" i="7" s="1" a="1"/>
  <c r="AF129" i="7" s="1"/>
  <c r="AA129" i="7"/>
  <c r="AB129" i="7"/>
  <c r="AC129" i="7"/>
  <c r="AD129" i="7"/>
  <c r="AJ129" i="7" s="1" a="1"/>
  <c r="AJ129" i="7" s="1"/>
  <c r="Z130" i="7"/>
  <c r="AF130" i="7" s="1" a="1"/>
  <c r="AF130" i="7" s="1"/>
  <c r="AA130" i="7"/>
  <c r="AB130" i="7"/>
  <c r="AC130" i="7"/>
  <c r="AD130" i="7"/>
  <c r="AJ130" i="7" s="1" a="1"/>
  <c r="AJ130" i="7" s="1"/>
  <c r="Z131" i="7"/>
  <c r="AF131" i="7" s="1" a="1"/>
  <c r="AF131" i="7" s="1"/>
  <c r="AA131" i="7"/>
  <c r="AB131" i="7"/>
  <c r="AC131" i="7"/>
  <c r="AD131" i="7"/>
  <c r="AJ131" i="7" s="1" a="1"/>
  <c r="AJ131" i="7" s="1"/>
  <c r="Z132" i="7"/>
  <c r="AF132" i="7" s="1" a="1"/>
  <c r="AF132" i="7" s="1"/>
  <c r="AA132" i="7"/>
  <c r="AB132" i="7"/>
  <c r="AC132" i="7"/>
  <c r="AD132" i="7"/>
  <c r="AJ132" i="7" s="1" a="1"/>
  <c r="AJ132" i="7" s="1"/>
  <c r="Z133" i="7"/>
  <c r="AF133" i="7" s="1" a="1"/>
  <c r="AF133" i="7" s="1"/>
  <c r="AA133" i="7"/>
  <c r="AB133" i="7"/>
  <c r="AC133" i="7"/>
  <c r="AD133" i="7"/>
  <c r="AJ133" i="7" s="1" a="1"/>
  <c r="AJ133" i="7" s="1"/>
  <c r="Z5" i="2"/>
  <c r="AA5" i="2"/>
  <c r="AB5" i="2"/>
  <c r="AC5" i="2"/>
  <c r="AD5" i="2"/>
  <c r="Z6" i="2"/>
  <c r="AA6" i="2"/>
  <c r="AB6" i="2"/>
  <c r="AC6" i="2"/>
  <c r="AD6" i="2"/>
  <c r="Z7" i="2"/>
  <c r="AA7" i="2"/>
  <c r="AB7" i="2"/>
  <c r="AC7" i="2"/>
  <c r="AD7" i="2"/>
  <c r="Z8" i="2"/>
  <c r="AA8" i="2"/>
  <c r="AB8" i="2"/>
  <c r="AC8" i="2"/>
  <c r="AD8" i="2"/>
  <c r="Z9" i="2"/>
  <c r="AA9" i="2"/>
  <c r="AB9" i="2"/>
  <c r="AC9" i="2"/>
  <c r="AD9" i="2"/>
  <c r="Z10" i="2"/>
  <c r="AA10" i="2"/>
  <c r="AB10" i="2"/>
  <c r="AC10" i="2"/>
  <c r="AD10" i="2"/>
  <c r="Z11" i="2"/>
  <c r="AA11" i="2"/>
  <c r="AB11" i="2"/>
  <c r="AC11" i="2"/>
  <c r="AD11" i="2"/>
  <c r="Z12" i="2"/>
  <c r="AA12" i="2"/>
  <c r="AB12" i="2"/>
  <c r="AC12" i="2"/>
  <c r="AD12" i="2"/>
  <c r="Z13" i="2"/>
  <c r="AA13" i="2"/>
  <c r="AB13" i="2"/>
  <c r="AC13" i="2"/>
  <c r="AD13" i="2"/>
  <c r="Z14" i="2"/>
  <c r="AA14" i="2"/>
  <c r="AB14" i="2"/>
  <c r="AC14" i="2"/>
  <c r="AD14" i="2"/>
  <c r="Z15" i="2"/>
  <c r="AA15" i="2"/>
  <c r="AB15" i="2"/>
  <c r="AC15" i="2"/>
  <c r="AD15" i="2"/>
  <c r="Z16" i="2"/>
  <c r="AA16" i="2"/>
  <c r="AB16" i="2"/>
  <c r="AC16" i="2"/>
  <c r="AD16" i="2"/>
  <c r="Z17" i="2"/>
  <c r="AA17" i="2"/>
  <c r="AB17" i="2"/>
  <c r="AC17" i="2"/>
  <c r="AD17" i="2"/>
  <c r="Z18" i="2"/>
  <c r="AA18" i="2"/>
  <c r="AB18" i="2"/>
  <c r="AC18" i="2"/>
  <c r="AD18" i="2"/>
  <c r="Z19" i="2"/>
  <c r="AA19" i="2"/>
  <c r="AB19" i="2"/>
  <c r="AC19" i="2"/>
  <c r="AD19" i="2"/>
  <c r="Z20" i="2"/>
  <c r="AA20" i="2"/>
  <c r="AB20" i="2"/>
  <c r="AC20" i="2"/>
  <c r="AD20" i="2"/>
  <c r="Z21" i="2"/>
  <c r="AA21" i="2"/>
  <c r="AB21" i="2"/>
  <c r="AC21" i="2"/>
  <c r="AD21" i="2"/>
  <c r="Z22" i="2"/>
  <c r="AA22" i="2"/>
  <c r="AB22" i="2"/>
  <c r="AC22" i="2"/>
  <c r="AD22" i="2"/>
  <c r="Z23" i="2"/>
  <c r="AA23" i="2"/>
  <c r="AB23" i="2"/>
  <c r="AC23" i="2"/>
  <c r="AD23" i="2"/>
  <c r="Z24" i="2"/>
  <c r="AA24" i="2"/>
  <c r="AB24" i="2"/>
  <c r="AC24" i="2"/>
  <c r="AD24" i="2"/>
  <c r="Z25" i="2"/>
  <c r="AA25" i="2"/>
  <c r="AB25" i="2"/>
  <c r="AC25" i="2"/>
  <c r="AD25" i="2"/>
  <c r="Z26" i="2"/>
  <c r="AA26" i="2"/>
  <c r="AB26" i="2"/>
  <c r="AC26" i="2"/>
  <c r="AD26" i="2"/>
  <c r="Z27" i="2"/>
  <c r="AA27" i="2"/>
  <c r="AB27" i="2"/>
  <c r="AC27" i="2"/>
  <c r="AD27" i="2"/>
  <c r="Z28" i="2"/>
  <c r="AA28" i="2"/>
  <c r="AB28" i="2"/>
  <c r="AC28" i="2"/>
  <c r="AD28" i="2"/>
  <c r="Z29" i="2"/>
  <c r="AA29" i="2"/>
  <c r="AB29" i="2"/>
  <c r="AC29" i="2"/>
  <c r="AD29" i="2"/>
  <c r="Z30" i="2"/>
  <c r="AA30" i="2"/>
  <c r="AB30" i="2"/>
  <c r="AC30" i="2"/>
  <c r="AD30" i="2"/>
  <c r="Z31" i="2"/>
  <c r="AA31" i="2"/>
  <c r="AB31" i="2"/>
  <c r="AC31" i="2"/>
  <c r="AD31" i="2"/>
  <c r="Z32" i="2"/>
  <c r="AA32" i="2"/>
  <c r="AB32" i="2"/>
  <c r="AC32" i="2"/>
  <c r="AD32" i="2"/>
  <c r="Z33" i="2"/>
  <c r="AA33" i="2"/>
  <c r="AB33" i="2"/>
  <c r="AC33" i="2"/>
  <c r="AD33" i="2"/>
  <c r="Z34" i="2"/>
  <c r="AA34" i="2"/>
  <c r="AB34" i="2"/>
  <c r="AC34" i="2"/>
  <c r="AD34" i="2"/>
  <c r="Z35" i="2"/>
  <c r="AA35" i="2"/>
  <c r="AB35" i="2"/>
  <c r="AC35" i="2"/>
  <c r="AD35" i="2"/>
  <c r="Z36" i="2"/>
  <c r="AA36" i="2"/>
  <c r="AB36" i="2"/>
  <c r="AC36" i="2"/>
  <c r="AD36" i="2"/>
  <c r="Z37" i="2"/>
  <c r="AA37" i="2"/>
  <c r="AB37" i="2"/>
  <c r="AC37" i="2"/>
  <c r="AD37" i="2"/>
  <c r="Z38" i="2"/>
  <c r="AA38" i="2"/>
  <c r="AB38" i="2"/>
  <c r="AC38" i="2"/>
  <c r="AD38" i="2"/>
  <c r="Z39" i="2"/>
  <c r="AA39" i="2"/>
  <c r="AB39" i="2"/>
  <c r="AC39" i="2"/>
  <c r="AD39" i="2"/>
  <c r="Z40" i="2"/>
  <c r="AA40" i="2"/>
  <c r="AB40" i="2"/>
  <c r="AC40" i="2"/>
  <c r="AD40" i="2"/>
  <c r="Z41" i="2"/>
  <c r="AA41" i="2"/>
  <c r="AB41" i="2"/>
  <c r="AC41" i="2"/>
  <c r="AD41" i="2"/>
  <c r="Z42" i="2"/>
  <c r="AA42" i="2"/>
  <c r="AB42" i="2"/>
  <c r="AC42" i="2"/>
  <c r="AD42" i="2"/>
  <c r="Z43" i="2"/>
  <c r="AA43" i="2"/>
  <c r="AB43" i="2"/>
  <c r="AC43" i="2"/>
  <c r="AD43" i="2"/>
  <c r="Z44" i="2"/>
  <c r="AA44" i="2"/>
  <c r="AB44" i="2"/>
  <c r="AC44" i="2"/>
  <c r="AD44" i="2"/>
  <c r="Z45" i="2"/>
  <c r="AA45" i="2"/>
  <c r="AB45" i="2"/>
  <c r="AC45" i="2"/>
  <c r="AD45" i="2"/>
  <c r="Z46" i="2"/>
  <c r="AA46" i="2"/>
  <c r="AB46" i="2"/>
  <c r="AC46" i="2"/>
  <c r="AD46" i="2"/>
  <c r="Z47" i="2"/>
  <c r="AA47" i="2"/>
  <c r="AB47" i="2"/>
  <c r="AC47" i="2"/>
  <c r="AD47" i="2"/>
  <c r="Z48" i="2"/>
  <c r="AA48" i="2"/>
  <c r="AB48" i="2"/>
  <c r="AC48" i="2"/>
  <c r="AD48" i="2"/>
  <c r="Z49" i="2"/>
  <c r="AA49" i="2"/>
  <c r="AB49" i="2"/>
  <c r="AC49" i="2"/>
  <c r="AD49" i="2"/>
  <c r="Z50" i="2"/>
  <c r="AA50" i="2"/>
  <c r="AB50" i="2"/>
  <c r="AC50" i="2"/>
  <c r="AD50" i="2"/>
  <c r="Z51" i="2"/>
  <c r="AA51" i="2"/>
  <c r="AB51" i="2"/>
  <c r="AC51" i="2"/>
  <c r="AD51" i="2"/>
  <c r="Z52" i="2"/>
  <c r="AA52" i="2"/>
  <c r="AB52" i="2"/>
  <c r="AC52" i="2"/>
  <c r="AD52" i="2"/>
  <c r="Z53" i="2"/>
  <c r="AA53" i="2"/>
  <c r="AB53" i="2"/>
  <c r="AC53" i="2"/>
  <c r="AD53" i="2"/>
  <c r="Z54" i="2"/>
  <c r="AA54" i="2"/>
  <c r="AB54" i="2"/>
  <c r="AC54" i="2"/>
  <c r="AD54" i="2"/>
  <c r="Z55" i="2"/>
  <c r="AA55" i="2"/>
  <c r="AB55" i="2"/>
  <c r="AC55" i="2"/>
  <c r="AD55" i="2"/>
  <c r="Z56" i="2"/>
  <c r="AA56" i="2"/>
  <c r="AB56" i="2"/>
  <c r="AC56" i="2"/>
  <c r="AD56" i="2"/>
  <c r="Z57" i="2"/>
  <c r="AA57" i="2"/>
  <c r="AB57" i="2"/>
  <c r="AC57" i="2"/>
  <c r="AD57" i="2"/>
  <c r="Z58" i="2"/>
  <c r="AA58" i="2"/>
  <c r="AB58" i="2"/>
  <c r="AC58" i="2"/>
  <c r="AD58" i="2"/>
  <c r="Z59" i="2"/>
  <c r="AA59" i="2"/>
  <c r="AB59" i="2"/>
  <c r="AC59" i="2"/>
  <c r="AD59" i="2"/>
  <c r="Z60" i="2"/>
  <c r="AA60" i="2"/>
  <c r="AB60" i="2"/>
  <c r="AC60" i="2"/>
  <c r="AD60" i="2"/>
  <c r="Z61" i="2"/>
  <c r="AA61" i="2"/>
  <c r="AB61" i="2"/>
  <c r="AC61" i="2"/>
  <c r="AD61" i="2"/>
  <c r="Z62" i="2"/>
  <c r="AA62" i="2"/>
  <c r="AB62" i="2"/>
  <c r="AC62" i="2"/>
  <c r="AD62" i="2"/>
  <c r="Z63" i="2"/>
  <c r="AA63" i="2"/>
  <c r="AB63" i="2"/>
  <c r="AC63" i="2"/>
  <c r="AD63" i="2"/>
  <c r="Z64" i="2"/>
  <c r="AA64" i="2"/>
  <c r="AB64" i="2"/>
  <c r="AC64" i="2"/>
  <c r="AD64" i="2"/>
  <c r="Z65" i="2"/>
  <c r="AA65" i="2"/>
  <c r="AB65" i="2"/>
  <c r="AC65" i="2"/>
  <c r="AD65" i="2"/>
  <c r="Z66" i="2"/>
  <c r="AA66" i="2"/>
  <c r="AB66" i="2"/>
  <c r="AC66" i="2"/>
  <c r="AD66" i="2"/>
  <c r="Z67" i="2"/>
  <c r="AA67" i="2"/>
  <c r="AB67" i="2"/>
  <c r="AC67" i="2"/>
  <c r="AD67" i="2"/>
  <c r="Z68" i="2"/>
  <c r="AF68" i="2" s="1" a="1"/>
  <c r="AF68" i="2" s="1"/>
  <c r="AA68" i="2"/>
  <c r="AB68" i="2"/>
  <c r="AC68" i="2"/>
  <c r="AD68" i="2"/>
  <c r="Z69" i="2"/>
  <c r="AF69" i="2" s="1" a="1"/>
  <c r="AF69" i="2" s="1"/>
  <c r="AA69" i="2"/>
  <c r="AB69" i="2"/>
  <c r="AC69" i="2"/>
  <c r="AD69" i="2"/>
  <c r="Z70" i="2"/>
  <c r="AF70" i="2" s="1" a="1"/>
  <c r="AF70" i="2" s="1"/>
  <c r="AA70" i="2"/>
  <c r="AB70" i="2"/>
  <c r="AC70" i="2"/>
  <c r="AD70" i="2"/>
  <c r="Z71" i="2"/>
  <c r="AF71" i="2" s="1" a="1"/>
  <c r="AF71" i="2" s="1"/>
  <c r="AA71" i="2"/>
  <c r="AB71" i="2"/>
  <c r="AC71" i="2"/>
  <c r="AD71" i="2"/>
  <c r="Z72" i="2"/>
  <c r="AF72" i="2" s="1" a="1"/>
  <c r="AF72" i="2" s="1"/>
  <c r="AA72" i="2"/>
  <c r="AB72" i="2"/>
  <c r="AC72" i="2"/>
  <c r="AD72" i="2"/>
  <c r="Z73" i="2"/>
  <c r="AF73" i="2" s="1" a="1"/>
  <c r="AF73" i="2" s="1"/>
  <c r="AA73" i="2"/>
  <c r="AB73" i="2"/>
  <c r="AC73" i="2"/>
  <c r="AD73" i="2"/>
  <c r="Z74" i="2"/>
  <c r="AF74" i="2" s="1" a="1"/>
  <c r="AF74" i="2" s="1"/>
  <c r="AA74" i="2"/>
  <c r="AB74" i="2"/>
  <c r="AC74" i="2"/>
  <c r="AD74" i="2"/>
  <c r="Z75" i="2"/>
  <c r="AF75" i="2" s="1" a="1"/>
  <c r="AF75" i="2" s="1"/>
  <c r="AA75" i="2"/>
  <c r="AB75" i="2"/>
  <c r="AC75" i="2"/>
  <c r="AD75" i="2"/>
  <c r="Z76" i="2"/>
  <c r="AF76" i="2" s="1" a="1"/>
  <c r="AF76" i="2" s="1"/>
  <c r="AA76" i="2"/>
  <c r="AB76" i="2"/>
  <c r="AC76" i="2"/>
  <c r="AD76" i="2"/>
  <c r="Z77" i="2"/>
  <c r="AF77" i="2" s="1" a="1"/>
  <c r="AF77" i="2" s="1"/>
  <c r="AA77" i="2"/>
  <c r="AB77" i="2"/>
  <c r="AC77" i="2"/>
  <c r="AD77" i="2"/>
  <c r="Z78" i="2"/>
  <c r="AF78" i="2" s="1" a="1"/>
  <c r="AF78" i="2" s="1"/>
  <c r="AA78" i="2"/>
  <c r="AB78" i="2"/>
  <c r="AC78" i="2"/>
  <c r="AD78" i="2"/>
  <c r="AJ78" i="2" s="1" a="1"/>
  <c r="AJ78" i="2" s="1"/>
  <c r="Z79" i="2"/>
  <c r="AF79" i="2" s="1" a="1"/>
  <c r="AF79" i="2" s="1"/>
  <c r="AA79" i="2"/>
  <c r="AB79" i="2"/>
  <c r="AC79" i="2"/>
  <c r="AD79" i="2"/>
  <c r="AJ79" i="2" s="1" a="1"/>
  <c r="AJ79" i="2" s="1"/>
  <c r="Z80" i="2"/>
  <c r="AF80" i="2" s="1" a="1"/>
  <c r="AF80" i="2" s="1"/>
  <c r="AA80" i="2"/>
  <c r="AB80" i="2"/>
  <c r="AC80" i="2"/>
  <c r="AD80" i="2"/>
  <c r="AJ80" i="2" s="1" a="1"/>
  <c r="AJ80" i="2" s="1"/>
  <c r="Z81" i="2"/>
  <c r="AF81" i="2" s="1" a="1"/>
  <c r="AF81" i="2" s="1"/>
  <c r="AA81" i="2"/>
  <c r="AB81" i="2"/>
  <c r="AC81" i="2"/>
  <c r="AD81" i="2"/>
  <c r="AJ81" i="2" s="1" a="1"/>
  <c r="AJ81" i="2" s="1"/>
  <c r="Z82" i="2"/>
  <c r="AF82" i="2" s="1" a="1"/>
  <c r="AF82" i="2" s="1"/>
  <c r="AA82" i="2"/>
  <c r="AB82" i="2"/>
  <c r="AC82" i="2"/>
  <c r="AD82" i="2"/>
  <c r="AJ82" i="2" s="1" a="1"/>
  <c r="AJ82" i="2" s="1"/>
  <c r="Z83" i="2"/>
  <c r="AF83" i="2" s="1" a="1"/>
  <c r="AF83" i="2" s="1"/>
  <c r="AA83" i="2"/>
  <c r="AB83" i="2"/>
  <c r="AC83" i="2"/>
  <c r="AD83" i="2"/>
  <c r="AJ83" i="2" s="1" a="1"/>
  <c r="AJ83" i="2" s="1"/>
  <c r="Z84" i="2"/>
  <c r="AF84" i="2" s="1" a="1"/>
  <c r="AF84" i="2" s="1"/>
  <c r="AA84" i="2"/>
  <c r="AB84" i="2"/>
  <c r="AC84" i="2"/>
  <c r="AD84" i="2"/>
  <c r="AJ84" i="2" s="1" a="1"/>
  <c r="AJ84" i="2" s="1"/>
  <c r="Z85" i="2"/>
  <c r="AF85" i="2" s="1" a="1"/>
  <c r="AF85" i="2" s="1"/>
  <c r="AA85" i="2"/>
  <c r="AB85" i="2"/>
  <c r="AC85" i="2"/>
  <c r="AD85" i="2"/>
  <c r="AJ85" i="2" s="1" a="1"/>
  <c r="AJ85" i="2" s="1"/>
  <c r="Z86" i="2"/>
  <c r="AF86" i="2" s="1" a="1"/>
  <c r="AF86" i="2" s="1"/>
  <c r="AA86" i="2"/>
  <c r="AB86" i="2"/>
  <c r="AC86" i="2"/>
  <c r="AD86" i="2"/>
  <c r="AJ86" i="2" s="1" a="1"/>
  <c r="AJ86" i="2" s="1"/>
  <c r="Z87" i="2"/>
  <c r="AF87" i="2" s="1" a="1"/>
  <c r="AF87" i="2" s="1"/>
  <c r="AA87" i="2"/>
  <c r="AB87" i="2"/>
  <c r="AC87" i="2"/>
  <c r="AD87" i="2"/>
  <c r="AJ87" i="2" s="1" a="1"/>
  <c r="AJ87" i="2" s="1"/>
  <c r="Z88" i="2"/>
  <c r="AF88" i="2" s="1" a="1"/>
  <c r="AF88" i="2" s="1"/>
  <c r="AA88" i="2"/>
  <c r="AB88" i="2"/>
  <c r="AC88" i="2"/>
  <c r="AD88" i="2"/>
  <c r="AJ88" i="2" s="1" a="1"/>
  <c r="AJ88" i="2" s="1"/>
  <c r="Z89" i="2"/>
  <c r="AF89" i="2" s="1" a="1"/>
  <c r="AF89" i="2" s="1"/>
  <c r="AA89" i="2"/>
  <c r="AB89" i="2"/>
  <c r="AC89" i="2"/>
  <c r="AD89" i="2"/>
  <c r="AJ89" i="2" s="1" a="1"/>
  <c r="AJ89" i="2" s="1"/>
  <c r="Z90" i="2"/>
  <c r="AF90" i="2" s="1" a="1"/>
  <c r="AF90" i="2" s="1"/>
  <c r="AA90" i="2"/>
  <c r="AB90" i="2"/>
  <c r="AC90" i="2"/>
  <c r="AD90" i="2"/>
  <c r="AJ90" i="2" s="1" a="1"/>
  <c r="AJ90" i="2" s="1"/>
  <c r="Z91" i="2"/>
  <c r="AF91" i="2" s="1" a="1"/>
  <c r="AF91" i="2" s="1"/>
  <c r="AA91" i="2"/>
  <c r="AB91" i="2"/>
  <c r="AC91" i="2"/>
  <c r="AD91" i="2"/>
  <c r="AJ91" i="2" s="1" a="1"/>
  <c r="AJ91" i="2" s="1"/>
  <c r="Z92" i="2"/>
  <c r="AF92" i="2" s="1" a="1"/>
  <c r="AF92" i="2" s="1"/>
  <c r="AA92" i="2"/>
  <c r="AB92" i="2"/>
  <c r="AC92" i="2"/>
  <c r="AD92" i="2"/>
  <c r="AJ92" i="2" s="1" a="1"/>
  <c r="AJ92" i="2" s="1"/>
  <c r="Z93" i="2"/>
  <c r="AF93" i="2" s="1" a="1"/>
  <c r="AF93" i="2" s="1"/>
  <c r="AA93" i="2"/>
  <c r="AB93" i="2"/>
  <c r="AC93" i="2"/>
  <c r="AD93" i="2"/>
  <c r="AJ93" i="2" s="1" a="1"/>
  <c r="AJ93" i="2" s="1"/>
  <c r="Z94" i="2"/>
  <c r="AF94" i="2" s="1" a="1"/>
  <c r="AF94" i="2" s="1"/>
  <c r="AA94" i="2"/>
  <c r="AB94" i="2"/>
  <c r="AC94" i="2"/>
  <c r="AD94" i="2"/>
  <c r="AJ94" i="2" s="1" a="1"/>
  <c r="AJ94" i="2" s="1"/>
  <c r="Z95" i="2"/>
  <c r="AF95" i="2" s="1" a="1"/>
  <c r="AF95" i="2" s="1"/>
  <c r="AA95" i="2"/>
  <c r="AB95" i="2"/>
  <c r="AC95" i="2"/>
  <c r="AD95" i="2"/>
  <c r="AJ95" i="2" s="1" a="1"/>
  <c r="AJ95" i="2" s="1"/>
  <c r="Z96" i="2"/>
  <c r="AF96" i="2" s="1" a="1"/>
  <c r="AF96" i="2" s="1"/>
  <c r="AA96" i="2"/>
  <c r="AB96" i="2"/>
  <c r="AC96" i="2"/>
  <c r="AD96" i="2"/>
  <c r="AJ96" i="2" s="1" a="1"/>
  <c r="AJ96" i="2" s="1"/>
  <c r="Z97" i="2"/>
  <c r="AF97" i="2" s="1" a="1"/>
  <c r="AF97" i="2" s="1"/>
  <c r="AA97" i="2"/>
  <c r="AB97" i="2"/>
  <c r="AC97" i="2"/>
  <c r="AD97" i="2"/>
  <c r="AJ97" i="2" s="1" a="1"/>
  <c r="AJ97" i="2" s="1"/>
  <c r="Z98" i="2"/>
  <c r="AF98" i="2" s="1" a="1"/>
  <c r="AF98" i="2" s="1"/>
  <c r="AA98" i="2"/>
  <c r="AB98" i="2"/>
  <c r="AC98" i="2"/>
  <c r="AD98" i="2"/>
  <c r="AJ98" i="2" s="1" a="1"/>
  <c r="AJ98" i="2" s="1"/>
  <c r="Z99" i="2"/>
  <c r="AF99" i="2" s="1" a="1"/>
  <c r="AF99" i="2" s="1"/>
  <c r="AA99" i="2"/>
  <c r="AB99" i="2"/>
  <c r="AC99" i="2"/>
  <c r="AD99" i="2"/>
  <c r="AJ99" i="2" s="1" a="1"/>
  <c r="AJ99" i="2" s="1"/>
  <c r="Z100" i="2"/>
  <c r="AF100" i="2" s="1" a="1"/>
  <c r="AF100" i="2" s="1"/>
  <c r="AA100" i="2"/>
  <c r="AB100" i="2"/>
  <c r="AC100" i="2"/>
  <c r="AD100" i="2"/>
  <c r="AJ100" i="2" s="1" a="1"/>
  <c r="AJ100" i="2" s="1"/>
  <c r="Z101" i="2"/>
  <c r="AF101" i="2" s="1" a="1"/>
  <c r="AF101" i="2" s="1"/>
  <c r="AA101" i="2"/>
  <c r="AB101" i="2"/>
  <c r="AC101" i="2"/>
  <c r="AD101" i="2"/>
  <c r="AJ101" i="2" s="1" a="1"/>
  <c r="AJ101" i="2" s="1"/>
  <c r="Z102" i="2"/>
  <c r="AF102" i="2" s="1" a="1"/>
  <c r="AF102" i="2" s="1"/>
  <c r="AA102" i="2"/>
  <c r="AB102" i="2"/>
  <c r="AC102" i="2"/>
  <c r="AD102" i="2"/>
  <c r="AJ102" i="2" s="1" a="1"/>
  <c r="AJ102" i="2" s="1"/>
  <c r="Z103" i="2"/>
  <c r="AF103" i="2" s="1" a="1"/>
  <c r="AF103" i="2" s="1"/>
  <c r="AA103" i="2"/>
  <c r="AB103" i="2"/>
  <c r="AC103" i="2"/>
  <c r="AD103" i="2"/>
  <c r="AJ103" i="2" s="1" a="1"/>
  <c r="AJ103" i="2" s="1"/>
  <c r="Z104" i="2"/>
  <c r="AF104" i="2" s="1" a="1"/>
  <c r="AF104" i="2" s="1"/>
  <c r="AA104" i="2"/>
  <c r="AB104" i="2"/>
  <c r="AC104" i="2"/>
  <c r="AD104" i="2"/>
  <c r="AJ104" i="2" s="1" a="1"/>
  <c r="AJ104" i="2" s="1"/>
  <c r="Z105" i="2"/>
  <c r="AF105" i="2" s="1" a="1"/>
  <c r="AF105" i="2" s="1"/>
  <c r="AA105" i="2"/>
  <c r="AB105" i="2"/>
  <c r="AC105" i="2"/>
  <c r="AD105" i="2"/>
  <c r="AJ105" i="2" s="1" a="1"/>
  <c r="AJ105" i="2" s="1"/>
  <c r="Z106" i="2"/>
  <c r="AF106" i="2" s="1" a="1"/>
  <c r="AF106" i="2" s="1"/>
  <c r="AA106" i="2"/>
  <c r="AB106" i="2"/>
  <c r="AC106" i="2"/>
  <c r="AD106" i="2"/>
  <c r="AJ106" i="2" s="1" a="1"/>
  <c r="AJ106" i="2" s="1"/>
  <c r="Z107" i="2"/>
  <c r="AF107" i="2" s="1" a="1"/>
  <c r="AF107" i="2" s="1"/>
  <c r="AA107" i="2"/>
  <c r="AB107" i="2"/>
  <c r="AC107" i="2"/>
  <c r="AD107" i="2"/>
  <c r="AJ107" i="2" s="1" a="1"/>
  <c r="AJ107" i="2" s="1"/>
  <c r="Z108" i="2"/>
  <c r="AF108" i="2" s="1" a="1"/>
  <c r="AF108" i="2" s="1"/>
  <c r="AA108" i="2"/>
  <c r="AB108" i="2"/>
  <c r="AC108" i="2"/>
  <c r="AD108" i="2"/>
  <c r="AJ108" i="2" s="1" a="1"/>
  <c r="AJ108" i="2" s="1"/>
  <c r="Z109" i="2"/>
  <c r="AF109" i="2" s="1" a="1"/>
  <c r="AF109" i="2" s="1"/>
  <c r="AA109" i="2"/>
  <c r="AC109" i="2"/>
  <c r="AD109" i="2"/>
  <c r="AJ109" i="2" s="1" a="1"/>
  <c r="AJ109" i="2" s="1"/>
  <c r="Z110" i="2"/>
  <c r="AF110" i="2" s="1" a="1"/>
  <c r="AF110" i="2" s="1"/>
  <c r="AA110" i="2"/>
  <c r="AB110" i="2"/>
  <c r="AC110" i="2"/>
  <c r="AD110" i="2"/>
  <c r="AJ110" i="2" s="1" a="1"/>
  <c r="AJ110" i="2" s="1"/>
  <c r="Z111" i="2"/>
  <c r="AF111" i="2" s="1" a="1"/>
  <c r="AF111" i="2" s="1"/>
  <c r="AA111" i="2"/>
  <c r="AB111" i="2"/>
  <c r="AC111" i="2"/>
  <c r="AD111" i="2"/>
  <c r="AJ111" i="2" s="1" a="1"/>
  <c r="AJ111" i="2" s="1"/>
  <c r="Z112" i="2"/>
  <c r="AF112" i="2" s="1" a="1"/>
  <c r="AF112" i="2" s="1"/>
  <c r="AA112" i="2"/>
  <c r="AB112" i="2"/>
  <c r="AC112" i="2"/>
  <c r="AD112" i="2"/>
  <c r="AJ112" i="2" s="1" a="1"/>
  <c r="AJ112" i="2" s="1"/>
  <c r="Z113" i="2"/>
  <c r="AF113" i="2" s="1" a="1"/>
  <c r="AF113" i="2" s="1"/>
  <c r="AA113" i="2"/>
  <c r="AB113" i="2"/>
  <c r="AC113" i="2"/>
  <c r="AD113" i="2"/>
  <c r="AJ113" i="2" s="1" a="1"/>
  <c r="AJ113" i="2" s="1"/>
  <c r="Z114" i="2"/>
  <c r="AF114" i="2" s="1" a="1"/>
  <c r="AF114" i="2" s="1"/>
  <c r="AA114" i="2"/>
  <c r="AB114" i="2"/>
  <c r="AC114" i="2"/>
  <c r="AD114" i="2"/>
  <c r="AJ114" i="2" s="1" a="1"/>
  <c r="AJ114" i="2" s="1"/>
  <c r="Z115" i="2"/>
  <c r="AF115" i="2" s="1" a="1"/>
  <c r="AF115" i="2" s="1"/>
  <c r="AA115" i="2"/>
  <c r="AB115" i="2"/>
  <c r="AC115" i="2"/>
  <c r="AD115" i="2"/>
  <c r="AJ115" i="2" s="1" a="1"/>
  <c r="AJ115" i="2" s="1"/>
  <c r="Z116" i="2"/>
  <c r="AF116" i="2" s="1" a="1"/>
  <c r="AF116" i="2" s="1"/>
  <c r="AA116" i="2"/>
  <c r="AB116" i="2"/>
  <c r="AC116" i="2"/>
  <c r="AD116" i="2"/>
  <c r="AJ116" i="2" s="1" a="1"/>
  <c r="AJ116" i="2" s="1"/>
  <c r="Z117" i="2"/>
  <c r="AF117" i="2" s="1" a="1"/>
  <c r="AF117" i="2" s="1"/>
  <c r="AA117" i="2"/>
  <c r="AB117" i="2"/>
  <c r="AC117" i="2"/>
  <c r="AD117" i="2"/>
  <c r="AJ117" i="2" s="1" a="1"/>
  <c r="AJ117" i="2" s="1"/>
  <c r="Z118" i="2"/>
  <c r="AF118" i="2" s="1" a="1"/>
  <c r="AF118" i="2" s="1"/>
  <c r="AA118" i="2"/>
  <c r="AB118" i="2"/>
  <c r="AC118" i="2"/>
  <c r="AD118" i="2"/>
  <c r="AJ118" i="2" s="1" a="1"/>
  <c r="AJ118" i="2" s="1"/>
  <c r="Z119" i="2"/>
  <c r="AF119" i="2" s="1" a="1"/>
  <c r="AF119" i="2" s="1"/>
  <c r="AA119" i="2"/>
  <c r="AB119" i="2"/>
  <c r="AC119" i="2"/>
  <c r="AD119" i="2"/>
  <c r="AJ119" i="2" s="1" a="1"/>
  <c r="AJ119" i="2" s="1"/>
  <c r="Z120" i="2"/>
  <c r="AF120" i="2" s="1" a="1"/>
  <c r="AF120" i="2" s="1"/>
  <c r="AA120" i="2"/>
  <c r="AB120" i="2"/>
  <c r="AC120" i="2"/>
  <c r="AD120" i="2"/>
  <c r="AJ120" i="2" s="1" a="1"/>
  <c r="AJ120" i="2" s="1"/>
  <c r="Z121" i="2"/>
  <c r="AF121" i="2" s="1" a="1"/>
  <c r="AF121" i="2" s="1"/>
  <c r="AA121" i="2"/>
  <c r="AB121" i="2"/>
  <c r="AC121" i="2"/>
  <c r="AD121" i="2"/>
  <c r="AJ121" i="2" s="1" a="1"/>
  <c r="AJ121" i="2" s="1"/>
  <c r="Z122" i="2"/>
  <c r="AF122" i="2" s="1" a="1"/>
  <c r="AF122" i="2" s="1"/>
  <c r="AA122" i="2"/>
  <c r="AB122" i="2"/>
  <c r="AC122" i="2"/>
  <c r="AD122" i="2"/>
  <c r="AJ122" i="2" s="1" a="1"/>
  <c r="AJ122" i="2" s="1"/>
  <c r="Z123" i="2"/>
  <c r="AF123" i="2" s="1" a="1"/>
  <c r="AF123" i="2" s="1"/>
  <c r="AA123" i="2"/>
  <c r="AB123" i="2"/>
  <c r="AC123" i="2"/>
  <c r="AD123" i="2"/>
  <c r="AJ123" i="2" s="1" a="1"/>
  <c r="AJ123" i="2" s="1"/>
  <c r="Z124" i="2"/>
  <c r="AF124" i="2" s="1" a="1"/>
  <c r="AF124" i="2" s="1"/>
  <c r="AA124" i="2"/>
  <c r="AB124" i="2"/>
  <c r="AC124" i="2"/>
  <c r="AD124" i="2"/>
  <c r="AJ124" i="2" s="1" a="1"/>
  <c r="AJ124" i="2" s="1"/>
  <c r="Z125" i="2"/>
  <c r="AF125" i="2" s="1" a="1"/>
  <c r="AF125" i="2" s="1"/>
  <c r="AA125" i="2"/>
  <c r="AB125" i="2"/>
  <c r="AC125" i="2"/>
  <c r="AD125" i="2"/>
  <c r="AJ125" i="2" s="1" a="1"/>
  <c r="AJ125" i="2" s="1"/>
  <c r="Z126" i="2"/>
  <c r="AF126" i="2" s="1" a="1"/>
  <c r="AF126" i="2" s="1"/>
  <c r="AA126" i="2"/>
  <c r="AB126" i="2"/>
  <c r="AC126" i="2"/>
  <c r="AD126" i="2"/>
  <c r="AJ126" i="2" s="1" a="1"/>
  <c r="AJ126" i="2" s="1"/>
  <c r="Z127" i="2"/>
  <c r="AF127" i="2" s="1" a="1"/>
  <c r="AF127" i="2" s="1"/>
  <c r="AA127" i="2"/>
  <c r="AB127" i="2"/>
  <c r="AC127" i="2"/>
  <c r="AD127" i="2"/>
  <c r="AJ127" i="2" s="1" a="1"/>
  <c r="AJ127" i="2" s="1"/>
  <c r="Z128" i="2"/>
  <c r="AF128" i="2" s="1" a="1"/>
  <c r="AF128" i="2" s="1"/>
  <c r="AA128" i="2"/>
  <c r="AB128" i="2"/>
  <c r="AC128" i="2"/>
  <c r="AD128" i="2"/>
  <c r="AJ128" i="2" s="1" a="1"/>
  <c r="AJ128" i="2" s="1"/>
  <c r="Z129" i="2"/>
  <c r="AF129" i="2" s="1" a="1"/>
  <c r="AF129" i="2" s="1"/>
  <c r="AA129" i="2"/>
  <c r="AB129" i="2"/>
  <c r="AC129" i="2"/>
  <c r="AD129" i="2"/>
  <c r="AJ129" i="2" s="1" a="1"/>
  <c r="AJ129" i="2" s="1"/>
  <c r="Z130" i="2"/>
  <c r="AF130" i="2" s="1" a="1"/>
  <c r="AF130" i="2" s="1"/>
  <c r="AA130" i="2"/>
  <c r="AB130" i="2"/>
  <c r="AC130" i="2"/>
  <c r="AD130" i="2"/>
  <c r="AJ130" i="2" s="1" a="1"/>
  <c r="AJ130" i="2" s="1"/>
  <c r="Z131" i="2"/>
  <c r="AF131" i="2" s="1" a="1"/>
  <c r="AF131" i="2" s="1"/>
  <c r="AA131" i="2"/>
  <c r="AB131" i="2"/>
  <c r="AC131" i="2"/>
  <c r="AD131" i="2"/>
  <c r="AJ131" i="2" s="1" a="1"/>
  <c r="AJ131" i="2" s="1"/>
  <c r="Z132" i="2"/>
  <c r="AF132" i="2" s="1" a="1"/>
  <c r="AF132" i="2" s="1"/>
  <c r="AA132" i="2"/>
  <c r="AB132" i="2"/>
  <c r="AC132" i="2"/>
  <c r="AD132" i="2"/>
  <c r="AJ132" i="2" s="1" a="1"/>
  <c r="AJ132" i="2" s="1"/>
  <c r="Z133" i="2"/>
  <c r="AF133" i="2" s="1" a="1"/>
  <c r="AF133" i="2" s="1"/>
  <c r="AA133" i="2"/>
  <c r="AB133" i="2"/>
  <c r="AC133" i="2"/>
  <c r="AD133" i="2"/>
  <c r="AJ133" i="2" s="1" a="1"/>
  <c r="AJ133" i="2" s="1"/>
  <c r="Z5" i="11"/>
  <c r="AA5" i="11"/>
  <c r="AB5" i="11"/>
  <c r="AC5" i="11"/>
  <c r="AD5" i="11"/>
  <c r="Z6" i="11"/>
  <c r="AA6" i="11"/>
  <c r="AB6" i="11"/>
  <c r="AC6" i="11"/>
  <c r="AD6" i="11"/>
  <c r="Z7" i="11"/>
  <c r="AA7" i="11"/>
  <c r="AB7" i="11"/>
  <c r="AC7" i="11"/>
  <c r="AD7" i="11"/>
  <c r="Z8" i="11"/>
  <c r="AA8" i="11"/>
  <c r="AB8" i="11"/>
  <c r="AC8" i="11"/>
  <c r="AD8" i="11"/>
  <c r="Z9" i="11"/>
  <c r="AA9" i="11"/>
  <c r="AB9" i="11"/>
  <c r="AC9" i="11"/>
  <c r="AD9" i="11"/>
  <c r="Z10" i="11"/>
  <c r="AA10" i="11"/>
  <c r="AB10" i="11"/>
  <c r="AC10" i="11"/>
  <c r="AD10" i="11"/>
  <c r="Z11" i="11"/>
  <c r="AA11" i="11"/>
  <c r="AB11" i="11"/>
  <c r="AC11" i="11"/>
  <c r="AD11" i="11"/>
  <c r="Z12" i="11"/>
  <c r="AA12" i="11"/>
  <c r="AB12" i="11"/>
  <c r="AC12" i="11"/>
  <c r="AD12" i="11"/>
  <c r="Z13" i="11"/>
  <c r="AA13" i="11"/>
  <c r="AB13" i="11"/>
  <c r="AC13" i="11"/>
  <c r="AD13" i="11"/>
  <c r="Z14" i="11"/>
  <c r="AA14" i="11"/>
  <c r="AB14" i="11"/>
  <c r="AC14" i="11"/>
  <c r="AD14" i="11"/>
  <c r="Z15" i="11"/>
  <c r="AA15" i="11"/>
  <c r="AB15" i="11"/>
  <c r="AC15" i="11"/>
  <c r="AD15" i="11"/>
  <c r="Z16" i="11"/>
  <c r="AA16" i="11"/>
  <c r="AB16" i="11"/>
  <c r="AC16" i="11"/>
  <c r="AD16" i="11"/>
  <c r="Z17" i="11"/>
  <c r="AA17" i="11"/>
  <c r="AB17" i="11"/>
  <c r="AC17" i="11"/>
  <c r="AD17" i="11"/>
  <c r="Z18" i="11"/>
  <c r="AA18" i="11"/>
  <c r="AB18" i="11"/>
  <c r="AC18" i="11"/>
  <c r="AD18" i="11"/>
  <c r="Z19" i="11"/>
  <c r="AA19" i="11"/>
  <c r="AB19" i="11"/>
  <c r="AC19" i="11"/>
  <c r="AD19" i="11"/>
  <c r="Z20" i="11"/>
  <c r="AA20" i="11"/>
  <c r="AB20" i="11"/>
  <c r="AC20" i="11"/>
  <c r="AD20" i="11"/>
  <c r="Z21" i="11"/>
  <c r="AA21" i="11"/>
  <c r="AB21" i="11"/>
  <c r="AC21" i="11"/>
  <c r="AD21" i="11"/>
  <c r="Z22" i="11"/>
  <c r="AA22" i="11"/>
  <c r="AB22" i="11"/>
  <c r="AC22" i="11"/>
  <c r="AD22" i="11"/>
  <c r="Z23" i="11"/>
  <c r="AA23" i="11"/>
  <c r="AB23" i="11"/>
  <c r="AC23" i="11"/>
  <c r="AD23" i="11"/>
  <c r="Z24" i="11"/>
  <c r="AA24" i="11"/>
  <c r="AB24" i="11"/>
  <c r="AC24" i="11"/>
  <c r="AD24" i="11"/>
  <c r="Z25" i="11"/>
  <c r="AA25" i="11"/>
  <c r="AB25" i="11"/>
  <c r="AC25" i="11"/>
  <c r="AD25" i="11"/>
  <c r="Z26" i="11"/>
  <c r="AA26" i="11"/>
  <c r="AB26" i="11"/>
  <c r="AC26" i="11"/>
  <c r="AD26" i="11"/>
  <c r="Z27" i="11"/>
  <c r="AA27" i="11"/>
  <c r="AB27" i="11"/>
  <c r="AC27" i="11"/>
  <c r="AD27" i="11"/>
  <c r="Z28" i="11"/>
  <c r="AA28" i="11"/>
  <c r="AB28" i="11"/>
  <c r="AC28" i="11"/>
  <c r="AD28" i="11"/>
  <c r="Z29" i="11"/>
  <c r="AA29" i="11"/>
  <c r="AB29" i="11"/>
  <c r="AC29" i="11"/>
  <c r="AD29" i="11"/>
  <c r="Z30" i="11"/>
  <c r="AA30" i="11"/>
  <c r="AB30" i="11"/>
  <c r="AC30" i="11"/>
  <c r="AD30" i="11"/>
  <c r="Z31" i="11"/>
  <c r="AA31" i="11"/>
  <c r="AB31" i="11"/>
  <c r="AC31" i="11"/>
  <c r="AD31" i="11"/>
  <c r="Z32" i="11"/>
  <c r="AA32" i="11"/>
  <c r="AB32" i="11"/>
  <c r="AC32" i="11"/>
  <c r="AD32" i="11"/>
  <c r="Z33" i="11"/>
  <c r="AA33" i="11"/>
  <c r="AB33" i="11"/>
  <c r="AC33" i="11"/>
  <c r="AD33" i="11"/>
  <c r="Z34" i="11"/>
  <c r="AA34" i="11"/>
  <c r="AB34" i="11"/>
  <c r="AC34" i="11"/>
  <c r="AD34" i="11"/>
  <c r="Z35" i="11"/>
  <c r="AA35" i="11"/>
  <c r="AB35" i="11"/>
  <c r="AC35" i="11"/>
  <c r="AD35" i="11"/>
  <c r="Z36" i="11"/>
  <c r="AA36" i="11"/>
  <c r="AB36" i="11"/>
  <c r="AC36" i="11"/>
  <c r="AD36" i="11"/>
  <c r="Z37" i="11"/>
  <c r="AA37" i="11"/>
  <c r="AB37" i="11"/>
  <c r="AC37" i="11"/>
  <c r="AD37" i="11"/>
  <c r="Z38" i="11"/>
  <c r="AA38" i="11"/>
  <c r="AB38" i="11"/>
  <c r="AC38" i="11"/>
  <c r="AD38" i="11"/>
  <c r="Z39" i="11"/>
  <c r="AA39" i="11"/>
  <c r="AB39" i="11"/>
  <c r="AC39" i="11"/>
  <c r="AD39" i="11"/>
  <c r="Z40" i="11"/>
  <c r="AA40" i="11"/>
  <c r="AB40" i="11"/>
  <c r="AC40" i="11"/>
  <c r="AD40" i="11"/>
  <c r="Z41" i="11"/>
  <c r="AA41" i="11"/>
  <c r="AB41" i="11"/>
  <c r="AC41" i="11"/>
  <c r="AD41" i="11"/>
  <c r="Z42" i="11"/>
  <c r="AA42" i="11"/>
  <c r="AB42" i="11"/>
  <c r="AC42" i="11"/>
  <c r="AD42" i="11"/>
  <c r="Z43" i="11"/>
  <c r="AA43" i="11"/>
  <c r="AB43" i="11"/>
  <c r="AC43" i="11"/>
  <c r="AD43" i="11"/>
  <c r="Z44" i="11"/>
  <c r="AA44" i="11"/>
  <c r="AB44" i="11"/>
  <c r="AC44" i="11"/>
  <c r="AD44" i="11"/>
  <c r="Z45" i="11"/>
  <c r="AA45" i="11"/>
  <c r="AB45" i="11"/>
  <c r="AC45" i="11"/>
  <c r="AD45" i="11"/>
  <c r="Z46" i="11"/>
  <c r="AA46" i="11"/>
  <c r="AB46" i="11"/>
  <c r="AC46" i="11"/>
  <c r="AD46" i="11"/>
  <c r="Z47" i="11"/>
  <c r="AA47" i="11"/>
  <c r="AB47" i="11"/>
  <c r="AC47" i="11"/>
  <c r="AD47" i="11"/>
  <c r="Z48" i="11"/>
  <c r="AA48" i="11"/>
  <c r="AB48" i="11"/>
  <c r="AC48" i="11"/>
  <c r="AD48" i="11"/>
  <c r="Z49" i="11"/>
  <c r="AA49" i="11"/>
  <c r="AB49" i="11"/>
  <c r="AC49" i="11"/>
  <c r="AD49" i="11"/>
  <c r="Z50" i="11"/>
  <c r="AA50" i="11"/>
  <c r="AB50" i="11"/>
  <c r="AC50" i="11"/>
  <c r="AD50" i="11"/>
  <c r="Z51" i="11"/>
  <c r="AA51" i="11"/>
  <c r="AB51" i="11"/>
  <c r="AC51" i="11"/>
  <c r="AD51" i="11"/>
  <c r="Z52" i="11"/>
  <c r="AA52" i="11"/>
  <c r="AB52" i="11"/>
  <c r="AC52" i="11"/>
  <c r="AD52" i="11"/>
  <c r="Z53" i="11"/>
  <c r="AA53" i="11"/>
  <c r="AB53" i="11"/>
  <c r="AC53" i="11"/>
  <c r="AD53" i="11"/>
  <c r="Z54" i="11"/>
  <c r="AA54" i="11"/>
  <c r="AB54" i="11"/>
  <c r="AC54" i="11"/>
  <c r="AD54" i="11"/>
  <c r="Z55" i="11"/>
  <c r="AA55" i="11"/>
  <c r="AB55" i="11"/>
  <c r="AC55" i="11"/>
  <c r="AD55" i="11"/>
  <c r="Z56" i="11"/>
  <c r="AA56" i="11"/>
  <c r="AB56" i="11"/>
  <c r="AC56" i="11"/>
  <c r="AD56" i="11"/>
  <c r="Z57" i="11"/>
  <c r="AA57" i="11"/>
  <c r="AB57" i="11"/>
  <c r="AC57" i="11"/>
  <c r="AD57" i="11"/>
  <c r="Z58" i="11"/>
  <c r="AA58" i="11"/>
  <c r="AB58" i="11"/>
  <c r="AC58" i="11"/>
  <c r="AD58" i="11"/>
  <c r="Z59" i="11"/>
  <c r="AA59" i="11"/>
  <c r="AB59" i="11"/>
  <c r="AC59" i="11"/>
  <c r="AD59" i="11"/>
  <c r="Z60" i="11"/>
  <c r="AA60" i="11"/>
  <c r="AB60" i="11"/>
  <c r="AC60" i="11"/>
  <c r="AD60" i="11"/>
  <c r="Z61" i="11"/>
  <c r="AA61" i="11"/>
  <c r="AB61" i="11"/>
  <c r="AC61" i="11"/>
  <c r="AD61" i="11"/>
  <c r="Z62" i="11"/>
  <c r="AA62" i="11"/>
  <c r="AB62" i="11"/>
  <c r="AC62" i="11"/>
  <c r="AD62" i="11"/>
  <c r="Z63" i="11"/>
  <c r="AA63" i="11"/>
  <c r="AB63" i="11"/>
  <c r="AC63" i="11"/>
  <c r="AD63" i="11"/>
  <c r="Z64" i="11"/>
  <c r="AA64" i="11"/>
  <c r="AB64" i="11"/>
  <c r="AC64" i="11"/>
  <c r="AD64" i="11"/>
  <c r="Z65" i="11"/>
  <c r="AA65" i="11"/>
  <c r="AB65" i="11"/>
  <c r="AC65" i="11"/>
  <c r="AD65" i="11"/>
  <c r="Z66" i="11"/>
  <c r="AA66" i="11"/>
  <c r="AB66" i="11"/>
  <c r="AC66" i="11"/>
  <c r="AD66" i="11"/>
  <c r="Z67" i="11"/>
  <c r="AA67" i="11"/>
  <c r="AB67" i="11"/>
  <c r="AC67" i="11"/>
  <c r="AD67" i="11"/>
  <c r="Z68" i="11"/>
  <c r="AF68" i="11" s="1" a="1"/>
  <c r="AF68" i="11" s="1"/>
  <c r="AA68" i="11"/>
  <c r="AB68" i="11"/>
  <c r="AC68" i="11"/>
  <c r="AD68" i="11"/>
  <c r="Z69" i="11"/>
  <c r="AF69" i="11" s="1" a="1"/>
  <c r="AF69" i="11" s="1"/>
  <c r="AA69" i="11"/>
  <c r="AB69" i="11"/>
  <c r="AC69" i="11"/>
  <c r="AD69" i="11"/>
  <c r="Z70" i="11"/>
  <c r="AF70" i="11" s="1" a="1"/>
  <c r="AF70" i="11" s="1"/>
  <c r="AA70" i="11"/>
  <c r="AB70" i="11"/>
  <c r="AC70" i="11"/>
  <c r="AD70" i="11"/>
  <c r="Z71" i="11"/>
  <c r="AF71" i="11" s="1" a="1"/>
  <c r="AF71" i="11" s="1"/>
  <c r="AA71" i="11"/>
  <c r="AB71" i="11"/>
  <c r="AC71" i="11"/>
  <c r="AD71" i="11"/>
  <c r="Z72" i="11"/>
  <c r="AF72" i="11" s="1" a="1"/>
  <c r="AF72" i="11" s="1"/>
  <c r="AA72" i="11"/>
  <c r="AB72" i="11"/>
  <c r="AC72" i="11"/>
  <c r="AD72" i="11"/>
  <c r="Z73" i="11"/>
  <c r="AF73" i="11" s="1" a="1"/>
  <c r="AF73" i="11" s="1"/>
  <c r="AA73" i="11"/>
  <c r="AB73" i="11"/>
  <c r="AC73" i="11"/>
  <c r="AD73" i="11"/>
  <c r="Z74" i="11"/>
  <c r="AF74" i="11" s="1" a="1"/>
  <c r="AF74" i="11" s="1"/>
  <c r="AA74" i="11"/>
  <c r="AB74" i="11"/>
  <c r="AC74" i="11"/>
  <c r="AD74" i="11"/>
  <c r="Z75" i="11"/>
  <c r="AF75" i="11" s="1" a="1"/>
  <c r="AF75" i="11" s="1"/>
  <c r="AA75" i="11"/>
  <c r="AB75" i="11"/>
  <c r="AC75" i="11"/>
  <c r="AD75" i="11"/>
  <c r="Z76" i="11"/>
  <c r="AF76" i="11" s="1" a="1"/>
  <c r="AF76" i="11" s="1"/>
  <c r="AA76" i="11"/>
  <c r="AB76" i="11"/>
  <c r="AC76" i="11"/>
  <c r="AD76" i="11"/>
  <c r="Z77" i="11"/>
  <c r="AF77" i="11" s="1" a="1"/>
  <c r="AF77" i="11" s="1"/>
  <c r="AA77" i="11"/>
  <c r="AB77" i="11"/>
  <c r="AC77" i="11"/>
  <c r="AD77" i="11"/>
  <c r="Z78" i="11"/>
  <c r="AF78" i="11" s="1" a="1"/>
  <c r="AF78" i="11" s="1"/>
  <c r="AA78" i="11"/>
  <c r="AB78" i="11"/>
  <c r="AC78" i="11"/>
  <c r="AD78" i="11"/>
  <c r="AJ78" i="11" s="1" a="1"/>
  <c r="AJ78" i="11" s="1"/>
  <c r="Z79" i="11"/>
  <c r="AF79" i="11" s="1" a="1"/>
  <c r="AF79" i="11" s="1"/>
  <c r="AA79" i="11"/>
  <c r="AB79" i="11"/>
  <c r="AC79" i="11"/>
  <c r="AD79" i="11"/>
  <c r="AJ79" i="11" s="1" a="1"/>
  <c r="AJ79" i="11" s="1"/>
  <c r="Z80" i="11"/>
  <c r="AF80" i="11" s="1" a="1"/>
  <c r="AF80" i="11" s="1"/>
  <c r="AA80" i="11"/>
  <c r="AB80" i="11"/>
  <c r="AC80" i="11"/>
  <c r="AD80" i="11"/>
  <c r="AJ80" i="11" s="1" a="1"/>
  <c r="AJ80" i="11" s="1"/>
  <c r="Z81" i="11"/>
  <c r="AF81" i="11" s="1" a="1"/>
  <c r="AF81" i="11" s="1"/>
  <c r="AA81" i="11"/>
  <c r="AB81" i="11"/>
  <c r="AC81" i="11"/>
  <c r="AD81" i="11"/>
  <c r="AJ81" i="11" s="1" a="1"/>
  <c r="AJ81" i="11" s="1"/>
  <c r="Z82" i="11"/>
  <c r="AF82" i="11" s="1" a="1"/>
  <c r="AF82" i="11" s="1"/>
  <c r="AA82" i="11"/>
  <c r="AB82" i="11"/>
  <c r="AC82" i="11"/>
  <c r="AD82" i="11"/>
  <c r="AJ82" i="11" s="1" a="1"/>
  <c r="AJ82" i="11" s="1"/>
  <c r="Z83" i="11"/>
  <c r="AF83" i="11" s="1" a="1"/>
  <c r="AF83" i="11" s="1"/>
  <c r="AA83" i="11"/>
  <c r="AB83" i="11"/>
  <c r="AC83" i="11"/>
  <c r="AD83" i="11"/>
  <c r="AJ83" i="11" s="1" a="1"/>
  <c r="AJ83" i="11" s="1"/>
  <c r="Z84" i="11"/>
  <c r="AF84" i="11" s="1" a="1"/>
  <c r="AF84" i="11" s="1"/>
  <c r="AA84" i="11"/>
  <c r="AB84" i="11"/>
  <c r="AC84" i="11"/>
  <c r="AD84" i="11"/>
  <c r="AJ84" i="11" s="1" a="1"/>
  <c r="AJ84" i="11" s="1"/>
  <c r="Z85" i="11"/>
  <c r="AF85" i="11" s="1" a="1"/>
  <c r="AF85" i="11" s="1"/>
  <c r="AA85" i="11"/>
  <c r="AB85" i="11"/>
  <c r="AC85" i="11"/>
  <c r="AD85" i="11"/>
  <c r="AJ85" i="11" s="1" a="1"/>
  <c r="AJ85" i="11" s="1"/>
  <c r="Z86" i="11"/>
  <c r="AF86" i="11" s="1" a="1"/>
  <c r="AF86" i="11" s="1"/>
  <c r="AA86" i="11"/>
  <c r="AB86" i="11"/>
  <c r="AC86" i="11"/>
  <c r="AD86" i="11"/>
  <c r="AJ86" i="11" s="1" a="1"/>
  <c r="AJ86" i="11" s="1"/>
  <c r="Z87" i="11"/>
  <c r="AF87" i="11" s="1" a="1"/>
  <c r="AF87" i="11" s="1"/>
  <c r="AA87" i="11"/>
  <c r="AB87" i="11"/>
  <c r="AC87" i="11"/>
  <c r="AD87" i="11"/>
  <c r="AJ87" i="11" s="1" a="1"/>
  <c r="AJ87" i="11" s="1"/>
  <c r="Z88" i="11"/>
  <c r="AF88" i="11" s="1" a="1"/>
  <c r="AF88" i="11" s="1"/>
  <c r="AA88" i="11"/>
  <c r="AB88" i="11"/>
  <c r="AC88" i="11"/>
  <c r="AD88" i="11"/>
  <c r="AJ88" i="11" s="1" a="1"/>
  <c r="AJ88" i="11" s="1"/>
  <c r="Z89" i="11"/>
  <c r="AF89" i="11" s="1" a="1"/>
  <c r="AF89" i="11" s="1"/>
  <c r="AA89" i="11"/>
  <c r="AB89" i="11"/>
  <c r="AC89" i="11"/>
  <c r="AD89" i="11"/>
  <c r="AJ89" i="11" s="1" a="1"/>
  <c r="AJ89" i="11" s="1"/>
  <c r="Z90" i="11"/>
  <c r="AF90" i="11" s="1" a="1"/>
  <c r="AF90" i="11" s="1"/>
  <c r="AA90" i="11"/>
  <c r="AB90" i="11"/>
  <c r="AC90" i="11"/>
  <c r="AD90" i="11"/>
  <c r="AJ90" i="11" s="1" a="1"/>
  <c r="AJ90" i="11" s="1"/>
  <c r="Z91" i="11"/>
  <c r="AF91" i="11" s="1" a="1"/>
  <c r="AF91" i="11" s="1"/>
  <c r="AA91" i="11"/>
  <c r="AB91" i="11"/>
  <c r="AC91" i="11"/>
  <c r="AD91" i="11"/>
  <c r="AJ91" i="11" s="1" a="1"/>
  <c r="AJ91" i="11" s="1"/>
  <c r="Z92" i="11"/>
  <c r="AF92" i="11" s="1" a="1"/>
  <c r="AF92" i="11" s="1"/>
  <c r="AA92" i="11"/>
  <c r="AB92" i="11"/>
  <c r="AC92" i="11"/>
  <c r="AD92" i="11"/>
  <c r="AJ92" i="11" s="1" a="1"/>
  <c r="AJ92" i="11" s="1"/>
  <c r="Z93" i="11"/>
  <c r="AF93" i="11" s="1" a="1"/>
  <c r="AF93" i="11" s="1"/>
  <c r="AA93" i="11"/>
  <c r="AB93" i="11"/>
  <c r="AC93" i="11"/>
  <c r="AD93" i="11"/>
  <c r="AJ93" i="11" s="1" a="1"/>
  <c r="AJ93" i="11" s="1"/>
  <c r="Z94" i="11"/>
  <c r="AF94" i="11" s="1" a="1"/>
  <c r="AF94" i="11" s="1"/>
  <c r="AA94" i="11"/>
  <c r="AB94" i="11"/>
  <c r="AC94" i="11"/>
  <c r="AD94" i="11"/>
  <c r="AJ94" i="11" s="1" a="1"/>
  <c r="AJ94" i="11" s="1"/>
  <c r="Z95" i="11"/>
  <c r="AF95" i="11" s="1" a="1"/>
  <c r="AF95" i="11" s="1"/>
  <c r="AA95" i="11"/>
  <c r="AB95" i="11"/>
  <c r="AC95" i="11"/>
  <c r="AD95" i="11"/>
  <c r="AJ95" i="11" s="1" a="1"/>
  <c r="AJ95" i="11" s="1"/>
  <c r="Z96" i="11"/>
  <c r="AF96" i="11" s="1" a="1"/>
  <c r="AF96" i="11" s="1"/>
  <c r="AA96" i="11"/>
  <c r="AB96" i="11"/>
  <c r="AC96" i="11"/>
  <c r="AD96" i="11"/>
  <c r="AJ96" i="11" s="1" a="1"/>
  <c r="AJ96" i="11" s="1"/>
  <c r="Z97" i="11"/>
  <c r="AF97" i="11" s="1" a="1"/>
  <c r="AF97" i="11" s="1"/>
  <c r="AA97" i="11"/>
  <c r="AB97" i="11"/>
  <c r="AC97" i="11"/>
  <c r="AD97" i="11"/>
  <c r="AJ97" i="11" s="1" a="1"/>
  <c r="AJ97" i="11" s="1"/>
  <c r="Z98" i="11"/>
  <c r="AF98" i="11" s="1" a="1"/>
  <c r="AF98" i="11" s="1"/>
  <c r="AA98" i="11"/>
  <c r="AB98" i="11"/>
  <c r="AC98" i="11"/>
  <c r="AD98" i="11"/>
  <c r="AJ98" i="11" s="1" a="1"/>
  <c r="AJ98" i="11" s="1"/>
  <c r="Z99" i="11"/>
  <c r="AF99" i="11" s="1" a="1"/>
  <c r="AF99" i="11" s="1"/>
  <c r="AA99" i="11"/>
  <c r="AB99" i="11"/>
  <c r="AC99" i="11"/>
  <c r="AD99" i="11"/>
  <c r="AJ99" i="11" s="1" a="1"/>
  <c r="AJ99" i="11" s="1"/>
  <c r="Z100" i="11"/>
  <c r="AF100" i="11" s="1" a="1"/>
  <c r="AF100" i="11" s="1"/>
  <c r="AA100" i="11"/>
  <c r="AB100" i="11"/>
  <c r="AC100" i="11"/>
  <c r="AD100" i="11"/>
  <c r="AJ100" i="11" s="1" a="1"/>
  <c r="AJ100" i="11" s="1"/>
  <c r="Z101" i="11"/>
  <c r="AF101" i="11" s="1" a="1"/>
  <c r="AF101" i="11" s="1"/>
  <c r="AA101" i="11"/>
  <c r="AB101" i="11"/>
  <c r="AC101" i="11"/>
  <c r="AD101" i="11"/>
  <c r="AJ101" i="11" s="1" a="1"/>
  <c r="AJ101" i="11" s="1"/>
  <c r="Z102" i="11"/>
  <c r="AF102" i="11" s="1" a="1"/>
  <c r="AF102" i="11" s="1"/>
  <c r="AA102" i="11"/>
  <c r="AB102" i="11"/>
  <c r="AC102" i="11"/>
  <c r="AD102" i="11"/>
  <c r="AJ102" i="11" s="1" a="1"/>
  <c r="AJ102" i="11" s="1"/>
  <c r="Z103" i="11"/>
  <c r="AF103" i="11" s="1" a="1"/>
  <c r="AF103" i="11" s="1"/>
  <c r="AA103" i="11"/>
  <c r="AB103" i="11"/>
  <c r="AC103" i="11"/>
  <c r="AD103" i="11"/>
  <c r="AJ103" i="11" s="1" a="1"/>
  <c r="AJ103" i="11" s="1"/>
  <c r="Z104" i="11"/>
  <c r="AF104" i="11" s="1" a="1"/>
  <c r="AF104" i="11" s="1"/>
  <c r="AA104" i="11"/>
  <c r="AB104" i="11"/>
  <c r="AC104" i="11"/>
  <c r="AD104" i="11"/>
  <c r="AJ104" i="11" s="1" a="1"/>
  <c r="AJ104" i="11" s="1"/>
  <c r="Z105" i="11"/>
  <c r="AF105" i="11" s="1" a="1"/>
  <c r="AF105" i="11" s="1"/>
  <c r="AA105" i="11"/>
  <c r="AB105" i="11"/>
  <c r="AC105" i="11"/>
  <c r="AD105" i="11"/>
  <c r="AJ105" i="11" s="1" a="1"/>
  <c r="AJ105" i="11" s="1"/>
  <c r="Z106" i="11"/>
  <c r="AF106" i="11" s="1" a="1"/>
  <c r="AF106" i="11" s="1"/>
  <c r="AA106" i="11"/>
  <c r="AB106" i="11"/>
  <c r="AC106" i="11"/>
  <c r="AD106" i="11"/>
  <c r="AJ106" i="11" s="1" a="1"/>
  <c r="AJ106" i="11" s="1"/>
  <c r="Z107" i="11"/>
  <c r="AF107" i="11" s="1" a="1"/>
  <c r="AF107" i="11" s="1"/>
  <c r="AA107" i="11"/>
  <c r="AB107" i="11"/>
  <c r="AC107" i="11"/>
  <c r="AD107" i="11"/>
  <c r="AJ107" i="11" s="1" a="1"/>
  <c r="AJ107" i="11" s="1"/>
  <c r="Z108" i="11"/>
  <c r="AF108" i="11" s="1" a="1"/>
  <c r="AF108" i="11" s="1"/>
  <c r="AA108" i="11"/>
  <c r="AB108" i="11"/>
  <c r="AC108" i="11"/>
  <c r="AD108" i="11"/>
  <c r="AJ108" i="11" s="1" a="1"/>
  <c r="AJ108" i="11" s="1"/>
  <c r="Z109" i="11"/>
  <c r="AF109" i="11" s="1" a="1"/>
  <c r="AF109" i="11" s="1"/>
  <c r="AA109" i="11"/>
  <c r="AC109" i="11"/>
  <c r="AD109" i="11"/>
  <c r="AJ109" i="11" s="1" a="1"/>
  <c r="AJ109" i="11" s="1"/>
  <c r="Z110" i="11"/>
  <c r="AF110" i="11" s="1" a="1"/>
  <c r="AF110" i="11" s="1"/>
  <c r="AA110" i="11"/>
  <c r="AB110" i="11"/>
  <c r="AC110" i="11"/>
  <c r="AD110" i="11"/>
  <c r="AJ110" i="11" s="1" a="1"/>
  <c r="AJ110" i="11" s="1"/>
  <c r="Z111" i="11"/>
  <c r="AF111" i="11" s="1" a="1"/>
  <c r="AF111" i="11" s="1"/>
  <c r="AA111" i="11"/>
  <c r="AB111" i="11"/>
  <c r="AC111" i="11"/>
  <c r="AD111" i="11"/>
  <c r="AJ111" i="11" s="1" a="1"/>
  <c r="AJ111" i="11" s="1"/>
  <c r="Z112" i="11"/>
  <c r="AF112" i="11" s="1" a="1"/>
  <c r="AF112" i="11" s="1"/>
  <c r="AA112" i="11"/>
  <c r="AB112" i="11"/>
  <c r="AC112" i="11"/>
  <c r="AD112" i="11"/>
  <c r="AJ112" i="11" s="1" a="1"/>
  <c r="AJ112" i="11" s="1"/>
  <c r="Z113" i="11"/>
  <c r="AF113" i="11" s="1" a="1"/>
  <c r="AF113" i="11" s="1"/>
  <c r="AA113" i="11"/>
  <c r="AB113" i="11"/>
  <c r="AC113" i="11"/>
  <c r="AD113" i="11"/>
  <c r="AJ113" i="11" s="1" a="1"/>
  <c r="AJ113" i="11" s="1"/>
  <c r="Z114" i="11"/>
  <c r="AF114" i="11" s="1" a="1"/>
  <c r="AF114" i="11" s="1"/>
  <c r="AA114" i="11"/>
  <c r="AB114" i="11"/>
  <c r="AC114" i="11"/>
  <c r="AD114" i="11"/>
  <c r="AJ114" i="11" s="1" a="1"/>
  <c r="AJ114" i="11" s="1"/>
  <c r="Z115" i="11"/>
  <c r="AF115" i="11" s="1" a="1"/>
  <c r="AF115" i="11" s="1"/>
  <c r="AA115" i="11"/>
  <c r="AB115" i="11"/>
  <c r="AC115" i="11"/>
  <c r="AD115" i="11"/>
  <c r="AJ115" i="11" s="1" a="1"/>
  <c r="AJ115" i="11" s="1"/>
  <c r="Z116" i="11"/>
  <c r="AF116" i="11" s="1" a="1"/>
  <c r="AF116" i="11" s="1"/>
  <c r="AA116" i="11"/>
  <c r="AB116" i="11"/>
  <c r="AC116" i="11"/>
  <c r="AD116" i="11"/>
  <c r="AJ116" i="11" s="1" a="1"/>
  <c r="AJ116" i="11" s="1"/>
  <c r="Z117" i="11"/>
  <c r="AF117" i="11" s="1" a="1"/>
  <c r="AF117" i="11" s="1"/>
  <c r="AA117" i="11"/>
  <c r="AB117" i="11"/>
  <c r="AC117" i="11"/>
  <c r="AD117" i="11"/>
  <c r="AJ117" i="11" s="1" a="1"/>
  <c r="AJ117" i="11" s="1"/>
  <c r="Z118" i="11"/>
  <c r="AF118" i="11" s="1" a="1"/>
  <c r="AF118" i="11" s="1"/>
  <c r="AA118" i="11"/>
  <c r="AB118" i="11"/>
  <c r="AC118" i="11"/>
  <c r="AD118" i="11"/>
  <c r="AJ118" i="11" s="1" a="1"/>
  <c r="AJ118" i="11" s="1"/>
  <c r="Z119" i="11"/>
  <c r="AF119" i="11" s="1" a="1"/>
  <c r="AF119" i="11" s="1"/>
  <c r="AA119" i="11"/>
  <c r="AB119" i="11"/>
  <c r="AC119" i="11"/>
  <c r="AD119" i="11"/>
  <c r="AJ119" i="11" s="1" a="1"/>
  <c r="AJ119" i="11" s="1"/>
  <c r="Z120" i="11"/>
  <c r="AF120" i="11" s="1" a="1"/>
  <c r="AF120" i="11" s="1"/>
  <c r="AA120" i="11"/>
  <c r="AB120" i="11"/>
  <c r="AC120" i="11"/>
  <c r="AD120" i="11"/>
  <c r="AJ120" i="11" s="1" a="1"/>
  <c r="AJ120" i="11" s="1"/>
  <c r="Z121" i="11"/>
  <c r="AF121" i="11" s="1" a="1"/>
  <c r="AF121" i="11" s="1"/>
  <c r="AA121" i="11"/>
  <c r="AB121" i="11"/>
  <c r="AC121" i="11"/>
  <c r="AD121" i="11"/>
  <c r="AJ121" i="11" s="1" a="1"/>
  <c r="AJ121" i="11" s="1"/>
  <c r="Z122" i="11"/>
  <c r="AF122" i="11" s="1" a="1"/>
  <c r="AF122" i="11" s="1"/>
  <c r="AA122" i="11"/>
  <c r="AB122" i="11"/>
  <c r="AC122" i="11"/>
  <c r="AD122" i="11"/>
  <c r="AJ122" i="11" s="1" a="1"/>
  <c r="AJ122" i="11" s="1"/>
  <c r="Z123" i="11"/>
  <c r="AF123" i="11" s="1" a="1"/>
  <c r="AF123" i="11" s="1"/>
  <c r="AA123" i="11"/>
  <c r="AB123" i="11"/>
  <c r="AC123" i="11"/>
  <c r="AD123" i="11"/>
  <c r="AJ123" i="11" s="1" a="1"/>
  <c r="AJ123" i="11" s="1"/>
  <c r="Z124" i="11"/>
  <c r="AF124" i="11" s="1" a="1"/>
  <c r="AF124" i="11" s="1"/>
  <c r="AA124" i="11"/>
  <c r="AB124" i="11"/>
  <c r="AC124" i="11"/>
  <c r="AD124" i="11"/>
  <c r="AJ124" i="11" s="1" a="1"/>
  <c r="AJ124" i="11" s="1"/>
  <c r="Z125" i="11"/>
  <c r="AF125" i="11" s="1" a="1"/>
  <c r="AF125" i="11" s="1"/>
  <c r="AA125" i="11"/>
  <c r="AB125" i="11"/>
  <c r="AC125" i="11"/>
  <c r="AD125" i="11"/>
  <c r="AJ125" i="11" s="1" a="1"/>
  <c r="AJ125" i="11" s="1"/>
  <c r="Z126" i="11"/>
  <c r="AF126" i="11" s="1" a="1"/>
  <c r="AF126" i="11" s="1"/>
  <c r="AA126" i="11"/>
  <c r="AB126" i="11"/>
  <c r="AC126" i="11"/>
  <c r="AD126" i="11"/>
  <c r="AJ126" i="11" s="1" a="1"/>
  <c r="AJ126" i="11" s="1"/>
  <c r="Z127" i="11"/>
  <c r="AF127" i="11" s="1" a="1"/>
  <c r="AF127" i="11" s="1"/>
  <c r="AA127" i="11"/>
  <c r="AB127" i="11"/>
  <c r="AC127" i="11"/>
  <c r="AD127" i="11"/>
  <c r="AJ127" i="11" s="1" a="1"/>
  <c r="AJ127" i="11" s="1"/>
  <c r="Z128" i="11"/>
  <c r="AF128" i="11" s="1" a="1"/>
  <c r="AF128" i="11" s="1"/>
  <c r="AA128" i="11"/>
  <c r="AB128" i="11"/>
  <c r="AC128" i="11"/>
  <c r="AD128" i="11"/>
  <c r="AJ128" i="11" s="1" a="1"/>
  <c r="AJ128" i="11" s="1"/>
  <c r="Z129" i="11"/>
  <c r="AF129" i="11" s="1" a="1"/>
  <c r="AF129" i="11" s="1"/>
  <c r="AA129" i="11"/>
  <c r="AB129" i="11"/>
  <c r="AC129" i="11"/>
  <c r="AD129" i="11"/>
  <c r="AJ129" i="11" s="1" a="1"/>
  <c r="AJ129" i="11" s="1"/>
  <c r="Z130" i="11"/>
  <c r="AF130" i="11" s="1" a="1"/>
  <c r="AF130" i="11" s="1"/>
  <c r="AA130" i="11"/>
  <c r="AB130" i="11"/>
  <c r="AC130" i="11"/>
  <c r="AD130" i="11"/>
  <c r="AJ130" i="11" s="1" a="1"/>
  <c r="AJ130" i="11" s="1"/>
  <c r="Z131" i="11"/>
  <c r="AF131" i="11" s="1" a="1"/>
  <c r="AF131" i="11" s="1"/>
  <c r="AA131" i="11"/>
  <c r="AB131" i="11"/>
  <c r="AC131" i="11"/>
  <c r="AD131" i="11"/>
  <c r="AJ131" i="11" s="1" a="1"/>
  <c r="AJ131" i="11" s="1"/>
  <c r="Z132" i="11"/>
  <c r="AF132" i="11" s="1" a="1"/>
  <c r="AF132" i="11" s="1"/>
  <c r="AA132" i="11"/>
  <c r="AB132" i="11"/>
  <c r="AC132" i="11"/>
  <c r="AD132" i="11"/>
  <c r="AJ132" i="11" s="1" a="1"/>
  <c r="AJ132" i="11" s="1"/>
  <c r="Z133" i="11"/>
  <c r="AF133" i="11" s="1" a="1"/>
  <c r="AF133" i="11" s="1"/>
  <c r="AA133" i="11"/>
  <c r="AB133" i="11"/>
  <c r="AC133" i="11"/>
  <c r="AD133" i="11"/>
  <c r="AJ133" i="11" s="1" a="1"/>
  <c r="AJ133" i="11" s="1"/>
  <c r="Z5" i="8"/>
  <c r="AA5" i="8"/>
  <c r="AB5" i="8"/>
  <c r="AC5" i="8"/>
  <c r="AD5" i="8"/>
  <c r="Z6" i="8"/>
  <c r="AA6" i="8"/>
  <c r="AB6" i="8"/>
  <c r="AC6" i="8"/>
  <c r="AD6" i="8"/>
  <c r="Z7" i="8"/>
  <c r="AA7" i="8"/>
  <c r="AB7" i="8"/>
  <c r="AC7" i="8"/>
  <c r="AD7" i="8"/>
  <c r="Z8" i="8"/>
  <c r="AA8" i="8"/>
  <c r="AB8" i="8"/>
  <c r="AC8" i="8"/>
  <c r="AD8" i="8"/>
  <c r="Z9" i="8"/>
  <c r="AA9" i="8"/>
  <c r="AB9" i="8"/>
  <c r="AC9" i="8"/>
  <c r="AD9" i="8"/>
  <c r="Z10" i="8"/>
  <c r="AA10" i="8"/>
  <c r="AB10" i="8"/>
  <c r="AC10" i="8"/>
  <c r="AD10" i="8"/>
  <c r="Z11" i="8"/>
  <c r="AA11" i="8"/>
  <c r="AB11" i="8"/>
  <c r="AC11" i="8"/>
  <c r="AD11" i="8"/>
  <c r="Z12" i="8"/>
  <c r="AA12" i="8"/>
  <c r="AB12" i="8"/>
  <c r="AC12" i="8"/>
  <c r="AD12" i="8"/>
  <c r="Z13" i="8"/>
  <c r="AA13" i="8"/>
  <c r="AB13" i="8"/>
  <c r="AC13" i="8"/>
  <c r="AD13" i="8"/>
  <c r="Z14" i="8"/>
  <c r="AA14" i="8"/>
  <c r="AB14" i="8"/>
  <c r="AC14" i="8"/>
  <c r="AD14" i="8"/>
  <c r="Z15" i="8"/>
  <c r="AA15" i="8"/>
  <c r="AB15" i="8"/>
  <c r="AC15" i="8"/>
  <c r="AD15" i="8"/>
  <c r="Z16" i="8"/>
  <c r="AA16" i="8"/>
  <c r="AB16" i="8"/>
  <c r="AC16" i="8"/>
  <c r="AD16" i="8"/>
  <c r="Z17" i="8"/>
  <c r="AA17" i="8"/>
  <c r="AB17" i="8"/>
  <c r="AC17" i="8"/>
  <c r="AD17" i="8"/>
  <c r="Z18" i="8"/>
  <c r="AA18" i="8"/>
  <c r="AB18" i="8"/>
  <c r="AC18" i="8"/>
  <c r="AD18" i="8"/>
  <c r="Z19" i="8"/>
  <c r="AA19" i="8"/>
  <c r="AB19" i="8"/>
  <c r="AC19" i="8"/>
  <c r="AD19" i="8"/>
  <c r="Z20" i="8"/>
  <c r="AA20" i="8"/>
  <c r="AB20" i="8"/>
  <c r="AC20" i="8"/>
  <c r="AD20" i="8"/>
  <c r="Z21" i="8"/>
  <c r="AA21" i="8"/>
  <c r="AB21" i="8"/>
  <c r="AC21" i="8"/>
  <c r="AD21" i="8"/>
  <c r="Z22" i="8"/>
  <c r="AA22" i="8"/>
  <c r="AB22" i="8"/>
  <c r="AC22" i="8"/>
  <c r="AD22" i="8"/>
  <c r="Z23" i="8"/>
  <c r="AA23" i="8"/>
  <c r="AB23" i="8"/>
  <c r="AC23" i="8"/>
  <c r="AD23" i="8"/>
  <c r="Z24" i="8"/>
  <c r="AA24" i="8"/>
  <c r="AB24" i="8"/>
  <c r="AC24" i="8"/>
  <c r="AD24" i="8"/>
  <c r="Z25" i="8"/>
  <c r="AA25" i="8"/>
  <c r="AB25" i="8"/>
  <c r="AC25" i="8"/>
  <c r="AD25" i="8"/>
  <c r="Z26" i="8"/>
  <c r="AA26" i="8"/>
  <c r="AB26" i="8"/>
  <c r="AC26" i="8"/>
  <c r="AD26" i="8"/>
  <c r="Z27" i="8"/>
  <c r="AA27" i="8"/>
  <c r="AB27" i="8"/>
  <c r="AC27" i="8"/>
  <c r="AD27" i="8"/>
  <c r="Z28" i="8"/>
  <c r="AA28" i="8"/>
  <c r="AB28" i="8"/>
  <c r="AC28" i="8"/>
  <c r="AD28" i="8"/>
  <c r="Z29" i="8"/>
  <c r="AA29" i="8"/>
  <c r="AB29" i="8"/>
  <c r="AC29" i="8"/>
  <c r="AD29" i="8"/>
  <c r="Z30" i="8"/>
  <c r="AA30" i="8"/>
  <c r="AB30" i="8"/>
  <c r="AC30" i="8"/>
  <c r="AD30" i="8"/>
  <c r="Z31" i="8"/>
  <c r="AA31" i="8"/>
  <c r="AB31" i="8"/>
  <c r="AC31" i="8"/>
  <c r="AD31" i="8"/>
  <c r="Z32" i="8"/>
  <c r="AA32" i="8"/>
  <c r="AB32" i="8"/>
  <c r="AC32" i="8"/>
  <c r="AD32" i="8"/>
  <c r="Z33" i="8"/>
  <c r="AA33" i="8"/>
  <c r="AB33" i="8"/>
  <c r="AC33" i="8"/>
  <c r="AD33" i="8"/>
  <c r="Z34" i="8"/>
  <c r="AA34" i="8"/>
  <c r="AB34" i="8"/>
  <c r="AC34" i="8"/>
  <c r="AD34" i="8"/>
  <c r="Z35" i="8"/>
  <c r="AA35" i="8"/>
  <c r="AB35" i="8"/>
  <c r="AC35" i="8"/>
  <c r="AD35" i="8"/>
  <c r="Z36" i="8"/>
  <c r="AA36" i="8"/>
  <c r="AB36" i="8"/>
  <c r="AC36" i="8"/>
  <c r="AD36" i="8"/>
  <c r="Z37" i="8"/>
  <c r="AA37" i="8"/>
  <c r="AB37" i="8"/>
  <c r="AC37" i="8"/>
  <c r="AD37" i="8"/>
  <c r="Z38" i="8"/>
  <c r="AA38" i="8"/>
  <c r="AB38" i="8"/>
  <c r="AC38" i="8"/>
  <c r="AD38" i="8"/>
  <c r="Z39" i="8"/>
  <c r="AA39" i="8"/>
  <c r="AB39" i="8"/>
  <c r="AC39" i="8"/>
  <c r="AD39" i="8"/>
  <c r="Z40" i="8"/>
  <c r="AA40" i="8"/>
  <c r="AB40" i="8"/>
  <c r="AC40" i="8"/>
  <c r="AD40" i="8"/>
  <c r="Z41" i="8"/>
  <c r="AA41" i="8"/>
  <c r="AB41" i="8"/>
  <c r="AC41" i="8"/>
  <c r="AD41" i="8"/>
  <c r="Z42" i="8"/>
  <c r="AA42" i="8"/>
  <c r="AB42" i="8"/>
  <c r="AC42" i="8"/>
  <c r="AD42" i="8"/>
  <c r="Z43" i="8"/>
  <c r="AA43" i="8"/>
  <c r="AB43" i="8"/>
  <c r="AC43" i="8"/>
  <c r="AD43" i="8"/>
  <c r="Z44" i="8"/>
  <c r="AA44" i="8"/>
  <c r="AB44" i="8"/>
  <c r="AC44" i="8"/>
  <c r="AD44" i="8"/>
  <c r="Z45" i="8"/>
  <c r="AA45" i="8"/>
  <c r="AB45" i="8"/>
  <c r="AC45" i="8"/>
  <c r="AD45" i="8"/>
  <c r="Z46" i="8"/>
  <c r="AA46" i="8"/>
  <c r="AB46" i="8"/>
  <c r="AC46" i="8"/>
  <c r="AD46" i="8"/>
  <c r="Z47" i="8"/>
  <c r="AA47" i="8"/>
  <c r="AB47" i="8"/>
  <c r="AC47" i="8"/>
  <c r="AD47" i="8"/>
  <c r="Z48" i="8"/>
  <c r="AA48" i="8"/>
  <c r="AB48" i="8"/>
  <c r="AC48" i="8"/>
  <c r="AD48" i="8"/>
  <c r="Z49" i="8"/>
  <c r="AA49" i="8"/>
  <c r="AB49" i="8"/>
  <c r="AC49" i="8"/>
  <c r="AD49" i="8"/>
  <c r="Z50" i="8"/>
  <c r="AA50" i="8"/>
  <c r="AB50" i="8"/>
  <c r="AC50" i="8"/>
  <c r="AD50" i="8"/>
  <c r="Z51" i="8"/>
  <c r="AA51" i="8"/>
  <c r="AB51" i="8"/>
  <c r="AC51" i="8"/>
  <c r="AD51" i="8"/>
  <c r="Z52" i="8"/>
  <c r="AA52" i="8"/>
  <c r="AB52" i="8"/>
  <c r="AC52" i="8"/>
  <c r="AD52" i="8"/>
  <c r="Z53" i="8"/>
  <c r="AA53" i="8"/>
  <c r="AB53" i="8"/>
  <c r="AC53" i="8"/>
  <c r="AD53" i="8"/>
  <c r="Z54" i="8"/>
  <c r="AA54" i="8"/>
  <c r="AB54" i="8"/>
  <c r="AC54" i="8"/>
  <c r="AD54" i="8"/>
  <c r="Z55" i="8"/>
  <c r="AA55" i="8"/>
  <c r="AB55" i="8"/>
  <c r="AC55" i="8"/>
  <c r="AD55" i="8"/>
  <c r="Z56" i="8"/>
  <c r="AA56" i="8"/>
  <c r="AB56" i="8"/>
  <c r="AC56" i="8"/>
  <c r="AD56" i="8"/>
  <c r="Z57" i="8"/>
  <c r="AA57" i="8"/>
  <c r="AB57" i="8"/>
  <c r="AC57" i="8"/>
  <c r="AD57" i="8"/>
  <c r="Z58" i="8"/>
  <c r="AA58" i="8"/>
  <c r="AB58" i="8"/>
  <c r="AC58" i="8"/>
  <c r="AD58" i="8"/>
  <c r="Z59" i="8"/>
  <c r="AA59" i="8"/>
  <c r="AB59" i="8"/>
  <c r="AC59" i="8"/>
  <c r="AD59" i="8"/>
  <c r="Z60" i="8"/>
  <c r="AA60" i="8"/>
  <c r="AB60" i="8"/>
  <c r="AC60" i="8"/>
  <c r="AD60" i="8"/>
  <c r="Z61" i="8"/>
  <c r="AA61" i="8"/>
  <c r="AB61" i="8"/>
  <c r="AC61" i="8"/>
  <c r="AD61" i="8"/>
  <c r="Z62" i="8"/>
  <c r="AA62" i="8"/>
  <c r="AB62" i="8"/>
  <c r="AC62" i="8"/>
  <c r="AD62" i="8"/>
  <c r="Z63" i="8"/>
  <c r="AA63" i="8"/>
  <c r="AB63" i="8"/>
  <c r="AC63" i="8"/>
  <c r="AD63" i="8"/>
  <c r="Z64" i="8"/>
  <c r="AA64" i="8"/>
  <c r="AB64" i="8"/>
  <c r="AC64" i="8"/>
  <c r="AD64" i="8"/>
  <c r="Z65" i="8"/>
  <c r="AA65" i="8"/>
  <c r="AB65" i="8"/>
  <c r="AC65" i="8"/>
  <c r="AD65" i="8"/>
  <c r="Z66" i="8"/>
  <c r="AA66" i="8"/>
  <c r="AB66" i="8"/>
  <c r="AC66" i="8"/>
  <c r="AD66" i="8"/>
  <c r="Z67" i="8"/>
  <c r="AA67" i="8"/>
  <c r="AB67" i="8"/>
  <c r="AC67" i="8"/>
  <c r="AD67" i="8"/>
  <c r="Z68" i="8"/>
  <c r="AF68" i="8" s="1" a="1"/>
  <c r="AF68" i="8" s="1"/>
  <c r="AA68" i="8"/>
  <c r="AB68" i="8"/>
  <c r="AC68" i="8"/>
  <c r="AD68" i="8"/>
  <c r="Z69" i="8"/>
  <c r="AF69" i="8" s="1" a="1"/>
  <c r="AF69" i="8" s="1"/>
  <c r="AA69" i="8"/>
  <c r="AB69" i="8"/>
  <c r="AC69" i="8"/>
  <c r="AD69" i="8"/>
  <c r="Z70" i="8"/>
  <c r="AF70" i="8" s="1" a="1"/>
  <c r="AF70" i="8" s="1"/>
  <c r="AA70" i="8"/>
  <c r="AB70" i="8"/>
  <c r="AC70" i="8"/>
  <c r="AD70" i="8"/>
  <c r="Z71" i="8"/>
  <c r="AF71" i="8" s="1" a="1"/>
  <c r="AF71" i="8" s="1"/>
  <c r="AA71" i="8"/>
  <c r="AB71" i="8"/>
  <c r="AC71" i="8"/>
  <c r="AD71" i="8"/>
  <c r="Z72" i="8"/>
  <c r="AF72" i="8" s="1" a="1"/>
  <c r="AF72" i="8" s="1"/>
  <c r="AA72" i="8"/>
  <c r="AB72" i="8"/>
  <c r="AC72" i="8"/>
  <c r="AD72" i="8"/>
  <c r="Z73" i="8"/>
  <c r="AF73" i="8" s="1" a="1"/>
  <c r="AF73" i="8" s="1"/>
  <c r="AA73" i="8"/>
  <c r="AB73" i="8"/>
  <c r="AC73" i="8"/>
  <c r="AD73" i="8"/>
  <c r="Z74" i="8"/>
  <c r="AF74" i="8" s="1" a="1"/>
  <c r="AF74" i="8" s="1"/>
  <c r="AA74" i="8"/>
  <c r="AB74" i="8"/>
  <c r="AC74" i="8"/>
  <c r="AD74" i="8"/>
  <c r="Z75" i="8"/>
  <c r="AF75" i="8" s="1" a="1"/>
  <c r="AF75" i="8" s="1"/>
  <c r="AA75" i="8"/>
  <c r="AB75" i="8"/>
  <c r="AC75" i="8"/>
  <c r="AD75" i="8"/>
  <c r="Z76" i="8"/>
  <c r="AF76" i="8" s="1" a="1"/>
  <c r="AF76" i="8" s="1"/>
  <c r="AA76" i="8"/>
  <c r="AB76" i="8"/>
  <c r="AC76" i="8"/>
  <c r="AD76" i="8"/>
  <c r="Z77" i="8"/>
  <c r="AF77" i="8" s="1" a="1"/>
  <c r="AF77" i="8" s="1"/>
  <c r="AA77" i="8"/>
  <c r="AB77" i="8"/>
  <c r="AC77" i="8"/>
  <c r="AD77" i="8"/>
  <c r="Z78" i="8"/>
  <c r="AF78" i="8" s="1" a="1"/>
  <c r="AF78" i="8" s="1"/>
  <c r="AA78" i="8"/>
  <c r="AB78" i="8"/>
  <c r="AC78" i="8"/>
  <c r="AD78" i="8"/>
  <c r="AJ78" i="8" s="1" a="1"/>
  <c r="AJ78" i="8" s="1"/>
  <c r="Z79" i="8"/>
  <c r="AF79" i="8" s="1" a="1"/>
  <c r="AF79" i="8" s="1"/>
  <c r="AA79" i="8"/>
  <c r="AB79" i="8"/>
  <c r="AC79" i="8"/>
  <c r="AD79" i="8"/>
  <c r="AJ79" i="8" s="1" a="1"/>
  <c r="AJ79" i="8" s="1"/>
  <c r="Z80" i="8"/>
  <c r="AF80" i="8" s="1" a="1"/>
  <c r="AF80" i="8" s="1"/>
  <c r="AA80" i="8"/>
  <c r="AB80" i="8"/>
  <c r="AC80" i="8"/>
  <c r="AD80" i="8"/>
  <c r="AJ80" i="8" s="1" a="1"/>
  <c r="AJ80" i="8" s="1"/>
  <c r="Z81" i="8"/>
  <c r="AF81" i="8" s="1" a="1"/>
  <c r="AF81" i="8" s="1"/>
  <c r="AA81" i="8"/>
  <c r="AB81" i="8"/>
  <c r="AC81" i="8"/>
  <c r="AD81" i="8"/>
  <c r="AJ81" i="8" s="1" a="1"/>
  <c r="AJ81" i="8" s="1"/>
  <c r="Z82" i="8"/>
  <c r="AF82" i="8" s="1" a="1"/>
  <c r="AF82" i="8" s="1"/>
  <c r="AA82" i="8"/>
  <c r="AB82" i="8"/>
  <c r="AC82" i="8"/>
  <c r="AD82" i="8"/>
  <c r="AJ82" i="8" s="1" a="1"/>
  <c r="AJ82" i="8" s="1"/>
  <c r="Z83" i="8"/>
  <c r="AF83" i="8" s="1" a="1"/>
  <c r="AF83" i="8" s="1"/>
  <c r="AA83" i="8"/>
  <c r="AB83" i="8"/>
  <c r="AC83" i="8"/>
  <c r="AD83" i="8"/>
  <c r="AJ83" i="8" s="1" a="1"/>
  <c r="AJ83" i="8" s="1"/>
  <c r="Z84" i="8"/>
  <c r="AF84" i="8" s="1" a="1"/>
  <c r="AF84" i="8" s="1"/>
  <c r="AA84" i="8"/>
  <c r="AB84" i="8"/>
  <c r="AC84" i="8"/>
  <c r="AD84" i="8"/>
  <c r="AJ84" i="8" s="1" a="1"/>
  <c r="AJ84" i="8" s="1"/>
  <c r="Z85" i="8"/>
  <c r="AF85" i="8" s="1" a="1"/>
  <c r="AF85" i="8" s="1"/>
  <c r="AA85" i="8"/>
  <c r="AB85" i="8"/>
  <c r="AC85" i="8"/>
  <c r="AD85" i="8"/>
  <c r="AJ85" i="8" s="1" a="1"/>
  <c r="AJ85" i="8" s="1"/>
  <c r="Z86" i="8"/>
  <c r="AF86" i="8" s="1" a="1"/>
  <c r="AF86" i="8" s="1"/>
  <c r="AA86" i="8"/>
  <c r="AB86" i="8"/>
  <c r="AC86" i="8"/>
  <c r="AD86" i="8"/>
  <c r="AJ86" i="8" s="1" a="1"/>
  <c r="AJ86" i="8" s="1"/>
  <c r="Z87" i="8"/>
  <c r="AF87" i="8" s="1" a="1"/>
  <c r="AF87" i="8" s="1"/>
  <c r="AA87" i="8"/>
  <c r="AB87" i="8"/>
  <c r="AC87" i="8"/>
  <c r="AD87" i="8"/>
  <c r="AJ87" i="8" s="1" a="1"/>
  <c r="AJ87" i="8" s="1"/>
  <c r="Z88" i="8"/>
  <c r="AF88" i="8" s="1" a="1"/>
  <c r="AF88" i="8" s="1"/>
  <c r="AA88" i="8"/>
  <c r="AB88" i="8"/>
  <c r="AC88" i="8"/>
  <c r="AD88" i="8"/>
  <c r="AJ88" i="8" s="1" a="1"/>
  <c r="AJ88" i="8" s="1"/>
  <c r="Z89" i="8"/>
  <c r="AF89" i="8" s="1" a="1"/>
  <c r="AF89" i="8" s="1"/>
  <c r="AA89" i="8"/>
  <c r="AB89" i="8"/>
  <c r="AC89" i="8"/>
  <c r="AD89" i="8"/>
  <c r="AJ89" i="8" s="1" a="1"/>
  <c r="AJ89" i="8" s="1"/>
  <c r="Z90" i="8"/>
  <c r="AF90" i="8" s="1" a="1"/>
  <c r="AF90" i="8" s="1"/>
  <c r="AA90" i="8"/>
  <c r="AB90" i="8"/>
  <c r="AC90" i="8"/>
  <c r="AD90" i="8"/>
  <c r="AJ90" i="8" s="1" a="1"/>
  <c r="AJ90" i="8" s="1"/>
  <c r="Z91" i="8"/>
  <c r="AF91" i="8" s="1" a="1"/>
  <c r="AF91" i="8" s="1"/>
  <c r="AA91" i="8"/>
  <c r="AB91" i="8"/>
  <c r="AC91" i="8"/>
  <c r="AD91" i="8"/>
  <c r="AJ91" i="8" s="1" a="1"/>
  <c r="AJ91" i="8" s="1"/>
  <c r="Z92" i="8"/>
  <c r="AF92" i="8" s="1" a="1"/>
  <c r="AF92" i="8" s="1"/>
  <c r="AA92" i="8"/>
  <c r="AB92" i="8"/>
  <c r="AC92" i="8"/>
  <c r="AD92" i="8"/>
  <c r="AJ92" i="8" s="1" a="1"/>
  <c r="AJ92" i="8" s="1"/>
  <c r="Z93" i="8"/>
  <c r="AF93" i="8" s="1" a="1"/>
  <c r="AF93" i="8" s="1"/>
  <c r="AA93" i="8"/>
  <c r="AB93" i="8"/>
  <c r="AC93" i="8"/>
  <c r="AD93" i="8"/>
  <c r="AJ93" i="8" s="1" a="1"/>
  <c r="AJ93" i="8" s="1"/>
  <c r="Z94" i="8"/>
  <c r="AF94" i="8" s="1" a="1"/>
  <c r="AF94" i="8" s="1"/>
  <c r="AA94" i="8"/>
  <c r="AB94" i="8"/>
  <c r="AC94" i="8"/>
  <c r="AD94" i="8"/>
  <c r="AJ94" i="8" s="1" a="1"/>
  <c r="AJ94" i="8" s="1"/>
  <c r="Z95" i="8"/>
  <c r="AF95" i="8" s="1" a="1"/>
  <c r="AF95" i="8" s="1"/>
  <c r="AA95" i="8"/>
  <c r="AB95" i="8"/>
  <c r="AC95" i="8"/>
  <c r="AD95" i="8"/>
  <c r="AJ95" i="8" s="1" a="1"/>
  <c r="AJ95" i="8" s="1"/>
  <c r="Z96" i="8"/>
  <c r="AF96" i="8" s="1" a="1"/>
  <c r="AF96" i="8" s="1"/>
  <c r="AA96" i="8"/>
  <c r="AB96" i="8"/>
  <c r="AC96" i="8"/>
  <c r="AD96" i="8"/>
  <c r="AJ96" i="8" s="1" a="1"/>
  <c r="AJ96" i="8" s="1"/>
  <c r="Z97" i="8"/>
  <c r="AF97" i="8" s="1" a="1"/>
  <c r="AF97" i="8" s="1"/>
  <c r="AA97" i="8"/>
  <c r="AB97" i="8"/>
  <c r="AC97" i="8"/>
  <c r="AD97" i="8"/>
  <c r="AJ97" i="8" s="1" a="1"/>
  <c r="AJ97" i="8" s="1"/>
  <c r="Z98" i="8"/>
  <c r="AF98" i="8" s="1" a="1"/>
  <c r="AF98" i="8" s="1"/>
  <c r="AA98" i="8"/>
  <c r="AB98" i="8"/>
  <c r="AC98" i="8"/>
  <c r="AD98" i="8"/>
  <c r="AJ98" i="8" s="1" a="1"/>
  <c r="AJ98" i="8" s="1"/>
  <c r="Z99" i="8"/>
  <c r="AF99" i="8" s="1" a="1"/>
  <c r="AF99" i="8" s="1"/>
  <c r="AA99" i="8"/>
  <c r="AB99" i="8"/>
  <c r="AC99" i="8"/>
  <c r="AD99" i="8"/>
  <c r="AJ99" i="8" s="1" a="1"/>
  <c r="AJ99" i="8" s="1"/>
  <c r="Z100" i="8"/>
  <c r="AF100" i="8" s="1" a="1"/>
  <c r="AF100" i="8" s="1"/>
  <c r="AA100" i="8"/>
  <c r="AB100" i="8"/>
  <c r="AC100" i="8"/>
  <c r="AD100" i="8"/>
  <c r="AJ100" i="8" s="1" a="1"/>
  <c r="AJ100" i="8" s="1"/>
  <c r="Z101" i="8"/>
  <c r="AF101" i="8" s="1" a="1"/>
  <c r="AF101" i="8" s="1"/>
  <c r="AA101" i="8"/>
  <c r="AB101" i="8"/>
  <c r="AC101" i="8"/>
  <c r="AD101" i="8"/>
  <c r="AJ101" i="8" s="1" a="1"/>
  <c r="AJ101" i="8" s="1"/>
  <c r="Z102" i="8"/>
  <c r="AF102" i="8" s="1" a="1"/>
  <c r="AF102" i="8" s="1"/>
  <c r="AA102" i="8"/>
  <c r="AB102" i="8"/>
  <c r="AC102" i="8"/>
  <c r="AD102" i="8"/>
  <c r="AJ102" i="8" s="1" a="1"/>
  <c r="AJ102" i="8" s="1"/>
  <c r="Z103" i="8"/>
  <c r="AF103" i="8" s="1" a="1"/>
  <c r="AF103" i="8" s="1"/>
  <c r="AA103" i="8"/>
  <c r="AB103" i="8"/>
  <c r="AC103" i="8"/>
  <c r="AD103" i="8"/>
  <c r="AJ103" i="8" s="1" a="1"/>
  <c r="AJ103" i="8" s="1"/>
  <c r="Z104" i="8"/>
  <c r="AF104" i="8" s="1" a="1"/>
  <c r="AF104" i="8" s="1"/>
  <c r="AA104" i="8"/>
  <c r="AB104" i="8"/>
  <c r="AC104" i="8"/>
  <c r="AD104" i="8"/>
  <c r="AJ104" i="8" s="1" a="1"/>
  <c r="AJ104" i="8" s="1"/>
  <c r="Z105" i="8"/>
  <c r="AF105" i="8" s="1" a="1"/>
  <c r="AF105" i="8" s="1"/>
  <c r="AA105" i="8"/>
  <c r="AB105" i="8"/>
  <c r="AC105" i="8"/>
  <c r="AD105" i="8"/>
  <c r="AJ105" i="8" s="1" a="1"/>
  <c r="AJ105" i="8" s="1"/>
  <c r="Z106" i="8"/>
  <c r="AF106" i="8" s="1" a="1"/>
  <c r="AF106" i="8" s="1"/>
  <c r="AA106" i="8"/>
  <c r="AB106" i="8"/>
  <c r="AC106" i="8"/>
  <c r="AD106" i="8"/>
  <c r="AJ106" i="8" s="1" a="1"/>
  <c r="AJ106" i="8" s="1"/>
  <c r="Z107" i="8"/>
  <c r="AF107" i="8" s="1" a="1"/>
  <c r="AF107" i="8" s="1"/>
  <c r="AA107" i="8"/>
  <c r="AB107" i="8"/>
  <c r="AC107" i="8"/>
  <c r="AD107" i="8"/>
  <c r="AJ107" i="8" s="1" a="1"/>
  <c r="AJ107" i="8" s="1"/>
  <c r="Z108" i="8"/>
  <c r="AF108" i="8" s="1" a="1"/>
  <c r="AF108" i="8" s="1"/>
  <c r="AA108" i="8"/>
  <c r="AB108" i="8"/>
  <c r="AC108" i="8"/>
  <c r="AD108" i="8"/>
  <c r="AJ108" i="8" s="1" a="1"/>
  <c r="AJ108" i="8" s="1"/>
  <c r="Z109" i="8"/>
  <c r="AF109" i="8" s="1" a="1"/>
  <c r="AF109" i="8" s="1"/>
  <c r="AA109" i="8"/>
  <c r="AC109" i="8"/>
  <c r="AD109" i="8"/>
  <c r="AJ109" i="8" s="1" a="1"/>
  <c r="AJ109" i="8" s="1"/>
  <c r="Z110" i="8"/>
  <c r="AF110" i="8" s="1" a="1"/>
  <c r="AF110" i="8" s="1"/>
  <c r="AA110" i="8"/>
  <c r="AB110" i="8"/>
  <c r="AC110" i="8"/>
  <c r="AD110" i="8"/>
  <c r="AJ110" i="8" s="1" a="1"/>
  <c r="AJ110" i="8" s="1"/>
  <c r="Z111" i="8"/>
  <c r="AF111" i="8" s="1" a="1"/>
  <c r="AF111" i="8" s="1"/>
  <c r="AA111" i="8"/>
  <c r="AB111" i="8"/>
  <c r="AC111" i="8"/>
  <c r="AD111" i="8"/>
  <c r="AJ111" i="8" s="1" a="1"/>
  <c r="AJ111" i="8" s="1"/>
  <c r="Z112" i="8"/>
  <c r="AF112" i="8" s="1" a="1"/>
  <c r="AF112" i="8" s="1"/>
  <c r="AA112" i="8"/>
  <c r="AB112" i="8"/>
  <c r="AC112" i="8"/>
  <c r="AD112" i="8"/>
  <c r="AJ112" i="8" s="1" a="1"/>
  <c r="AJ112" i="8" s="1"/>
  <c r="Z113" i="8"/>
  <c r="AF113" i="8" s="1" a="1"/>
  <c r="AF113" i="8" s="1"/>
  <c r="AA113" i="8"/>
  <c r="AB113" i="8"/>
  <c r="AC113" i="8"/>
  <c r="AD113" i="8"/>
  <c r="AJ113" i="8" s="1" a="1"/>
  <c r="AJ113" i="8" s="1"/>
  <c r="Z114" i="8"/>
  <c r="AF114" i="8" s="1" a="1"/>
  <c r="AF114" i="8" s="1"/>
  <c r="AA114" i="8"/>
  <c r="AB114" i="8"/>
  <c r="AC114" i="8"/>
  <c r="AD114" i="8"/>
  <c r="AJ114" i="8" s="1" a="1"/>
  <c r="AJ114" i="8" s="1"/>
  <c r="Z115" i="8"/>
  <c r="AF115" i="8" s="1" a="1"/>
  <c r="AF115" i="8" s="1"/>
  <c r="AA115" i="8"/>
  <c r="AB115" i="8"/>
  <c r="AC115" i="8"/>
  <c r="AD115" i="8"/>
  <c r="AJ115" i="8" s="1" a="1"/>
  <c r="AJ115" i="8" s="1"/>
  <c r="Z116" i="8"/>
  <c r="AF116" i="8" s="1" a="1"/>
  <c r="AF116" i="8" s="1"/>
  <c r="AA116" i="8"/>
  <c r="AB116" i="8"/>
  <c r="AC116" i="8"/>
  <c r="AD116" i="8"/>
  <c r="AJ116" i="8" s="1" a="1"/>
  <c r="AJ116" i="8" s="1"/>
  <c r="Z117" i="8"/>
  <c r="AF117" i="8" s="1" a="1"/>
  <c r="AF117" i="8" s="1"/>
  <c r="AA117" i="8"/>
  <c r="AB117" i="8"/>
  <c r="AC117" i="8"/>
  <c r="AD117" i="8"/>
  <c r="AJ117" i="8" s="1" a="1"/>
  <c r="AJ117" i="8" s="1"/>
  <c r="Z118" i="8"/>
  <c r="AF118" i="8" s="1" a="1"/>
  <c r="AF118" i="8" s="1"/>
  <c r="AA118" i="8"/>
  <c r="AB118" i="8"/>
  <c r="AC118" i="8"/>
  <c r="AD118" i="8"/>
  <c r="AJ118" i="8" s="1" a="1"/>
  <c r="AJ118" i="8" s="1"/>
  <c r="Z119" i="8"/>
  <c r="AF119" i="8" s="1" a="1"/>
  <c r="AF119" i="8" s="1"/>
  <c r="AA119" i="8"/>
  <c r="AB119" i="8"/>
  <c r="AC119" i="8"/>
  <c r="AD119" i="8"/>
  <c r="AJ119" i="8" s="1" a="1"/>
  <c r="AJ119" i="8" s="1"/>
  <c r="Z120" i="8"/>
  <c r="AF120" i="8" s="1" a="1"/>
  <c r="AF120" i="8" s="1"/>
  <c r="AA120" i="8"/>
  <c r="AB120" i="8"/>
  <c r="AC120" i="8"/>
  <c r="AD120" i="8"/>
  <c r="AJ120" i="8" s="1" a="1"/>
  <c r="AJ120" i="8" s="1"/>
  <c r="Z121" i="8"/>
  <c r="AF121" i="8" s="1" a="1"/>
  <c r="AF121" i="8" s="1"/>
  <c r="AA121" i="8"/>
  <c r="AB121" i="8"/>
  <c r="AC121" i="8"/>
  <c r="AD121" i="8"/>
  <c r="AJ121" i="8" s="1" a="1"/>
  <c r="AJ121" i="8" s="1"/>
  <c r="Z122" i="8"/>
  <c r="AF122" i="8" s="1" a="1"/>
  <c r="AF122" i="8" s="1"/>
  <c r="AA122" i="8"/>
  <c r="AB122" i="8"/>
  <c r="AC122" i="8"/>
  <c r="AD122" i="8"/>
  <c r="AJ122" i="8" s="1" a="1"/>
  <c r="AJ122" i="8" s="1"/>
  <c r="Z123" i="8"/>
  <c r="AF123" i="8" s="1" a="1"/>
  <c r="AF123" i="8" s="1"/>
  <c r="AA123" i="8"/>
  <c r="AB123" i="8"/>
  <c r="AC123" i="8"/>
  <c r="AD123" i="8"/>
  <c r="AJ123" i="8" s="1" a="1"/>
  <c r="AJ123" i="8" s="1"/>
  <c r="Z124" i="8"/>
  <c r="AF124" i="8" s="1" a="1"/>
  <c r="AF124" i="8" s="1"/>
  <c r="AA124" i="8"/>
  <c r="AB124" i="8"/>
  <c r="AC124" i="8"/>
  <c r="AD124" i="8"/>
  <c r="AJ124" i="8" s="1" a="1"/>
  <c r="AJ124" i="8" s="1"/>
  <c r="Z125" i="8"/>
  <c r="AF125" i="8" s="1" a="1"/>
  <c r="AF125" i="8" s="1"/>
  <c r="AA125" i="8"/>
  <c r="AB125" i="8"/>
  <c r="AC125" i="8"/>
  <c r="AD125" i="8"/>
  <c r="AJ125" i="8" s="1" a="1"/>
  <c r="AJ125" i="8" s="1"/>
  <c r="Z126" i="8"/>
  <c r="AF126" i="8" s="1" a="1"/>
  <c r="AF126" i="8" s="1"/>
  <c r="AA126" i="8"/>
  <c r="AB126" i="8"/>
  <c r="AC126" i="8"/>
  <c r="AD126" i="8"/>
  <c r="AJ126" i="8" s="1" a="1"/>
  <c r="AJ126" i="8" s="1"/>
  <c r="Z127" i="8"/>
  <c r="AF127" i="8" s="1" a="1"/>
  <c r="AF127" i="8" s="1"/>
  <c r="AA127" i="8"/>
  <c r="AB127" i="8"/>
  <c r="AC127" i="8"/>
  <c r="AD127" i="8"/>
  <c r="AJ127" i="8" s="1" a="1"/>
  <c r="AJ127" i="8" s="1"/>
  <c r="Z128" i="8"/>
  <c r="AF128" i="8" s="1" a="1"/>
  <c r="AF128" i="8" s="1"/>
  <c r="AA128" i="8"/>
  <c r="AB128" i="8"/>
  <c r="AC128" i="8"/>
  <c r="AD128" i="8"/>
  <c r="AJ128" i="8" s="1" a="1"/>
  <c r="AJ128" i="8" s="1"/>
  <c r="Z129" i="8"/>
  <c r="AF129" i="8" s="1" a="1"/>
  <c r="AF129" i="8" s="1"/>
  <c r="AA129" i="8"/>
  <c r="AB129" i="8"/>
  <c r="AC129" i="8"/>
  <c r="AD129" i="8"/>
  <c r="AJ129" i="8" s="1" a="1"/>
  <c r="AJ129" i="8" s="1"/>
  <c r="Z130" i="8"/>
  <c r="AF130" i="8" s="1" a="1"/>
  <c r="AF130" i="8" s="1"/>
  <c r="AA130" i="8"/>
  <c r="AB130" i="8"/>
  <c r="AC130" i="8"/>
  <c r="AD130" i="8"/>
  <c r="AJ130" i="8" s="1" a="1"/>
  <c r="AJ130" i="8" s="1"/>
  <c r="Z131" i="8"/>
  <c r="AF131" i="8" s="1" a="1"/>
  <c r="AF131" i="8" s="1"/>
  <c r="AA131" i="8"/>
  <c r="AB131" i="8"/>
  <c r="AC131" i="8"/>
  <c r="AD131" i="8"/>
  <c r="AJ131" i="8" s="1" a="1"/>
  <c r="AJ131" i="8" s="1"/>
  <c r="Z132" i="8"/>
  <c r="AF132" i="8" s="1" a="1"/>
  <c r="AF132" i="8" s="1"/>
  <c r="AA132" i="8"/>
  <c r="AB132" i="8"/>
  <c r="AC132" i="8"/>
  <c r="AD132" i="8"/>
  <c r="AJ132" i="8" s="1" a="1"/>
  <c r="AJ132" i="8" s="1"/>
  <c r="Z133" i="8"/>
  <c r="AF133" i="8" s="1" a="1"/>
  <c r="AF133" i="8" s="1"/>
  <c r="AA133" i="8"/>
  <c r="AB133" i="8"/>
  <c r="AC133" i="8"/>
  <c r="AD133" i="8"/>
  <c r="AJ133" i="8" s="1" a="1"/>
  <c r="AJ133" i="8" s="1"/>
  <c r="AB4" i="6"/>
  <c r="AC4" i="6"/>
  <c r="AB4" i="10"/>
  <c r="AC4" i="10"/>
  <c r="AB4" i="9"/>
  <c r="AC4" i="9"/>
  <c r="AB4" i="7"/>
  <c r="AC4" i="7"/>
  <c r="AB4" i="2"/>
  <c r="AC4" i="2"/>
  <c r="AB4" i="11"/>
  <c r="AC4" i="11"/>
  <c r="AB4" i="8"/>
  <c r="AC4" i="8"/>
  <c r="AA4" i="6"/>
  <c r="AA4" i="10"/>
  <c r="AA4" i="9"/>
  <c r="AA4" i="7"/>
  <c r="AA4" i="2"/>
  <c r="AA4" i="11"/>
  <c r="AA4" i="8"/>
  <c r="AD4" i="6"/>
  <c r="AD4" i="10"/>
  <c r="AD4" i="9"/>
  <c r="AD4" i="7"/>
  <c r="AD4" i="2"/>
  <c r="AD4" i="11"/>
  <c r="AD4" i="8"/>
  <c r="Z4" i="6"/>
  <c r="Z4" i="10"/>
  <c r="Z4" i="9"/>
  <c r="Z4" i="7"/>
  <c r="Z4" i="2"/>
  <c r="Z4" i="11"/>
  <c r="Z4" i="8"/>
  <c r="U36" i="12"/>
  <c r="U35" i="12"/>
  <c r="U34" i="12"/>
  <c r="U33" i="12"/>
  <c r="U31" i="12" a="1"/>
  <c r="U31" i="12" s="1"/>
  <c r="U22" i="12" a="1"/>
  <c r="U13" i="12" a="1"/>
  <c r="U13" i="12" s="1"/>
  <c r="G13" i="12"/>
  <c r="E13" i="12"/>
  <c r="U4" i="12" a="1"/>
  <c r="H4" i="12"/>
  <c r="D4" i="12"/>
  <c r="U36" i="11"/>
  <c r="U35" i="11"/>
  <c r="U34" i="11"/>
  <c r="U33" i="11"/>
  <c r="U31" i="11" a="1"/>
  <c r="U22" i="11" a="1"/>
  <c r="U13" i="11" a="1"/>
  <c r="U4" i="11" a="1"/>
  <c r="U36" i="10"/>
  <c r="U35" i="10"/>
  <c r="U34" i="10"/>
  <c r="U33" i="10"/>
  <c r="U31" i="10" a="1"/>
  <c r="U31" i="10" s="1"/>
  <c r="U22" i="10" a="1"/>
  <c r="U13" i="10" a="1"/>
  <c r="U4" i="10" a="1"/>
  <c r="U36" i="9"/>
  <c r="U35" i="9"/>
  <c r="U34" i="9"/>
  <c r="U33" i="9"/>
  <c r="U31" i="9" a="1"/>
  <c r="U31" i="9" s="1"/>
  <c r="U22" i="9" a="1"/>
  <c r="U13" i="9" a="1"/>
  <c r="U4" i="9" a="1"/>
  <c r="U36" i="8"/>
  <c r="U35" i="8"/>
  <c r="U34" i="8"/>
  <c r="U33" i="8"/>
  <c r="U31" i="8" a="1"/>
  <c r="U31" i="8" s="1"/>
  <c r="U22" i="8" a="1"/>
  <c r="U22" i="8" s="1"/>
  <c r="U13" i="8" a="1"/>
  <c r="U4" i="8" a="1"/>
  <c r="U36" i="7"/>
  <c r="U35" i="7"/>
  <c r="U34" i="7"/>
  <c r="U33" i="7"/>
  <c r="U31" i="7" a="1"/>
  <c r="U31" i="7" s="1"/>
  <c r="U22" i="7" a="1"/>
  <c r="U22" i="7" s="1"/>
  <c r="U13" i="7" a="1"/>
  <c r="U13" i="7" s="1"/>
  <c r="U4" i="7" a="1"/>
  <c r="U36" i="6"/>
  <c r="U35" i="6"/>
  <c r="U34" i="6"/>
  <c r="U31" i="6" a="1"/>
  <c r="U31" i="6" s="1"/>
  <c r="U22" i="6" a="1"/>
  <c r="U22" i="6" s="1"/>
  <c r="U13" i="6" a="1"/>
  <c r="U4" i="6" a="1"/>
  <c r="S9" i="21" l="1"/>
  <c r="Q33" i="17"/>
  <c r="R33" i="17" s="1"/>
  <c r="V54" i="21"/>
  <c r="V49" i="16"/>
  <c r="Q26" i="17"/>
  <c r="R26" i="17" s="1"/>
  <c r="V48" i="19"/>
  <c r="Q25" i="17"/>
  <c r="R25" i="17" s="1"/>
  <c r="T43" i="17"/>
  <c r="T49" i="17"/>
  <c r="V49" i="17" s="1"/>
  <c r="T47" i="17"/>
  <c r="T48" i="17"/>
  <c r="I28" i="17" a="1"/>
  <c r="I28" i="17" s="1"/>
  <c r="V44" i="20"/>
  <c r="I24" i="17" a="1"/>
  <c r="I24" i="17" s="1"/>
  <c r="J24" i="17" s="1" a="1"/>
  <c r="J24" i="17" s="1"/>
  <c r="V57" i="21"/>
  <c r="J10" i="17" a="1"/>
  <c r="J10" i="17" s="1"/>
  <c r="V55" i="20"/>
  <c r="J4" i="17" a="1"/>
  <c r="J4" i="17" s="1"/>
  <c r="D16" i="17"/>
  <c r="V10" i="17" s="1"/>
  <c r="I29" i="17" a="1"/>
  <c r="I29" i="17" s="1"/>
  <c r="J11" i="17" a="1"/>
  <c r="J11" i="17" s="1"/>
  <c r="I25" i="17" a="1"/>
  <c r="I25" i="17" s="1"/>
  <c r="J25" i="17" s="1" a="1"/>
  <c r="J25" i="17" s="1"/>
  <c r="J12" i="17" a="1"/>
  <c r="J12" i="17" s="1"/>
  <c r="V44" i="22"/>
  <c r="J14" i="17" a="1"/>
  <c r="J14" i="17" s="1"/>
  <c r="Q32" i="17"/>
  <c r="R32" i="17" s="1"/>
  <c r="V32" i="17" s="1"/>
  <c r="V57" i="19"/>
  <c r="V56" i="17"/>
  <c r="I27" i="17" a="1"/>
  <c r="I27" i="17" s="1"/>
  <c r="J27" i="17" s="1" a="1"/>
  <c r="J27" i="17" s="1"/>
  <c r="J9" i="17" a="1"/>
  <c r="J9" i="17" s="1"/>
  <c r="V54" i="19"/>
  <c r="V52" i="20"/>
  <c r="J8" i="22" a="1"/>
  <c r="J8" i="22" s="1"/>
  <c r="I28" i="22" a="1"/>
  <c r="I28" i="22" s="1"/>
  <c r="J28" i="22" s="1" a="1"/>
  <c r="J28" i="22" s="1"/>
  <c r="R45" i="22"/>
  <c r="R52" i="22"/>
  <c r="D21" i="22" a="1"/>
  <c r="D21" i="22" s="1"/>
  <c r="R50" i="22"/>
  <c r="I26" i="22" a="1"/>
  <c r="I26" i="22" s="1"/>
  <c r="J26" i="22" s="1" a="1"/>
  <c r="J26" i="22" s="1"/>
  <c r="V45" i="23"/>
  <c r="V10" i="16"/>
  <c r="Q33" i="22"/>
  <c r="R33" i="22" s="1"/>
  <c r="V48" i="20"/>
  <c r="V56" i="20"/>
  <c r="R48" i="22"/>
  <c r="V48" i="22" s="1"/>
  <c r="R56" i="22"/>
  <c r="V56" i="22" s="1"/>
  <c r="I29" i="22" a="1"/>
  <c r="I29" i="22" s="1"/>
  <c r="D16" i="18"/>
  <c r="S6" i="18" s="1"/>
  <c r="S10" i="16"/>
  <c r="J7" i="18" a="1"/>
  <c r="J7" i="18" s="1"/>
  <c r="V54" i="17"/>
  <c r="V47" i="23"/>
  <c r="J6" i="18" a="1"/>
  <c r="J6" i="18" s="1"/>
  <c r="V43" i="21"/>
  <c r="V57" i="20"/>
  <c r="Q27" i="18"/>
  <c r="R27" i="18" s="1"/>
  <c r="Q32" i="18"/>
  <c r="R32" i="18" s="1"/>
  <c r="V47" i="20"/>
  <c r="Q31" i="18"/>
  <c r="R31" i="18" s="1"/>
  <c r="V51" i="20"/>
  <c r="Q28" i="18"/>
  <c r="R28" i="18" s="1"/>
  <c r="V49" i="20"/>
  <c r="J8" i="18" a="1"/>
  <c r="J8" i="18" s="1"/>
  <c r="V56" i="19"/>
  <c r="V47" i="21"/>
  <c r="J13" i="19" a="1"/>
  <c r="J13" i="19" s="1"/>
  <c r="J8" i="19" a="1"/>
  <c r="J8" i="19" s="1"/>
  <c r="V53" i="21"/>
  <c r="J7" i="19" a="1"/>
  <c r="J7" i="19" s="1"/>
  <c r="I23" i="19" a="1"/>
  <c r="I23" i="19" s="1"/>
  <c r="J23" i="19" s="1" a="1"/>
  <c r="J23" i="19" s="1"/>
  <c r="J4" i="19" a="1"/>
  <c r="J4" i="19" s="1"/>
  <c r="J9" i="19" a="1"/>
  <c r="J9" i="19" s="1"/>
  <c r="V50" i="20"/>
  <c r="V50" i="21"/>
  <c r="J5" i="19" a="1"/>
  <c r="J5" i="19" s="1"/>
  <c r="V51" i="21"/>
  <c r="J8" i="17" a="1"/>
  <c r="J8" i="17" s="1"/>
  <c r="V49" i="21"/>
  <c r="Q32" i="19"/>
  <c r="R32" i="19" s="1"/>
  <c r="J6" i="17" a="1"/>
  <c r="J6" i="17" s="1"/>
  <c r="J10" i="19" a="1"/>
  <c r="J10" i="19" s="1"/>
  <c r="V43" i="17"/>
  <c r="V43" i="19"/>
  <c r="V53" i="17"/>
  <c r="Q31" i="19"/>
  <c r="R31" i="19" s="1"/>
  <c r="J6" i="19" a="1"/>
  <c r="J6" i="19" s="1"/>
  <c r="I28" i="19" a="1"/>
  <c r="I28" i="19" s="1"/>
  <c r="V50" i="22"/>
  <c r="V18" i="16"/>
  <c r="V12" i="16"/>
  <c r="S12" i="16"/>
  <c r="S34" i="16"/>
  <c r="V45" i="20"/>
  <c r="V27" i="16"/>
  <c r="S27" i="16"/>
  <c r="V52" i="21"/>
  <c r="S18" i="16"/>
  <c r="V56" i="21"/>
  <c r="V45" i="22"/>
  <c r="Q57" i="18"/>
  <c r="V57" i="18" s="1"/>
  <c r="J8" i="23" a="1"/>
  <c r="J8" i="23" s="1"/>
  <c r="S5" i="21"/>
  <c r="S17" i="16"/>
  <c r="V17" i="16"/>
  <c r="S14" i="16"/>
  <c r="V45" i="19"/>
  <c r="V45" i="17"/>
  <c r="J12" i="18" a="1"/>
  <c r="J12" i="18" s="1"/>
  <c r="V14" i="16"/>
  <c r="J12" i="20" a="1"/>
  <c r="J12" i="20" s="1"/>
  <c r="V22" i="16"/>
  <c r="V7" i="18"/>
  <c r="J4" i="20" a="1"/>
  <c r="J4" i="20" s="1"/>
  <c r="S22" i="16"/>
  <c r="S7" i="18"/>
  <c r="J5" i="20" a="1"/>
  <c r="J5" i="20" s="1"/>
  <c r="V12" i="21"/>
  <c r="V48" i="17"/>
  <c r="J12" i="22" a="1"/>
  <c r="J12" i="22" s="1"/>
  <c r="V26" i="16"/>
  <c r="V19" i="16"/>
  <c r="V7" i="16"/>
  <c r="V24" i="16"/>
  <c r="S23" i="16"/>
  <c r="S12" i="21"/>
  <c r="S21" i="16"/>
  <c r="V30" i="16"/>
  <c r="S25" i="16"/>
  <c r="S30" i="16"/>
  <c r="V28" i="16"/>
  <c r="S19" i="16"/>
  <c r="S7" i="16"/>
  <c r="V23" i="16"/>
  <c r="S28" i="16"/>
  <c r="V21" i="16"/>
  <c r="W57" i="16"/>
  <c r="Q35" i="16" s="1"/>
  <c r="R35" i="16" s="1"/>
  <c r="T35" i="16" s="1"/>
  <c r="V9" i="21"/>
  <c r="S26" i="16"/>
  <c r="V25" i="16"/>
  <c r="S8" i="16"/>
  <c r="V53" i="19"/>
  <c r="S24" i="16"/>
  <c r="V5" i="21"/>
  <c r="S34" i="17"/>
  <c r="S20" i="21"/>
  <c r="V20" i="21"/>
  <c r="S33" i="16"/>
  <c r="V33" i="16"/>
  <c r="S22" i="21"/>
  <c r="V22" i="21"/>
  <c r="S19" i="21"/>
  <c r="V19" i="21"/>
  <c r="S29" i="21"/>
  <c r="V29" i="21"/>
  <c r="S25" i="21"/>
  <c r="V25" i="21"/>
  <c r="V11" i="20"/>
  <c r="S11" i="20"/>
  <c r="S22" i="20"/>
  <c r="V22" i="20"/>
  <c r="S16" i="20"/>
  <c r="V16" i="20"/>
  <c r="T22" i="20"/>
  <c r="T13" i="20"/>
  <c r="T28" i="20"/>
  <c r="T6" i="20"/>
  <c r="T33" i="20"/>
  <c r="T30" i="20"/>
  <c r="T23" i="20"/>
  <c r="T16" i="20"/>
  <c r="T7" i="20"/>
  <c r="T25" i="20"/>
  <c r="T24" i="20"/>
  <c r="T31" i="20"/>
  <c r="T17" i="20"/>
  <c r="T19" i="20"/>
  <c r="T21" i="20"/>
  <c r="T8" i="20"/>
  <c r="T14" i="20"/>
  <c r="T20" i="20"/>
  <c r="T18" i="20"/>
  <c r="T9" i="20"/>
  <c r="T26" i="20"/>
  <c r="T4" i="20"/>
  <c r="T5" i="20"/>
  <c r="T34" i="20"/>
  <c r="T27" i="20"/>
  <c r="T32" i="20"/>
  <c r="T12" i="20"/>
  <c r="T10" i="20"/>
  <c r="T15" i="20"/>
  <c r="T29" i="20"/>
  <c r="T11" i="20"/>
  <c r="S31" i="21"/>
  <c r="V31" i="21"/>
  <c r="S7" i="20"/>
  <c r="V7" i="20"/>
  <c r="S13" i="20"/>
  <c r="V13" i="20"/>
  <c r="S21" i="21"/>
  <c r="V21" i="21"/>
  <c r="S16" i="21"/>
  <c r="V16" i="21"/>
  <c r="S28" i="20"/>
  <c r="V28" i="20"/>
  <c r="J10" i="22" a="1"/>
  <c r="J10" i="22" s="1"/>
  <c r="S19" i="20"/>
  <c r="V19" i="20"/>
  <c r="S4" i="21"/>
  <c r="R4" i="21"/>
  <c r="V4" i="21" s="1"/>
  <c r="S25" i="20"/>
  <c r="V25" i="20"/>
  <c r="S14" i="20"/>
  <c r="V14" i="20"/>
  <c r="S12" i="20"/>
  <c r="S28" i="21"/>
  <c r="V28" i="21"/>
  <c r="S18" i="21"/>
  <c r="V18" i="21"/>
  <c r="J11" i="19" a="1"/>
  <c r="J11" i="19" s="1"/>
  <c r="T43" i="18"/>
  <c r="V43" i="18" s="1"/>
  <c r="T49" i="18"/>
  <c r="V49" i="18" s="1"/>
  <c r="T47" i="18"/>
  <c r="V47" i="18" s="1"/>
  <c r="T54" i="18"/>
  <c r="V54" i="18" s="1"/>
  <c r="T48" i="18"/>
  <c r="Q22" i="18"/>
  <c r="R22" i="18" s="1"/>
  <c r="Q26" i="18"/>
  <c r="R26" i="18" s="1"/>
  <c r="Q24" i="18"/>
  <c r="R24" i="18" s="1"/>
  <c r="S8" i="21"/>
  <c r="V8" i="21"/>
  <c r="J4" i="18" a="1"/>
  <c r="J4" i="18" s="1"/>
  <c r="V33" i="20"/>
  <c r="S33" i="20"/>
  <c r="S7" i="21"/>
  <c r="V7" i="21"/>
  <c r="V5" i="20"/>
  <c r="S5" i="20"/>
  <c r="I29" i="19" a="1"/>
  <c r="I29" i="19" s="1"/>
  <c r="J13" i="18" a="1"/>
  <c r="J13" i="18" s="1"/>
  <c r="S26" i="20"/>
  <c r="V26" i="20"/>
  <c r="S30" i="21"/>
  <c r="V30" i="21"/>
  <c r="S31" i="20"/>
  <c r="V31" i="20"/>
  <c r="V52" i="17"/>
  <c r="I24" i="19" a="1"/>
  <c r="I24" i="19" s="1"/>
  <c r="J24" i="19" s="1" a="1"/>
  <c r="J24" i="19" s="1"/>
  <c r="J14" i="18" a="1"/>
  <c r="J14" i="18" s="1"/>
  <c r="S24" i="20"/>
  <c r="V24" i="20"/>
  <c r="V5" i="16"/>
  <c r="Q25" i="18"/>
  <c r="R25" i="18" s="1"/>
  <c r="S51" i="17"/>
  <c r="V51" i="17" s="1"/>
  <c r="S55" i="17"/>
  <c r="V55" i="17" s="1"/>
  <c r="S50" i="17"/>
  <c r="V50" i="17" s="1"/>
  <c r="S44" i="17"/>
  <c r="V44" i="17" s="1"/>
  <c r="S47" i="17"/>
  <c r="V47" i="17" s="1"/>
  <c r="J7" i="17" a="1"/>
  <c r="J7" i="17" s="1"/>
  <c r="Q31" i="17"/>
  <c r="R31" i="17" s="1"/>
  <c r="T31" i="17" s="1"/>
  <c r="J5" i="17" a="1"/>
  <c r="J5" i="17" s="1"/>
  <c r="V8" i="16"/>
  <c r="S32" i="20"/>
  <c r="V32" i="20"/>
  <c r="V29" i="16"/>
  <c r="J14" i="19" a="1"/>
  <c r="J14" i="19" s="1"/>
  <c r="J5" i="18" a="1"/>
  <c r="J5" i="18" s="1"/>
  <c r="V4" i="16"/>
  <c r="S23" i="20"/>
  <c r="V23" i="20"/>
  <c r="S5" i="16"/>
  <c r="V34" i="16"/>
  <c r="V50" i="16"/>
  <c r="Q23" i="18"/>
  <c r="R23" i="18" s="1"/>
  <c r="V46" i="17"/>
  <c r="J9" i="18" a="1"/>
  <c r="J9" i="18" s="1"/>
  <c r="S17" i="21"/>
  <c r="V17" i="21"/>
  <c r="S21" i="20"/>
  <c r="V21" i="20"/>
  <c r="S26" i="17"/>
  <c r="V14" i="21"/>
  <c r="S14" i="21"/>
  <c r="S10" i="21"/>
  <c r="V10" i="21"/>
  <c r="Q51" i="22"/>
  <c r="V51" i="22" s="1"/>
  <c r="D16" i="22"/>
  <c r="S27" i="22" s="1"/>
  <c r="Q46" i="22"/>
  <c r="V46" i="22" s="1"/>
  <c r="Q52" i="22"/>
  <c r="V52" i="22" s="1"/>
  <c r="Q57" i="22"/>
  <c r="V57" i="22" s="1"/>
  <c r="Q49" i="22"/>
  <c r="V49" i="22" s="1"/>
  <c r="J7" i="22" a="1"/>
  <c r="J7" i="22" s="1"/>
  <c r="J14" i="22" a="1"/>
  <c r="J14" i="22" s="1"/>
  <c r="J6" i="22" a="1"/>
  <c r="J6" i="22" s="1"/>
  <c r="J9" i="22" a="1"/>
  <c r="J9" i="22" s="1"/>
  <c r="J13" i="22" a="1"/>
  <c r="J13" i="22" s="1"/>
  <c r="J5" i="22" a="1"/>
  <c r="J5" i="22" s="1"/>
  <c r="J4" i="22" a="1"/>
  <c r="J4" i="22" s="1"/>
  <c r="S32" i="21"/>
  <c r="V32" i="21"/>
  <c r="S8" i="20"/>
  <c r="V8" i="20"/>
  <c r="V11" i="21"/>
  <c r="S11" i="21"/>
  <c r="R4" i="22"/>
  <c r="S15" i="20"/>
  <c r="V15" i="20"/>
  <c r="T17" i="17"/>
  <c r="T25" i="17"/>
  <c r="S29" i="17"/>
  <c r="V29" i="17"/>
  <c r="V46" i="19"/>
  <c r="R4" i="23"/>
  <c r="T30" i="18"/>
  <c r="S15" i="21"/>
  <c r="V15" i="21"/>
  <c r="S27" i="20"/>
  <c r="V27" i="20"/>
  <c r="R4" i="17"/>
  <c r="S23" i="21"/>
  <c r="V23" i="21"/>
  <c r="C30" i="23" a="1"/>
  <c r="C30" i="23" s="1"/>
  <c r="S10" i="20"/>
  <c r="V10" i="20"/>
  <c r="V52" i="16"/>
  <c r="V45" i="21"/>
  <c r="J11" i="22" a="1"/>
  <c r="J11" i="22" s="1"/>
  <c r="V34" i="18"/>
  <c r="V11" i="18"/>
  <c r="S34" i="21"/>
  <c r="V34" i="21"/>
  <c r="V4" i="20"/>
  <c r="J10" i="18" a="1"/>
  <c r="J10" i="18" s="1"/>
  <c r="V52" i="19"/>
  <c r="V26" i="21"/>
  <c r="S26" i="21"/>
  <c r="Q29" i="18"/>
  <c r="R29" i="18" s="1"/>
  <c r="S6" i="20"/>
  <c r="V6" i="20"/>
  <c r="S24" i="21"/>
  <c r="V24" i="21"/>
  <c r="S34" i="20"/>
  <c r="V34" i="20"/>
  <c r="V20" i="20"/>
  <c r="S20" i="20"/>
  <c r="V32" i="16"/>
  <c r="S32" i="16"/>
  <c r="S15" i="18"/>
  <c r="V15" i="18"/>
  <c r="V46" i="20"/>
  <c r="S29" i="20"/>
  <c r="V29" i="20"/>
  <c r="S13" i="21"/>
  <c r="V13" i="21"/>
  <c r="S30" i="20"/>
  <c r="V30" i="20"/>
  <c r="S33" i="21"/>
  <c r="V33" i="21"/>
  <c r="S9" i="20"/>
  <c r="V9" i="20"/>
  <c r="V12" i="20"/>
  <c r="V25" i="17"/>
  <c r="V8" i="17"/>
  <c r="S44" i="19"/>
  <c r="V44" i="19" s="1"/>
  <c r="S47" i="19"/>
  <c r="V47" i="19" s="1"/>
  <c r="S55" i="19"/>
  <c r="V55" i="19" s="1"/>
  <c r="S51" i="19"/>
  <c r="V51" i="19" s="1"/>
  <c r="S50" i="19"/>
  <c r="V50" i="19" s="1"/>
  <c r="V48" i="21"/>
  <c r="V27" i="21"/>
  <c r="S27" i="21"/>
  <c r="R56" i="18"/>
  <c r="V56" i="18" s="1"/>
  <c r="I29" i="18" a="1"/>
  <c r="I29" i="18" s="1"/>
  <c r="I25" i="18" a="1"/>
  <c r="I25" i="18" s="1"/>
  <c r="J25" i="18" s="1" a="1"/>
  <c r="J25" i="18" s="1"/>
  <c r="I26" i="18" a="1"/>
  <c r="I26" i="18" s="1"/>
  <c r="D21" i="18" a="1"/>
  <c r="D21" i="18" s="1"/>
  <c r="I27" i="18" a="1"/>
  <c r="I27" i="18" s="1"/>
  <c r="I23" i="18" a="1"/>
  <c r="I23" i="18" s="1"/>
  <c r="J23" i="18" s="1" a="1"/>
  <c r="J23" i="18" s="1"/>
  <c r="R45" i="18"/>
  <c r="V45" i="18" s="1"/>
  <c r="R52" i="18"/>
  <c r="V52" i="18" s="1"/>
  <c r="R50" i="18"/>
  <c r="V50" i="18" s="1"/>
  <c r="I28" i="18" a="1"/>
  <c r="I28" i="18" s="1"/>
  <c r="J28" i="18" s="1" a="1"/>
  <c r="J28" i="18" s="1"/>
  <c r="R48" i="18"/>
  <c r="Q33" i="18"/>
  <c r="R33" i="18" s="1"/>
  <c r="V49" i="19"/>
  <c r="S31" i="16"/>
  <c r="V31" i="16"/>
  <c r="J12" i="19" a="1"/>
  <c r="J12" i="19" s="1"/>
  <c r="V57" i="17"/>
  <c r="S17" i="20"/>
  <c r="V17" i="20"/>
  <c r="T23" i="21"/>
  <c r="T17" i="21"/>
  <c r="T8" i="21"/>
  <c r="T22" i="21"/>
  <c r="T10" i="21"/>
  <c r="T33" i="21"/>
  <c r="T16" i="21"/>
  <c r="T5" i="21"/>
  <c r="T7" i="21"/>
  <c r="T29" i="21"/>
  <c r="T6" i="21"/>
  <c r="T9" i="21"/>
  <c r="T11" i="21"/>
  <c r="T18" i="21"/>
  <c r="T12" i="21"/>
  <c r="T26" i="21"/>
  <c r="T20" i="21"/>
  <c r="T34" i="21"/>
  <c r="T15" i="21"/>
  <c r="T30" i="21"/>
  <c r="T19" i="21"/>
  <c r="T32" i="21"/>
  <c r="T14" i="21"/>
  <c r="T28" i="21"/>
  <c r="T24" i="21"/>
  <c r="T21" i="21"/>
  <c r="T13" i="21"/>
  <c r="T31" i="21"/>
  <c r="T27" i="21"/>
  <c r="T25" i="21"/>
  <c r="D16" i="19"/>
  <c r="V14" i="19" s="1"/>
  <c r="V16" i="18"/>
  <c r="S11" i="17"/>
  <c r="I26" i="19" a="1"/>
  <c r="I26" i="19" s="1"/>
  <c r="J26" i="19" s="1" a="1"/>
  <c r="J26" i="19" s="1"/>
  <c r="V51" i="18"/>
  <c r="J11" i="18" a="1"/>
  <c r="J11" i="18" s="1"/>
  <c r="T29" i="16"/>
  <c r="T18" i="16"/>
  <c r="T13" i="16"/>
  <c r="T15" i="16"/>
  <c r="T12" i="16"/>
  <c r="T11" i="16"/>
  <c r="T34" i="16"/>
  <c r="T19" i="16"/>
  <c r="T28" i="16"/>
  <c r="T22" i="16"/>
  <c r="T33" i="16"/>
  <c r="T21" i="16"/>
  <c r="T14" i="16"/>
  <c r="T25" i="16"/>
  <c r="T9" i="16"/>
  <c r="T26" i="16"/>
  <c r="T31" i="16"/>
  <c r="T24" i="16"/>
  <c r="T27" i="16"/>
  <c r="T17" i="16"/>
  <c r="T4" i="16"/>
  <c r="T5" i="16"/>
  <c r="T10" i="16"/>
  <c r="T6" i="16"/>
  <c r="T7" i="16"/>
  <c r="T20" i="16"/>
  <c r="T16" i="16"/>
  <c r="T32" i="16"/>
  <c r="T23" i="16"/>
  <c r="T8" i="16"/>
  <c r="T30" i="16"/>
  <c r="V20" i="16"/>
  <c r="V11" i="16"/>
  <c r="S6" i="16"/>
  <c r="S13" i="16"/>
  <c r="V13" i="16"/>
  <c r="V16" i="16"/>
  <c r="S16" i="16"/>
  <c r="S9" i="16"/>
  <c r="V9" i="16"/>
  <c r="S11" i="16"/>
  <c r="S15" i="16"/>
  <c r="S4" i="16"/>
  <c r="V15" i="16"/>
  <c r="S20" i="16"/>
  <c r="V6" i="16"/>
  <c r="S4" i="20"/>
  <c r="S18" i="20"/>
  <c r="V18" i="20"/>
  <c r="Q57" i="23"/>
  <c r="V57" i="23" s="1"/>
  <c r="W57" i="23" s="1"/>
  <c r="Q35" i="23" s="1"/>
  <c r="R35" i="23" s="1"/>
  <c r="Q49" i="23"/>
  <c r="V49" i="23" s="1"/>
  <c r="Q46" i="23"/>
  <c r="V46" i="23" s="1"/>
  <c r="Q51" i="23"/>
  <c r="V51" i="23" s="1"/>
  <c r="Q52" i="23"/>
  <c r="V52" i="23" s="1"/>
  <c r="D16" i="23"/>
  <c r="S32" i="23" s="1"/>
  <c r="J14" i="23" a="1"/>
  <c r="J14" i="23" s="1"/>
  <c r="J13" i="23" a="1"/>
  <c r="J13" i="23" s="1"/>
  <c r="J11" i="23" a="1"/>
  <c r="J11" i="23" s="1"/>
  <c r="J9" i="23" a="1"/>
  <c r="J9" i="23" s="1"/>
  <c r="J10" i="23" a="1"/>
  <c r="J10" i="23" s="1"/>
  <c r="J5" i="23" a="1"/>
  <c r="J5" i="23" s="1"/>
  <c r="J4" i="23" a="1"/>
  <c r="J4" i="23" s="1"/>
  <c r="J12" i="23" a="1"/>
  <c r="J12" i="23" s="1"/>
  <c r="V6" i="21"/>
  <c r="S6" i="21"/>
  <c r="D21" i="19" a="1"/>
  <c r="D21" i="19" s="1"/>
  <c r="V46" i="18"/>
  <c r="AF63" i="11" a="1"/>
  <c r="AF63" i="11" s="1"/>
  <c r="AF61" i="7" a="1"/>
  <c r="AF61" i="7" s="1"/>
  <c r="AJ71" i="11" a="1"/>
  <c r="AJ71" i="11" s="1"/>
  <c r="AJ5" i="11" a="1"/>
  <c r="AJ5" i="11" s="1"/>
  <c r="AF41" i="11" a="1"/>
  <c r="AF41" i="11" s="1"/>
  <c r="AF19" i="11" a="1"/>
  <c r="AF19" i="11" s="1"/>
  <c r="AJ59" i="2" a="1"/>
  <c r="AJ59" i="2" s="1"/>
  <c r="AJ37" i="2" a="1"/>
  <c r="AJ37" i="2" s="1"/>
  <c r="AJ15" i="2" a="1"/>
  <c r="AJ15" i="2" s="1"/>
  <c r="AF17" i="7" a="1"/>
  <c r="AF17" i="7" s="1"/>
  <c r="AJ57" i="9" a="1"/>
  <c r="AJ57" i="9" s="1"/>
  <c r="AJ35" i="9" a="1"/>
  <c r="AJ35" i="9" s="1"/>
  <c r="AJ45" i="10" a="1"/>
  <c r="AJ45" i="10" s="1"/>
  <c r="AF47" i="6" a="1"/>
  <c r="AF47" i="6" s="1"/>
  <c r="AF66" i="8" a="1"/>
  <c r="AF66" i="8" s="1"/>
  <c r="AJ30" i="8" a="1"/>
  <c r="AJ30" i="8" s="1"/>
  <c r="AJ62" i="11" a="1"/>
  <c r="AJ62" i="11" s="1"/>
  <c r="AF10" i="11" a="1"/>
  <c r="AF10" i="11" s="1"/>
  <c r="AJ50" i="2" a="1"/>
  <c r="AJ50" i="2" s="1"/>
  <c r="AF20" i="2" a="1"/>
  <c r="AF20" i="2" s="1"/>
  <c r="AF8" i="7" a="1"/>
  <c r="AF8" i="7" s="1"/>
  <c r="AJ70" i="9" a="1"/>
  <c r="AJ70" i="9" s="1"/>
  <c r="AJ48" i="9" a="1"/>
  <c r="AJ48" i="9" s="1"/>
  <c r="AF18" i="9" a="1"/>
  <c r="AF18" i="9" s="1"/>
  <c r="AJ58" i="10" a="1"/>
  <c r="AJ58" i="10" s="1"/>
  <c r="AF50" i="10" a="1"/>
  <c r="AF50" i="10" s="1"/>
  <c r="AF6" i="10" a="1"/>
  <c r="AF6" i="10" s="1"/>
  <c r="AF60" i="6" a="1"/>
  <c r="AF60" i="6" s="1"/>
  <c r="AJ24" i="6" a="1"/>
  <c r="AJ24" i="6" s="1"/>
  <c r="AF53" i="8" a="1"/>
  <c r="AF53" i="8" s="1"/>
  <c r="AF31" i="8" a="1"/>
  <c r="AF31" i="8" s="1"/>
  <c r="AF9" i="8" a="1"/>
  <c r="AF9" i="8" s="1"/>
  <c r="AJ49" i="11" a="1"/>
  <c r="AJ49" i="11" s="1"/>
  <c r="AJ27" i="11" a="1"/>
  <c r="AJ27" i="11" s="1"/>
  <c r="AF51" i="2" a="1"/>
  <c r="AF51" i="2" s="1"/>
  <c r="AF29" i="2" a="1"/>
  <c r="AF29" i="2" s="1"/>
  <c r="AF7" i="2" a="1"/>
  <c r="AF7" i="2" s="1"/>
  <c r="AJ47" i="7" a="1"/>
  <c r="AJ47" i="7" s="1"/>
  <c r="AF49" i="9" a="1"/>
  <c r="AF49" i="9" s="1"/>
  <c r="AF5" i="9" a="1"/>
  <c r="AF5" i="9" s="1"/>
  <c r="AF37" i="10" a="1"/>
  <c r="AF37" i="10" s="1"/>
  <c r="AJ77" i="6" a="1"/>
  <c r="AJ77" i="6" s="1"/>
  <c r="AJ33" i="6" a="1"/>
  <c r="AJ33" i="6" s="1"/>
  <c r="AJ52" i="8" a="1"/>
  <c r="AJ52" i="8" s="1"/>
  <c r="AJ8" i="8" a="1"/>
  <c r="AJ8" i="8" s="1"/>
  <c r="AF54" i="11" a="1"/>
  <c r="AF54" i="11" s="1"/>
  <c r="AF32" i="11" a="1"/>
  <c r="AF32" i="11" s="1"/>
  <c r="AF64" i="2" a="1"/>
  <c r="AF64" i="2" s="1"/>
  <c r="AF42" i="2" a="1"/>
  <c r="AF42" i="2" s="1"/>
  <c r="AF52" i="7" a="1"/>
  <c r="AF52" i="7" s="1"/>
  <c r="AJ16" i="7" a="1"/>
  <c r="AJ16" i="7" s="1"/>
  <c r="AF62" i="9" a="1"/>
  <c r="AF62" i="9" s="1"/>
  <c r="AF40" i="9" a="1"/>
  <c r="AF40" i="9" s="1"/>
  <c r="AJ26" i="9" a="1"/>
  <c r="AJ26" i="9" s="1"/>
  <c r="AJ36" i="10" a="1"/>
  <c r="AJ36" i="10" s="1"/>
  <c r="AF28" i="10" a="1"/>
  <c r="AF28" i="10" s="1"/>
  <c r="AJ68" i="6" a="1"/>
  <c r="AJ68" i="6" s="1"/>
  <c r="AJ46" i="6" a="1"/>
  <c r="AJ46" i="6" s="1"/>
  <c r="AF16" i="6" a="1"/>
  <c r="AF16" i="6" s="1"/>
  <c r="AF57" i="8" a="1"/>
  <c r="AF57" i="8" s="1"/>
  <c r="AJ21" i="8" a="1"/>
  <c r="AJ21" i="8" s="1"/>
  <c r="AJ75" i="11" a="1"/>
  <c r="AJ75" i="11" s="1"/>
  <c r="AJ53" i="11" a="1"/>
  <c r="AJ53" i="11" s="1"/>
  <c r="AF23" i="11" a="1"/>
  <c r="AF23" i="11" s="1"/>
  <c r="AJ41" i="2" a="1"/>
  <c r="AJ41" i="2" s="1"/>
  <c r="AJ19" i="2" a="1"/>
  <c r="AJ19" i="2" s="1"/>
  <c r="AF65" i="7" a="1"/>
  <c r="AF65" i="7" s="1"/>
  <c r="AF43" i="7" a="1"/>
  <c r="AF43" i="7" s="1"/>
  <c r="AJ17" i="9" a="1"/>
  <c r="AJ17" i="9" s="1"/>
  <c r="AF19" i="10" a="1"/>
  <c r="AF19" i="10" s="1"/>
  <c r="AJ59" i="6" a="1"/>
  <c r="AJ59" i="6" s="1"/>
  <c r="AF7" i="6" a="1"/>
  <c r="AF7" i="6" s="1"/>
  <c r="AF4" i="8" a="1"/>
  <c r="AF4" i="8" s="1"/>
  <c r="AJ65" i="8" a="1"/>
  <c r="AJ65" i="8" s="1"/>
  <c r="AJ43" i="8" a="1"/>
  <c r="AJ43" i="8" s="1"/>
  <c r="AF13" i="8" a="1"/>
  <c r="AF13" i="8" s="1"/>
  <c r="AF67" i="11" a="1"/>
  <c r="AF67" i="11" s="1"/>
  <c r="AJ9" i="11" a="1"/>
  <c r="AJ9" i="11" s="1"/>
  <c r="AF55" i="2" a="1"/>
  <c r="AF55" i="2" s="1"/>
  <c r="AF11" i="2" a="1"/>
  <c r="AF11" i="2" s="1"/>
  <c r="AF21" i="7" a="1"/>
  <c r="AF21" i="7" s="1"/>
  <c r="AJ61" i="9" a="1"/>
  <c r="AJ61" i="9" s="1"/>
  <c r="AJ39" i="9" a="1"/>
  <c r="AJ39" i="9" s="1"/>
  <c r="AF63" i="10" a="1"/>
  <c r="AF63" i="10" s="1"/>
  <c r="AF41" i="10" a="1"/>
  <c r="AF41" i="10" s="1"/>
  <c r="AJ15" i="6" a="1"/>
  <c r="AJ15" i="6" s="1"/>
  <c r="AF35" i="8" a="1"/>
  <c r="AF35" i="8" s="1"/>
  <c r="AF45" i="11" a="1"/>
  <c r="AF45" i="11" s="1"/>
  <c r="AJ31" i="11" a="1"/>
  <c r="AJ31" i="11" s="1"/>
  <c r="AJ63" i="2" a="1"/>
  <c r="AJ63" i="2" s="1"/>
  <c r="AF33" i="2" a="1"/>
  <c r="AF33" i="2" s="1"/>
  <c r="AJ73" i="7" a="1"/>
  <c r="AJ73" i="7" s="1"/>
  <c r="AJ29" i="7" a="1"/>
  <c r="AJ29" i="7" s="1"/>
  <c r="AF31" i="9" a="1"/>
  <c r="AF31" i="9" s="1"/>
  <c r="AJ71" i="10" a="1"/>
  <c r="AJ71" i="10" s="1"/>
  <c r="AJ5" i="10" a="1"/>
  <c r="AJ5" i="10" s="1"/>
  <c r="AF29" i="6" a="1"/>
  <c r="AF29" i="6" s="1"/>
  <c r="AF39" i="7" a="1"/>
  <c r="AF39" i="7" s="1"/>
  <c r="AF27" i="9" a="1"/>
  <c r="AF27" i="9" s="1"/>
  <c r="AF59" i="10" a="1"/>
  <c r="AF59" i="10" s="1"/>
  <c r="AF15" i="10" a="1"/>
  <c r="AF15" i="10" s="1"/>
  <c r="AJ55" i="6" a="1"/>
  <c r="AJ55" i="6" s="1"/>
  <c r="AF25" i="6" a="1"/>
  <c r="AF25" i="6" s="1"/>
  <c r="AJ74" i="8" a="1"/>
  <c r="AJ74" i="8" s="1"/>
  <c r="AF44" i="8" a="1"/>
  <c r="AF44" i="8" s="1"/>
  <c r="AJ28" i="2" a="1"/>
  <c r="AJ28" i="2" s="1"/>
  <c r="AJ14" i="10" a="1"/>
  <c r="AJ14" i="10" s="1"/>
  <c r="AF38" i="6" a="1"/>
  <c r="AF38" i="6" s="1"/>
  <c r="AJ51" i="7" a="1"/>
  <c r="AJ51" i="7" s="1"/>
  <c r="AJ7" i="7" a="1"/>
  <c r="AJ7" i="7" s="1"/>
  <c r="AF53" i="9" a="1"/>
  <c r="AF53" i="9" s="1"/>
  <c r="AF9" i="9" a="1"/>
  <c r="AF9" i="9" s="1"/>
  <c r="AJ49" i="10" a="1"/>
  <c r="AJ49" i="10" s="1"/>
  <c r="AJ27" i="10" a="1"/>
  <c r="AJ27" i="10" s="1"/>
  <c r="AF51" i="6" a="1"/>
  <c r="AF51" i="6" s="1"/>
  <c r="AJ37" i="6" a="1"/>
  <c r="AJ37" i="6" s="1"/>
  <c r="AF4" i="11" a="1"/>
  <c r="AF4" i="11" s="1"/>
  <c r="AJ61" i="8" a="1"/>
  <c r="AJ61" i="8" s="1"/>
  <c r="AJ39" i="8" a="1"/>
  <c r="AJ39" i="8" s="1"/>
  <c r="AJ17" i="8" a="1"/>
  <c r="AJ17" i="8" s="1"/>
  <c r="AJ25" i="7" a="1"/>
  <c r="AJ25" i="7" s="1"/>
  <c r="AJ13" i="9" a="1"/>
  <c r="AJ13" i="9" s="1"/>
  <c r="AJ67" i="10" a="1"/>
  <c r="AJ67" i="10" s="1"/>
  <c r="AJ23" i="10" a="1"/>
  <c r="AJ23" i="10" s="1"/>
  <c r="AJ11" i="6" a="1"/>
  <c r="AJ11" i="6" s="1"/>
  <c r="AF22" i="8" a="1"/>
  <c r="AF22" i="8" s="1"/>
  <c r="AJ40" i="11" a="1"/>
  <c r="AJ40" i="11" s="1"/>
  <c r="AJ18" i="11" a="1"/>
  <c r="AJ18" i="11" s="1"/>
  <c r="AJ72" i="2" a="1"/>
  <c r="AJ72" i="2" s="1"/>
  <c r="AJ6" i="2" a="1"/>
  <c r="AJ6" i="2" s="1"/>
  <c r="AJ60" i="7" a="1"/>
  <c r="AJ60" i="7" s="1"/>
  <c r="AJ38" i="7" a="1"/>
  <c r="AJ38" i="7" s="1"/>
  <c r="AF30" i="7" a="1"/>
  <c r="AF30" i="7" s="1"/>
  <c r="AJ57" i="8" a="1"/>
  <c r="AJ57" i="8" s="1"/>
  <c r="AF49" i="8" a="1"/>
  <c r="AF49" i="8" s="1"/>
  <c r="AJ35" i="8" a="1"/>
  <c r="AJ35" i="8" s="1"/>
  <c r="AF27" i="8" a="1"/>
  <c r="AF27" i="8" s="1"/>
  <c r="AJ13" i="8" a="1"/>
  <c r="AJ13" i="8" s="1"/>
  <c r="AF5" i="8" a="1"/>
  <c r="AF5" i="8" s="1"/>
  <c r="AJ67" i="11" a="1"/>
  <c r="AJ67" i="11" s="1"/>
  <c r="AF59" i="11" a="1"/>
  <c r="AF59" i="11" s="1"/>
  <c r="AJ45" i="11" a="1"/>
  <c r="AJ45" i="11" s="1"/>
  <c r="AF37" i="11" a="1"/>
  <c r="AF37" i="11" s="1"/>
  <c r="AJ23" i="11" a="1"/>
  <c r="AJ23" i="11" s="1"/>
  <c r="AF15" i="11" a="1"/>
  <c r="AF15" i="11" s="1"/>
  <c r="AJ77" i="2" a="1"/>
  <c r="AJ77" i="2" s="1"/>
  <c r="AJ55" i="2" a="1"/>
  <c r="AJ55" i="2" s="1"/>
  <c r="AF47" i="2" a="1"/>
  <c r="AF47" i="2" s="1"/>
  <c r="AJ33" i="2" a="1"/>
  <c r="AJ33" i="2" s="1"/>
  <c r="AF25" i="2" a="1"/>
  <c r="AF25" i="2" s="1"/>
  <c r="AJ11" i="2" a="1"/>
  <c r="AJ11" i="2" s="1"/>
  <c r="AJ65" i="7" a="1"/>
  <c r="AJ65" i="7" s="1"/>
  <c r="AF57" i="7" a="1"/>
  <c r="AF57" i="7" s="1"/>
  <c r="AJ43" i="7" a="1"/>
  <c r="AJ43" i="7" s="1"/>
  <c r="AF35" i="7" a="1"/>
  <c r="AF35" i="7" s="1"/>
  <c r="AJ21" i="7" a="1"/>
  <c r="AJ21" i="7" s="1"/>
  <c r="AF13" i="7" a="1"/>
  <c r="AF13" i="7" s="1"/>
  <c r="AJ75" i="9" a="1"/>
  <c r="AJ75" i="9" s="1"/>
  <c r="AF67" i="9" a="1"/>
  <c r="AF67" i="9" s="1"/>
  <c r="AJ53" i="9" a="1"/>
  <c r="AJ53" i="9" s="1"/>
  <c r="AF45" i="9" a="1"/>
  <c r="AF45" i="9" s="1"/>
  <c r="AJ31" i="9" a="1"/>
  <c r="AJ31" i="9" s="1"/>
  <c r="AF23" i="9" a="1"/>
  <c r="AF23" i="9" s="1"/>
  <c r="AJ9" i="9" a="1"/>
  <c r="AJ9" i="9" s="1"/>
  <c r="AJ63" i="10" a="1"/>
  <c r="AJ63" i="10" s="1"/>
  <c r="AF55" i="10" a="1"/>
  <c r="AF55" i="10" s="1"/>
  <c r="AJ41" i="10" a="1"/>
  <c r="AJ41" i="10" s="1"/>
  <c r="AF33" i="10" a="1"/>
  <c r="AF33" i="10" s="1"/>
  <c r="AJ19" i="10" a="1"/>
  <c r="AJ19" i="10" s="1"/>
  <c r="AF11" i="10" a="1"/>
  <c r="AF11" i="10" s="1"/>
  <c r="AJ73" i="6" a="1"/>
  <c r="AJ73" i="6" s="1"/>
  <c r="AF65" i="6" a="1"/>
  <c r="AF65" i="6" s="1"/>
  <c r="AJ51" i="6" a="1"/>
  <c r="AJ51" i="6" s="1"/>
  <c r="AF43" i="6" a="1"/>
  <c r="AF43" i="6" s="1"/>
  <c r="AJ29" i="6" a="1"/>
  <c r="AJ29" i="6" s="1"/>
  <c r="AF21" i="6" a="1"/>
  <c r="AF21" i="6" s="1"/>
  <c r="AJ7" i="6" a="1"/>
  <c r="AJ7" i="6" s="1"/>
  <c r="AJ22" i="11" a="1"/>
  <c r="AJ22" i="11" s="1"/>
  <c r="AJ52" i="9" a="1"/>
  <c r="AJ52" i="9" s="1"/>
  <c r="AJ8" i="9" a="1"/>
  <c r="AJ8" i="9" s="1"/>
  <c r="AF10" i="10" a="1"/>
  <c r="AF10" i="10" s="1"/>
  <c r="AF20" i="6" a="1"/>
  <c r="AF20" i="6" s="1"/>
  <c r="AJ47" i="8" a="1"/>
  <c r="AJ47" i="8" s="1"/>
  <c r="AJ57" i="11" a="1"/>
  <c r="AJ57" i="11" s="1"/>
  <c r="AF27" i="11" a="1"/>
  <c r="AF27" i="11" s="1"/>
  <c r="AJ45" i="2" a="1"/>
  <c r="AJ45" i="2" s="1"/>
  <c r="AF25" i="7" a="1"/>
  <c r="AF25" i="7" s="1"/>
  <c r="AJ65" i="9" a="1"/>
  <c r="AJ65" i="9" s="1"/>
  <c r="AJ21" i="9" a="1"/>
  <c r="AJ21" i="9" s="1"/>
  <c r="AF67" i="10" a="1"/>
  <c r="AF67" i="10" s="1"/>
  <c r="AF23" i="10" a="1"/>
  <c r="AF23" i="10" s="1"/>
  <c r="AJ63" i="6" a="1"/>
  <c r="AJ63" i="6" s="1"/>
  <c r="AF33" i="6" a="1"/>
  <c r="AF33" i="6" s="1"/>
  <c r="AJ16" i="8" a="1"/>
  <c r="AJ16" i="8" s="1"/>
  <c r="AJ48" i="11" a="1"/>
  <c r="AJ48" i="11" s="1"/>
  <c r="AF28" i="2" a="1"/>
  <c r="AF28" i="2" s="1"/>
  <c r="AF38" i="7" a="1"/>
  <c r="AF38" i="7" s="1"/>
  <c r="AJ34" i="9" a="1"/>
  <c r="AJ34" i="9" s="1"/>
  <c r="AF58" i="10" a="1"/>
  <c r="AF58" i="10" s="1"/>
  <c r="AJ32" i="6" a="1"/>
  <c r="AJ32" i="6" s="1"/>
  <c r="AF65" i="8" a="1"/>
  <c r="AF65" i="8" s="1"/>
  <c r="AJ61" i="11" a="1"/>
  <c r="AJ61" i="11" s="1"/>
  <c r="AJ5" i="2" a="1"/>
  <c r="AJ5" i="2" s="1"/>
  <c r="AF17" i="9" a="1"/>
  <c r="AF17" i="9" s="1"/>
  <c r="AF5" i="10" a="1"/>
  <c r="AF5" i="10" s="1"/>
  <c r="AF37" i="6" a="1"/>
  <c r="AF37" i="6" s="1"/>
  <c r="AJ64" i="8" a="1"/>
  <c r="AJ64" i="8" s="1"/>
  <c r="AJ20" i="8" a="1"/>
  <c r="AJ20" i="8" s="1"/>
  <c r="AJ8" i="11" a="1"/>
  <c r="AJ8" i="11" s="1"/>
  <c r="AF32" i="2" a="1"/>
  <c r="AF32" i="2" s="1"/>
  <c r="AF20" i="7" a="1"/>
  <c r="AF20" i="7" s="1"/>
  <c r="AJ16" i="9" a="1"/>
  <c r="AJ16" i="9" s="1"/>
  <c r="AJ26" i="10" a="1"/>
  <c r="AJ26" i="10" s="1"/>
  <c r="AJ58" i="6" a="1"/>
  <c r="AJ58" i="6" s="1"/>
  <c r="AF6" i="6" a="1"/>
  <c r="AF6" i="6" s="1"/>
  <c r="AF4" i="6" a="1"/>
  <c r="AF4" i="6" s="1"/>
  <c r="AF25" i="8" a="1"/>
  <c r="AF25" i="8" s="1"/>
  <c r="AJ65" i="11" a="1"/>
  <c r="AJ65" i="11" s="1"/>
  <c r="AF35" i="11" a="1"/>
  <c r="AF35" i="11" s="1"/>
  <c r="AJ75" i="2" a="1"/>
  <c r="AJ75" i="2" s="1"/>
  <c r="AJ53" i="2" a="1"/>
  <c r="AJ53" i="2" s="1"/>
  <c r="AF23" i="2" a="1"/>
  <c r="AF23" i="2" s="1"/>
  <c r="AJ41" i="7" a="1"/>
  <c r="AJ41" i="7" s="1"/>
  <c r="AJ19" i="7" a="1"/>
  <c r="AJ19" i="7" s="1"/>
  <c r="AF65" i="9" a="1"/>
  <c r="AF65" i="9" s="1"/>
  <c r="AF21" i="9" a="1"/>
  <c r="AF21" i="9" s="1"/>
  <c r="AJ61" i="10" a="1"/>
  <c r="AJ61" i="10" s="1"/>
  <c r="AJ17" i="10" a="1"/>
  <c r="AJ17" i="10" s="1"/>
  <c r="AJ71" i="6" a="1"/>
  <c r="AJ71" i="6" s="1"/>
  <c r="AF41" i="6" a="1"/>
  <c r="AF41" i="6" s="1"/>
  <c r="AJ5" i="6" a="1"/>
  <c r="AJ5" i="6" s="1"/>
  <c r="AJ68" i="8" a="1"/>
  <c r="AJ68" i="8" s="1"/>
  <c r="AF60" i="8" a="1"/>
  <c r="AF60" i="8" s="1"/>
  <c r="AJ24" i="8" a="1"/>
  <c r="AJ24" i="8" s="1"/>
  <c r="AF48" i="11" a="1"/>
  <c r="AF48" i="11" s="1"/>
  <c r="AJ34" i="11" a="1"/>
  <c r="AJ34" i="11" s="1"/>
  <c r="AF58" i="2" a="1"/>
  <c r="AF58" i="2" s="1"/>
  <c r="AF36" i="2" a="1"/>
  <c r="AF36" i="2" s="1"/>
  <c r="AJ76" i="7" a="1"/>
  <c r="AJ76" i="7" s="1"/>
  <c r="AJ32" i="7" a="1"/>
  <c r="AJ32" i="7" s="1"/>
  <c r="AJ42" i="9" a="1"/>
  <c r="AJ42" i="9" s="1"/>
  <c r="AF12" i="9" a="1"/>
  <c r="AF12" i="9" s="1"/>
  <c r="AF66" i="10" a="1"/>
  <c r="AF66" i="10" s="1"/>
  <c r="AF44" i="10" a="1"/>
  <c r="AF44" i="10" s="1"/>
  <c r="AJ30" i="10" a="1"/>
  <c r="AJ30" i="10" s="1"/>
  <c r="AJ62" i="6" a="1"/>
  <c r="AJ62" i="6" s="1"/>
  <c r="AJ40" i="6" a="1"/>
  <c r="AJ40" i="6" s="1"/>
  <c r="AF10" i="6" a="1"/>
  <c r="AF10" i="6" s="1"/>
  <c r="AJ37" i="8" a="1"/>
  <c r="AJ37" i="8" s="1"/>
  <c r="AF7" i="8" a="1"/>
  <c r="AF7" i="8" s="1"/>
  <c r="AF61" i="11" a="1"/>
  <c r="AF61" i="11" s="1"/>
  <c r="AJ47" i="11" a="1"/>
  <c r="AJ47" i="11" s="1"/>
  <c r="AJ25" i="11" a="1"/>
  <c r="AJ25" i="11" s="1"/>
  <c r="AJ35" i="2" a="1"/>
  <c r="AJ35" i="2" s="1"/>
  <c r="AF27" i="2" a="1"/>
  <c r="AF27" i="2" s="1"/>
  <c r="AF59" i="7" a="1"/>
  <c r="AF59" i="7" s="1"/>
  <c r="AF15" i="7" a="1"/>
  <c r="AF15" i="7" s="1"/>
  <c r="AJ77" i="9" a="1"/>
  <c r="AJ77" i="9" s="1"/>
  <c r="AF47" i="9" a="1"/>
  <c r="AF47" i="9" s="1"/>
  <c r="AJ11" i="9" a="1"/>
  <c r="AJ11" i="9" s="1"/>
  <c r="AJ43" i="10" a="1"/>
  <c r="AJ43" i="10" s="1"/>
  <c r="AF13" i="10" a="1"/>
  <c r="AF13" i="10" s="1"/>
  <c r="AJ75" i="6" a="1"/>
  <c r="AJ75" i="6" s="1"/>
  <c r="AF45" i="6" a="1"/>
  <c r="AF45" i="6" s="1"/>
  <c r="AJ9" i="6" a="1"/>
  <c r="AJ9" i="6" s="1"/>
  <c r="AJ50" i="8" a="1"/>
  <c r="AJ50" i="8" s="1"/>
  <c r="AJ6" i="8" a="1"/>
  <c r="AJ6" i="8" s="1"/>
  <c r="AF52" i="11" a="1"/>
  <c r="AF52" i="11" s="1"/>
  <c r="AJ16" i="11" a="1"/>
  <c r="AJ16" i="11" s="1"/>
  <c r="AJ70" i="2" a="1"/>
  <c r="AJ70" i="2" s="1"/>
  <c r="AF18" i="2" a="1"/>
  <c r="AF18" i="2" s="1"/>
  <c r="AF50" i="7" a="1"/>
  <c r="AF50" i="7" s="1"/>
  <c r="AF6" i="7" a="1"/>
  <c r="AF6" i="7" s="1"/>
  <c r="AJ46" i="9" a="1"/>
  <c r="AJ46" i="9" s="1"/>
  <c r="AF16" i="9" a="1"/>
  <c r="AF16" i="9" s="1"/>
  <c r="AF48" i="10" a="1"/>
  <c r="AF48" i="10" s="1"/>
  <c r="AJ12" i="10" a="1"/>
  <c r="AJ12" i="10" s="1"/>
  <c r="AF58" i="6" a="1"/>
  <c r="AF58" i="6" s="1"/>
  <c r="AF14" i="6" a="1"/>
  <c r="AF14" i="6" s="1"/>
  <c r="AJ4" i="7" a="1"/>
  <c r="AJ4" i="7" s="1"/>
  <c r="AJ63" i="8" a="1"/>
  <c r="AJ63" i="8" s="1"/>
  <c r="AF55" i="8" a="1"/>
  <c r="AF55" i="8" s="1"/>
  <c r="AJ41" i="8" a="1"/>
  <c r="AJ41" i="8" s="1"/>
  <c r="AF33" i="8" a="1"/>
  <c r="AF33" i="8" s="1"/>
  <c r="AJ19" i="8" a="1"/>
  <c r="AJ19" i="8" s="1"/>
  <c r="AF11" i="8" a="1"/>
  <c r="AF11" i="8" s="1"/>
  <c r="AJ73" i="11" a="1"/>
  <c r="AJ73" i="11" s="1"/>
  <c r="AF65" i="11" a="1"/>
  <c r="AF65" i="11" s="1"/>
  <c r="AJ51" i="11" a="1"/>
  <c r="AJ51" i="11" s="1"/>
  <c r="AF43" i="11" a="1"/>
  <c r="AF43" i="11" s="1"/>
  <c r="AJ29" i="11" a="1"/>
  <c r="AJ29" i="11" s="1"/>
  <c r="AF21" i="11" a="1"/>
  <c r="AF21" i="11" s="1"/>
  <c r="AJ7" i="11" a="1"/>
  <c r="AJ7" i="11" s="1"/>
  <c r="AJ61" i="2" a="1"/>
  <c r="AJ61" i="2" s="1"/>
  <c r="AF53" i="2" a="1"/>
  <c r="AF53" i="2" s="1"/>
  <c r="AJ39" i="2" a="1"/>
  <c r="AJ39" i="2" s="1"/>
  <c r="AF31" i="2" a="1"/>
  <c r="AF31" i="2" s="1"/>
  <c r="AJ17" i="2" a="1"/>
  <c r="AJ17" i="2" s="1"/>
  <c r="AF9" i="2" a="1"/>
  <c r="AF9" i="2" s="1"/>
  <c r="AJ71" i="7" a="1"/>
  <c r="AJ71" i="7" s="1"/>
  <c r="AF63" i="7" a="1"/>
  <c r="AF63" i="7" s="1"/>
  <c r="AJ49" i="7" a="1"/>
  <c r="AJ49" i="7" s="1"/>
  <c r="AF41" i="7" a="1"/>
  <c r="AF41" i="7" s="1"/>
  <c r="AJ27" i="7" a="1"/>
  <c r="AJ27" i="7" s="1"/>
  <c r="AF19" i="7" a="1"/>
  <c r="AF19" i="7" s="1"/>
  <c r="AJ5" i="7" a="1"/>
  <c r="AJ5" i="7" s="1"/>
  <c r="AJ59" i="9" a="1"/>
  <c r="AJ59" i="9" s="1"/>
  <c r="AF51" i="9" a="1"/>
  <c r="AF51" i="9" s="1"/>
  <c r="AJ37" i="9" a="1"/>
  <c r="AJ37" i="9" s="1"/>
  <c r="AF29" i="9" a="1"/>
  <c r="AF29" i="9" s="1"/>
  <c r="AJ15" i="9" a="1"/>
  <c r="AJ15" i="9" s="1"/>
  <c r="AF7" i="9" a="1"/>
  <c r="AF7" i="9" s="1"/>
  <c r="AJ69" i="10" a="1"/>
  <c r="AJ69" i="10" s="1"/>
  <c r="AF61" i="10" a="1"/>
  <c r="AF61" i="10" s="1"/>
  <c r="AJ47" i="10" a="1"/>
  <c r="AJ47" i="10" s="1"/>
  <c r="AF39" i="10" a="1"/>
  <c r="AF39" i="10" s="1"/>
  <c r="AJ25" i="10" a="1"/>
  <c r="AJ25" i="10" s="1"/>
  <c r="AF17" i="10" a="1"/>
  <c r="AF17" i="10" s="1"/>
  <c r="AJ57" i="6" a="1"/>
  <c r="AJ57" i="6" s="1"/>
  <c r="AF49" i="6" a="1"/>
  <c r="AF49" i="6" s="1"/>
  <c r="AJ35" i="6" a="1"/>
  <c r="AJ35" i="6" s="1"/>
  <c r="AF27" i="6" a="1"/>
  <c r="AF27" i="6" s="1"/>
  <c r="AJ13" i="6" a="1"/>
  <c r="AJ13" i="6" s="1"/>
  <c r="AF5" i="6" a="1"/>
  <c r="AF5" i="6" s="1"/>
  <c r="AJ56" i="8" a="1"/>
  <c r="AJ56" i="8" s="1"/>
  <c r="AJ12" i="8" a="1"/>
  <c r="AJ12" i="8" s="1"/>
  <c r="AF14" i="11" a="1"/>
  <c r="AF14" i="11" s="1"/>
  <c r="AJ76" i="2" a="1"/>
  <c r="AJ76" i="2" s="1"/>
  <c r="AF24" i="2" a="1"/>
  <c r="AF24" i="2" s="1"/>
  <c r="AF12" i="7" a="1"/>
  <c r="AF12" i="7" s="1"/>
  <c r="AJ74" i="9" a="1"/>
  <c r="AJ74" i="9" s="1"/>
  <c r="AJ40" i="10" a="1"/>
  <c r="AJ40" i="10" s="1"/>
  <c r="AF4" i="2" a="1"/>
  <c r="AF4" i="2" s="1"/>
  <c r="AJ25" i="8" a="1"/>
  <c r="AJ25" i="8" s="1"/>
  <c r="AJ13" i="11" a="1"/>
  <c r="AJ13" i="11" s="1"/>
  <c r="AF15" i="2" a="1"/>
  <c r="AF15" i="2" s="1"/>
  <c r="AJ55" i="7" a="1"/>
  <c r="AJ55" i="7" s="1"/>
  <c r="AF13" i="9" a="1"/>
  <c r="AF13" i="9" s="1"/>
  <c r="AJ75" i="10" a="1"/>
  <c r="AJ75" i="10" s="1"/>
  <c r="AJ9" i="10" a="1"/>
  <c r="AJ9" i="10" s="1"/>
  <c r="AJ19" i="6" a="1"/>
  <c r="AJ19" i="6" s="1"/>
  <c r="AF52" i="8" a="1"/>
  <c r="AF52" i="8" s="1"/>
  <c r="AF40" i="11" a="1"/>
  <c r="AF40" i="11" s="1"/>
  <c r="AF50" i="2" a="1"/>
  <c r="AF50" i="2" s="1"/>
  <c r="AF6" i="2" a="1"/>
  <c r="AF6" i="2" s="1"/>
  <c r="AJ46" i="7" a="1"/>
  <c r="AJ46" i="7" s="1"/>
  <c r="AF48" i="9" a="1"/>
  <c r="AF48" i="9" s="1"/>
  <c r="AJ22" i="10" a="1"/>
  <c r="AJ22" i="10" s="1"/>
  <c r="AF46" i="6" a="1"/>
  <c r="AF46" i="6" s="1"/>
  <c r="AF4" i="9" a="1"/>
  <c r="AF4" i="9" s="1"/>
  <c r="AJ73" i="8" a="1"/>
  <c r="AJ73" i="8" s="1"/>
  <c r="AJ29" i="8" a="1"/>
  <c r="AJ29" i="8" s="1"/>
  <c r="AF9" i="11" a="1"/>
  <c r="AF9" i="11" s="1"/>
  <c r="AJ49" i="2" a="1"/>
  <c r="AJ49" i="2" s="1"/>
  <c r="AJ37" i="7" a="1"/>
  <c r="AJ37" i="7" s="1"/>
  <c r="AJ25" i="9" a="1"/>
  <c r="AJ25" i="9" s="1"/>
  <c r="AJ35" i="10" a="1"/>
  <c r="AJ35" i="10" s="1"/>
  <c r="AJ67" i="6" a="1"/>
  <c r="AJ67" i="6" s="1"/>
  <c r="AJ23" i="6" a="1"/>
  <c r="AJ23" i="6" s="1"/>
  <c r="AF34" i="8" a="1"/>
  <c r="AF34" i="8" s="1"/>
  <c r="AJ52" i="11" a="1"/>
  <c r="AJ52" i="11" s="1"/>
  <c r="AJ40" i="2" a="1"/>
  <c r="AJ40" i="2" s="1"/>
  <c r="AJ72" i="7" a="1"/>
  <c r="AJ72" i="7" s="1"/>
  <c r="AJ50" i="7" a="1"/>
  <c r="AJ50" i="7" s="1"/>
  <c r="AF52" i="9" a="1"/>
  <c r="AF52" i="9" s="1"/>
  <c r="AF62" i="10" a="1"/>
  <c r="AF62" i="10" s="1"/>
  <c r="AF40" i="10" a="1"/>
  <c r="AF40" i="10" s="1"/>
  <c r="AF50" i="6" a="1"/>
  <c r="AF50" i="6" s="1"/>
  <c r="AF28" i="6" a="1"/>
  <c r="AF28" i="6" s="1"/>
  <c r="AJ55" i="8" a="1"/>
  <c r="AJ55" i="8" s="1"/>
  <c r="AJ33" i="8" a="1"/>
  <c r="AJ33" i="8" s="1"/>
  <c r="AF57" i="11" a="1"/>
  <c r="AF57" i="11" s="1"/>
  <c r="AJ21" i="11" a="1"/>
  <c r="AJ21" i="11" s="1"/>
  <c r="AF45" i="2" a="1"/>
  <c r="AF45" i="2" s="1"/>
  <c r="AJ9" i="2" a="1"/>
  <c r="AJ9" i="2" s="1"/>
  <c r="AJ63" i="7" a="1"/>
  <c r="AJ63" i="7" s="1"/>
  <c r="AF11" i="7" a="1"/>
  <c r="AF11" i="7" s="1"/>
  <c r="AJ73" i="9" a="1"/>
  <c r="AJ73" i="9" s="1"/>
  <c r="AF43" i="9" a="1"/>
  <c r="AF43" i="9" s="1"/>
  <c r="AJ7" i="9" a="1"/>
  <c r="AJ7" i="9" s="1"/>
  <c r="AF53" i="10" a="1"/>
  <c r="AF53" i="10" s="1"/>
  <c r="AF31" i="10" a="1"/>
  <c r="AF31" i="10" s="1"/>
  <c r="AJ49" i="6" a="1"/>
  <c r="AJ49" i="6" s="1"/>
  <c r="AF19" i="6" a="1"/>
  <c r="AF19" i="6" s="1"/>
  <c r="AF38" i="8" a="1"/>
  <c r="AF38" i="8" s="1"/>
  <c r="AJ12" i="11" a="1"/>
  <c r="AJ12" i="11" s="1"/>
  <c r="AJ44" i="2" a="1"/>
  <c r="AJ44" i="2" s="1"/>
  <c r="AF14" i="2" a="1"/>
  <c r="AF14" i="2" s="1"/>
  <c r="AF24" i="7" a="1"/>
  <c r="AF24" i="7" s="1"/>
  <c r="AF56" i="9" a="1"/>
  <c r="AF56" i="9" s="1"/>
  <c r="AF34" i="9" a="1"/>
  <c r="AF34" i="9" s="1"/>
  <c r="AJ52" i="10" a="1"/>
  <c r="AJ52" i="10" s="1"/>
  <c r="AJ8" i="10" a="1"/>
  <c r="AJ8" i="10" s="1"/>
  <c r="AF32" i="6" a="1"/>
  <c r="AF32" i="6" s="1"/>
  <c r="AJ18" i="6" a="1"/>
  <c r="AJ18" i="6" s="1"/>
  <c r="AJ4" i="11" a="1"/>
  <c r="AJ4" i="11" s="1"/>
  <c r="AF51" i="8" a="1"/>
  <c r="AF51" i="8" s="1"/>
  <c r="AF29" i="8" a="1"/>
  <c r="AF29" i="8" s="1"/>
  <c r="AJ69" i="11" a="1"/>
  <c r="AJ69" i="11" s="1"/>
  <c r="AF17" i="11" a="1"/>
  <c r="AF17" i="11" s="1"/>
  <c r="AJ57" i="2" a="1"/>
  <c r="AJ57" i="2" s="1"/>
  <c r="AF5" i="2" a="1"/>
  <c r="AF5" i="2" s="1"/>
  <c r="AJ45" i="7" a="1"/>
  <c r="AJ45" i="7" s="1"/>
  <c r="AJ23" i="7" a="1"/>
  <c r="AJ23" i="7" s="1"/>
  <c r="AJ55" i="9" a="1"/>
  <c r="AJ55" i="9" s="1"/>
  <c r="AJ33" i="9" a="1"/>
  <c r="AJ33" i="9" s="1"/>
  <c r="AJ65" i="10" a="1"/>
  <c r="AJ65" i="10" s="1"/>
  <c r="AJ21" i="10" a="1"/>
  <c r="AJ21" i="10" s="1"/>
  <c r="AF67" i="6" a="1"/>
  <c r="AF67" i="6" s="1"/>
  <c r="AJ53" i="6" a="1"/>
  <c r="AJ53" i="6" s="1"/>
  <c r="AF23" i="6" a="1"/>
  <c r="AF23" i="6" s="1"/>
  <c r="AJ72" i="8" a="1"/>
  <c r="AJ72" i="8" s="1"/>
  <c r="AF64" i="8" a="1"/>
  <c r="AF64" i="8" s="1"/>
  <c r="AJ28" i="8" a="1"/>
  <c r="AJ28" i="8" s="1"/>
  <c r="AJ60" i="11" a="1"/>
  <c r="AJ60" i="11" s="1"/>
  <c r="AF8" i="11" a="1"/>
  <c r="AF8" i="11" s="1"/>
  <c r="AF62" i="2" a="1"/>
  <c r="AF62" i="2" s="1"/>
  <c r="AF40" i="2" a="1"/>
  <c r="AF40" i="2" s="1"/>
  <c r="AJ58" i="7" a="1"/>
  <c r="AJ58" i="7" s="1"/>
  <c r="AF28" i="7" a="1"/>
  <c r="AF28" i="7" s="1"/>
  <c r="AF60" i="9" a="1"/>
  <c r="AF60" i="9" s="1"/>
  <c r="AF38" i="9" a="1"/>
  <c r="AF38" i="9" s="1"/>
  <c r="AF26" i="10" a="1"/>
  <c r="AF26" i="10" s="1"/>
  <c r="AJ66" i="6" a="1"/>
  <c r="AJ66" i="6" s="1"/>
  <c r="AJ44" i="6" a="1"/>
  <c r="AJ44" i="6" s="1"/>
  <c r="AJ22" i="6" a="1"/>
  <c r="AJ22" i="6" s="1"/>
  <c r="AJ4" i="9" a="1"/>
  <c r="AJ4" i="9" s="1"/>
  <c r="AJ76" i="8" a="1"/>
  <c r="AJ76" i="8" s="1"/>
  <c r="AJ54" i="8" a="1"/>
  <c r="AJ54" i="8" s="1"/>
  <c r="AF46" i="8" a="1"/>
  <c r="AF46" i="8" s="1"/>
  <c r="AJ32" i="8" a="1"/>
  <c r="AJ32" i="8" s="1"/>
  <c r="AF24" i="8" a="1"/>
  <c r="AF24" i="8" s="1"/>
  <c r="AJ10" i="8" a="1"/>
  <c r="AJ10" i="8" s="1"/>
  <c r="AJ64" i="11" a="1"/>
  <c r="AJ64" i="11" s="1"/>
  <c r="AF56" i="11" a="1"/>
  <c r="AF56" i="11" s="1"/>
  <c r="AJ42" i="11" a="1"/>
  <c r="AJ42" i="11" s="1"/>
  <c r="AF34" i="11" a="1"/>
  <c r="AF34" i="11" s="1"/>
  <c r="AJ20" i="11" a="1"/>
  <c r="AJ20" i="11" s="1"/>
  <c r="AF12" i="11" a="1"/>
  <c r="AF12" i="11" s="1"/>
  <c r="AJ74" i="2" a="1"/>
  <c r="AJ74" i="2" s="1"/>
  <c r="AF66" i="2" a="1"/>
  <c r="AF66" i="2" s="1"/>
  <c r="AJ52" i="2" a="1"/>
  <c r="AJ52" i="2" s="1"/>
  <c r="AF44" i="2" a="1"/>
  <c r="AF44" i="2" s="1"/>
  <c r="AJ30" i="2" a="1"/>
  <c r="AJ30" i="2" s="1"/>
  <c r="AF22" i="2" a="1"/>
  <c r="AF22" i="2" s="1"/>
  <c r="AJ8" i="2" a="1"/>
  <c r="AJ8" i="2" s="1"/>
  <c r="AJ62" i="7" a="1"/>
  <c r="AJ62" i="7" s="1"/>
  <c r="AF54" i="7" a="1"/>
  <c r="AF54" i="7" s="1"/>
  <c r="AJ40" i="7" a="1"/>
  <c r="AJ40" i="7" s="1"/>
  <c r="AF32" i="7" a="1"/>
  <c r="AF32" i="7" s="1"/>
  <c r="AJ18" i="7" a="1"/>
  <c r="AJ18" i="7" s="1"/>
  <c r="AF10" i="7" a="1"/>
  <c r="AF10" i="7" s="1"/>
  <c r="AJ72" i="9" a="1"/>
  <c r="AJ72" i="9" s="1"/>
  <c r="AF64" i="9" a="1"/>
  <c r="AF64" i="9" s="1"/>
  <c r="AJ50" i="9" a="1"/>
  <c r="AJ50" i="9" s="1"/>
  <c r="AF42" i="9" a="1"/>
  <c r="AF42" i="9" s="1"/>
  <c r="D5" i="9" s="1"/>
  <c r="AJ28" i="9" a="1"/>
  <c r="AJ28" i="9" s="1"/>
  <c r="AF20" i="9" a="1"/>
  <c r="AF20" i="9" s="1"/>
  <c r="AJ6" i="9" a="1"/>
  <c r="AJ6" i="9" s="1"/>
  <c r="AJ60" i="10" a="1"/>
  <c r="AJ60" i="10" s="1"/>
  <c r="AF52" i="10" a="1"/>
  <c r="AF52" i="10" s="1"/>
  <c r="AJ38" i="10" a="1"/>
  <c r="AJ38" i="10" s="1"/>
  <c r="AF30" i="10" a="1"/>
  <c r="AF30" i="10" s="1"/>
  <c r="AJ16" i="10" a="1"/>
  <c r="AJ16" i="10" s="1"/>
  <c r="AF8" i="10" a="1"/>
  <c r="AF8" i="10" s="1"/>
  <c r="AJ70" i="6" a="1"/>
  <c r="AJ70" i="6" s="1"/>
  <c r="AF62" i="6" a="1"/>
  <c r="AF62" i="6" s="1"/>
  <c r="AJ48" i="6" a="1"/>
  <c r="AJ48" i="6" s="1"/>
  <c r="AF40" i="6" a="1"/>
  <c r="AF40" i="6" s="1"/>
  <c r="AJ26" i="6" a="1"/>
  <c r="AJ26" i="6" s="1"/>
  <c r="AF18" i="6" a="1"/>
  <c r="AF18" i="6" s="1"/>
  <c r="AJ34" i="8" a="1"/>
  <c r="AJ34" i="8" s="1"/>
  <c r="AF36" i="11" a="1"/>
  <c r="AF36" i="11" s="1"/>
  <c r="AF46" i="2" a="1"/>
  <c r="AF46" i="2" s="1"/>
  <c r="AJ64" i="7" a="1"/>
  <c r="AJ64" i="7" s="1"/>
  <c r="AJ20" i="7" a="1"/>
  <c r="AJ20" i="7" s="1"/>
  <c r="AF44" i="9" a="1"/>
  <c r="AF44" i="9" s="1"/>
  <c r="AF54" i="10" a="1"/>
  <c r="AF54" i="10" s="1"/>
  <c r="AJ72" i="6" a="1"/>
  <c r="AJ72" i="6" s="1"/>
  <c r="AF42" i="6" a="1"/>
  <c r="AF42" i="6" s="1"/>
  <c r="AF17" i="8" a="1"/>
  <c r="AF17" i="8" s="1"/>
  <c r="AF49" i="11" a="1"/>
  <c r="AF49" i="11" s="1"/>
  <c r="AF59" i="2" a="1"/>
  <c r="AF59" i="2" s="1"/>
  <c r="AJ77" i="7" a="1"/>
  <c r="AJ77" i="7" s="1"/>
  <c r="AF47" i="7" a="1"/>
  <c r="AF47" i="7" s="1"/>
  <c r="AF35" i="9" a="1"/>
  <c r="AF35" i="9" s="1"/>
  <c r="AF45" i="10" a="1"/>
  <c r="AF45" i="10" s="1"/>
  <c r="AF11" i="6" a="1"/>
  <c r="AF11" i="6" s="1"/>
  <c r="AJ38" i="8" a="1"/>
  <c r="AJ38" i="8" s="1"/>
  <c r="AF18" i="11" a="1"/>
  <c r="AF18" i="11" s="1"/>
  <c r="AJ14" i="2" a="1"/>
  <c r="AJ14" i="2" s="1"/>
  <c r="AF16" i="7" a="1"/>
  <c r="AF16" i="7" s="1"/>
  <c r="AJ56" i="9" a="1"/>
  <c r="AJ56" i="9" s="1"/>
  <c r="AJ66" i="10" a="1"/>
  <c r="AJ66" i="10" s="1"/>
  <c r="AF14" i="10" a="1"/>
  <c r="AF14" i="10" s="1"/>
  <c r="AJ76" i="6" a="1"/>
  <c r="AJ76" i="6" s="1"/>
  <c r="AJ10" i="6" a="1"/>
  <c r="AJ10" i="6" s="1"/>
  <c r="AJ7" i="8" a="1"/>
  <c r="AJ7" i="8" s="1"/>
  <c r="AF53" i="11" a="1"/>
  <c r="AF53" i="11" s="1"/>
  <c r="AJ17" i="11" a="1"/>
  <c r="AJ17" i="11" s="1"/>
  <c r="AF41" i="2" a="1"/>
  <c r="AF41" i="2" s="1"/>
  <c r="AF51" i="7" a="1"/>
  <c r="AF51" i="7" s="1"/>
  <c r="AF7" i="7" a="1"/>
  <c r="AF7" i="7" s="1"/>
  <c r="AJ69" i="9" a="1"/>
  <c r="AJ69" i="9" s="1"/>
  <c r="AF61" i="9" a="1"/>
  <c r="AF61" i="9" s="1"/>
  <c r="AJ57" i="10" a="1"/>
  <c r="AJ57" i="10" s="1"/>
  <c r="AF27" i="10" a="1"/>
  <c r="AF27" i="10" s="1"/>
  <c r="AF59" i="6" a="1"/>
  <c r="AF59" i="6" s="1"/>
  <c r="AF4" i="10" a="1"/>
  <c r="AF4" i="10" s="1"/>
  <c r="AF56" i="8" a="1"/>
  <c r="AF56" i="8" s="1"/>
  <c r="AJ74" i="11" a="1"/>
  <c r="AJ74" i="11" s="1"/>
  <c r="AJ30" i="11" a="1"/>
  <c r="AJ30" i="11" s="1"/>
  <c r="AF54" i="2" a="1"/>
  <c r="AF54" i="2" s="1"/>
  <c r="AF10" i="2" a="1"/>
  <c r="AF10" i="2" s="1"/>
  <c r="AJ28" i="7" a="1"/>
  <c r="AJ28" i="7" s="1"/>
  <c r="AJ60" i="9" a="1"/>
  <c r="AJ60" i="9" s="1"/>
  <c r="AF30" i="9" a="1"/>
  <c r="AF30" i="9" s="1"/>
  <c r="AF18" i="10" a="1"/>
  <c r="AF18" i="10" s="1"/>
  <c r="AJ36" i="6" a="1"/>
  <c r="AJ36" i="6" s="1"/>
  <c r="AJ14" i="6" a="1"/>
  <c r="AJ14" i="6" s="1"/>
  <c r="AJ77" i="8" a="1"/>
  <c r="AJ77" i="8" s="1"/>
  <c r="AF47" i="8" a="1"/>
  <c r="AF47" i="8" s="1"/>
  <c r="AJ11" i="8" a="1"/>
  <c r="AJ11" i="8" s="1"/>
  <c r="AJ43" i="11" a="1"/>
  <c r="AJ43" i="11" s="1"/>
  <c r="AF13" i="11" a="1"/>
  <c r="AF13" i="11" s="1"/>
  <c r="AF67" i="2" a="1"/>
  <c r="AF67" i="2" s="1"/>
  <c r="AJ31" i="2" a="1"/>
  <c r="AJ31" i="2" s="1"/>
  <c r="AF55" i="7" a="1"/>
  <c r="AF55" i="7" s="1"/>
  <c r="AF33" i="7" a="1"/>
  <c r="AF33" i="7" s="1"/>
  <c r="AJ51" i="9" a="1"/>
  <c r="AJ51" i="9" s="1"/>
  <c r="AJ29" i="9" a="1"/>
  <c r="AJ29" i="9" s="1"/>
  <c r="AJ39" i="10" a="1"/>
  <c r="AJ39" i="10" s="1"/>
  <c r="AF9" i="10" a="1"/>
  <c r="AF9" i="10" s="1"/>
  <c r="AF63" i="6" a="1"/>
  <c r="AF63" i="6" s="1"/>
  <c r="AJ27" i="6" a="1"/>
  <c r="AJ27" i="6" s="1"/>
  <c r="AJ4" i="8" a="1"/>
  <c r="AJ4" i="8" s="1"/>
  <c r="AJ46" i="8" a="1"/>
  <c r="AJ46" i="8" s="1"/>
  <c r="AF16" i="8" a="1"/>
  <c r="AF16" i="8" s="1"/>
  <c r="AJ56" i="11" a="1"/>
  <c r="AJ56" i="11" s="1"/>
  <c r="AF26" i="11" a="1"/>
  <c r="AF26" i="11" s="1"/>
  <c r="AJ66" i="2" a="1"/>
  <c r="AJ66" i="2" s="1"/>
  <c r="AJ22" i="2" a="1"/>
  <c r="AJ22" i="2" s="1"/>
  <c r="AJ54" i="7" a="1"/>
  <c r="AJ54" i="7" s="1"/>
  <c r="AF46" i="7" a="1"/>
  <c r="AF46" i="7" s="1"/>
  <c r="AJ10" i="7" a="1"/>
  <c r="AJ10" i="7" s="1"/>
  <c r="AJ64" i="9" a="1"/>
  <c r="AJ64" i="9" s="1"/>
  <c r="AJ20" i="9" a="1"/>
  <c r="AJ20" i="9" s="1"/>
  <c r="AJ74" i="10" a="1"/>
  <c r="AJ74" i="10" s="1"/>
  <c r="AF22" i="10" a="1"/>
  <c r="AF22" i="10" s="1"/>
  <c r="AF54" i="6" a="1"/>
  <c r="AF54" i="6" s="1"/>
  <c r="AJ59" i="8" a="1"/>
  <c r="AJ59" i="8" s="1"/>
  <c r="AJ15" i="8" a="1"/>
  <c r="AJ15" i="8" s="1"/>
  <c r="AF39" i="11" a="1"/>
  <c r="AF39" i="11" s="1"/>
  <c r="AF49" i="2" a="1"/>
  <c r="AF49" i="2" s="1"/>
  <c r="AJ13" i="2" a="1"/>
  <c r="AJ13" i="2" s="1"/>
  <c r="AJ67" i="7" a="1"/>
  <c r="AJ67" i="7" s="1"/>
  <c r="AF37" i="7" a="1"/>
  <c r="AF37" i="7" s="1"/>
  <c r="AF25" i="9" a="1"/>
  <c r="AF25" i="9" s="1"/>
  <c r="AF57" i="10" a="1"/>
  <c r="AF57" i="10" s="1"/>
  <c r="AF35" i="10" a="1"/>
  <c r="AF35" i="10" s="1"/>
  <c r="AJ31" i="6" a="1"/>
  <c r="AJ31" i="6" s="1"/>
  <c r="AJ4" i="2" a="1"/>
  <c r="AJ4" i="2" s="1"/>
  <c r="AF42" i="8" a="1"/>
  <c r="AF42" i="8" s="1"/>
  <c r="AF20" i="8" a="1"/>
  <c r="AF20" i="8" s="1"/>
  <c r="AJ38" i="11" a="1"/>
  <c r="AJ38" i="11" s="1"/>
  <c r="AF30" i="11" a="1"/>
  <c r="AF30" i="11" s="1"/>
  <c r="AJ48" i="2" a="1"/>
  <c r="AJ48" i="2" s="1"/>
  <c r="AJ26" i="2" a="1"/>
  <c r="AJ26" i="2" s="1"/>
  <c r="AJ36" i="7" a="1"/>
  <c r="AJ36" i="7" s="1"/>
  <c r="AJ14" i="7" a="1"/>
  <c r="AJ14" i="7" s="1"/>
  <c r="AJ68" i="9" a="1"/>
  <c r="AJ68" i="9" s="1"/>
  <c r="AJ24" i="9" a="1"/>
  <c r="AJ24" i="9" s="1"/>
  <c r="AJ56" i="10" a="1"/>
  <c r="AJ56" i="10" s="1"/>
  <c r="AJ34" i="10" a="1"/>
  <c r="AJ34" i="10" s="1"/>
  <c r="AF36" i="6" a="1"/>
  <c r="AF36" i="6" s="1"/>
  <c r="AJ4" i="10" a="1"/>
  <c r="AJ4" i="10" s="1"/>
  <c r="AJ67" i="8" a="1"/>
  <c r="AJ67" i="8" s="1"/>
  <c r="AF59" i="8" a="1"/>
  <c r="AF59" i="8" s="1"/>
  <c r="AJ45" i="8" a="1"/>
  <c r="AJ45" i="8" s="1"/>
  <c r="AF37" i="8" a="1"/>
  <c r="AF37" i="8" s="1"/>
  <c r="AJ23" i="8" a="1"/>
  <c r="AJ23" i="8" s="1"/>
  <c r="AF15" i="8" a="1"/>
  <c r="AF15" i="8" s="1"/>
  <c r="AJ77" i="11" a="1"/>
  <c r="AJ77" i="11" s="1"/>
  <c r="AJ55" i="11" a="1"/>
  <c r="AJ55" i="11" s="1"/>
  <c r="AF47" i="11" a="1"/>
  <c r="AF47" i="11" s="1"/>
  <c r="AJ33" i="11" a="1"/>
  <c r="AJ33" i="11" s="1"/>
  <c r="AF25" i="11" a="1"/>
  <c r="AF25" i="11" s="1"/>
  <c r="AJ11" i="11" a="1"/>
  <c r="AJ11" i="11" s="1"/>
  <c r="AJ65" i="2" a="1"/>
  <c r="AJ65" i="2" s="1"/>
  <c r="AF57" i="2" a="1"/>
  <c r="AF57" i="2" s="1"/>
  <c r="AJ43" i="2" a="1"/>
  <c r="AJ43" i="2" s="1"/>
  <c r="AF35" i="2" a="1"/>
  <c r="AF35" i="2" s="1"/>
  <c r="AJ21" i="2" a="1"/>
  <c r="AJ21" i="2" s="1"/>
  <c r="AF13" i="2" a="1"/>
  <c r="AF13" i="2" s="1"/>
  <c r="AJ75" i="7" a="1"/>
  <c r="AJ75" i="7" s="1"/>
  <c r="AF67" i="7" a="1"/>
  <c r="AF67" i="7" s="1"/>
  <c r="AJ53" i="7" a="1"/>
  <c r="AJ53" i="7" s="1"/>
  <c r="AF45" i="7" a="1"/>
  <c r="AF45" i="7" s="1"/>
  <c r="AJ31" i="7" a="1"/>
  <c r="AJ31" i="7" s="1"/>
  <c r="AF23" i="7" a="1"/>
  <c r="AF23" i="7" s="1"/>
  <c r="AJ9" i="7" a="1"/>
  <c r="AJ9" i="7" s="1"/>
  <c r="AJ63" i="9" a="1"/>
  <c r="AJ63" i="9" s="1"/>
  <c r="AF55" i="9" a="1"/>
  <c r="AF55" i="9" s="1"/>
  <c r="AJ41" i="9" a="1"/>
  <c r="AJ41" i="9" s="1"/>
  <c r="AF33" i="9" a="1"/>
  <c r="AF33" i="9" s="1"/>
  <c r="AJ19" i="9" a="1"/>
  <c r="AJ19" i="9" s="1"/>
  <c r="AF11" i="9" a="1"/>
  <c r="AF11" i="9" s="1"/>
  <c r="AJ73" i="10" a="1"/>
  <c r="AJ73" i="10" s="1"/>
  <c r="AF65" i="10" a="1"/>
  <c r="AF65" i="10" s="1"/>
  <c r="AJ51" i="10" a="1"/>
  <c r="AJ51" i="10" s="1"/>
  <c r="AF43" i="10" a="1"/>
  <c r="AF43" i="10" s="1"/>
  <c r="AJ29" i="10" a="1"/>
  <c r="AJ29" i="10" s="1"/>
  <c r="AF21" i="10" a="1"/>
  <c r="AF21" i="10" s="1"/>
  <c r="AJ7" i="10" a="1"/>
  <c r="AJ7" i="10" s="1"/>
  <c r="AJ61" i="6" a="1"/>
  <c r="AJ61" i="6" s="1"/>
  <c r="AF53" i="6" a="1"/>
  <c r="AF53" i="6" s="1"/>
  <c r="AJ39" i="6" a="1"/>
  <c r="AJ39" i="6" s="1"/>
  <c r="AF31" i="6" a="1"/>
  <c r="AF31" i="6" s="1"/>
  <c r="AJ17" i="6" a="1"/>
  <c r="AJ17" i="6" s="1"/>
  <c r="AF9" i="6" a="1"/>
  <c r="AF9" i="6" s="1"/>
  <c r="AF26" i="8" a="1"/>
  <c r="AF26" i="8" s="1"/>
  <c r="AF58" i="11" a="1"/>
  <c r="AF58" i="11" s="1"/>
  <c r="AJ32" i="2" a="1"/>
  <c r="AJ32" i="2" s="1"/>
  <c r="AF56" i="7" a="1"/>
  <c r="AF56" i="7" s="1"/>
  <c r="AJ42" i="7" a="1"/>
  <c r="AJ42" i="7" s="1"/>
  <c r="AF66" i="9" a="1"/>
  <c r="AF66" i="9" s="1"/>
  <c r="AJ30" i="9" a="1"/>
  <c r="AJ30" i="9" s="1"/>
  <c r="AJ62" i="10" a="1"/>
  <c r="AJ62" i="10" s="1"/>
  <c r="AF32" i="10" a="1"/>
  <c r="AF32" i="10" s="1"/>
  <c r="AJ50" i="6" a="1"/>
  <c r="AJ50" i="6" s="1"/>
  <c r="AJ6" i="6" a="1"/>
  <c r="AJ6" i="6" s="1"/>
  <c r="AF61" i="8" a="1"/>
  <c r="AF61" i="8" s="1"/>
  <c r="AJ35" i="11" a="1"/>
  <c r="AJ35" i="11" s="1"/>
  <c r="AF37" i="2" a="1"/>
  <c r="AF37" i="2" s="1"/>
  <c r="AJ33" i="7" a="1"/>
  <c r="AJ33" i="7" s="1"/>
  <c r="AJ43" i="9" a="1"/>
  <c r="AJ43" i="9" s="1"/>
  <c r="AJ31" i="10" a="1"/>
  <c r="AJ31" i="10" s="1"/>
  <c r="AF55" i="6" a="1"/>
  <c r="AF55" i="6" s="1"/>
  <c r="AJ60" i="8" a="1"/>
  <c r="AJ60" i="8" s="1"/>
  <c r="AF30" i="8" a="1"/>
  <c r="AF30" i="8" s="1"/>
  <c r="AF62" i="11" a="1"/>
  <c r="AF62" i="11" s="1"/>
  <c r="AJ58" i="2" a="1"/>
  <c r="AJ58" i="2" s="1"/>
  <c r="AJ68" i="7" a="1"/>
  <c r="AJ68" i="7" s="1"/>
  <c r="AJ24" i="7" a="1"/>
  <c r="AJ24" i="7" s="1"/>
  <c r="AJ12" i="9" a="1"/>
  <c r="AJ12" i="9" s="1"/>
  <c r="AF36" i="10" a="1"/>
  <c r="AF36" i="10" s="1"/>
  <c r="AF24" i="6" a="1"/>
  <c r="AF24" i="6" s="1"/>
  <c r="AF21" i="8" a="1"/>
  <c r="AF21" i="8" s="1"/>
  <c r="AJ39" i="11" a="1"/>
  <c r="AJ39" i="11" s="1"/>
  <c r="AJ71" i="2" a="1"/>
  <c r="AJ71" i="2" s="1"/>
  <c r="AF19" i="2" a="1"/>
  <c r="AF19" i="2" s="1"/>
  <c r="AJ59" i="7" a="1"/>
  <c r="AJ59" i="7" s="1"/>
  <c r="AF29" i="7" a="1"/>
  <c r="AF29" i="7" s="1"/>
  <c r="AJ47" i="9" a="1"/>
  <c r="AJ47" i="9" s="1"/>
  <c r="AF49" i="10" a="1"/>
  <c r="AF49" i="10" s="1"/>
  <c r="AF15" i="6" a="1"/>
  <c r="AF15" i="6" s="1"/>
  <c r="AF12" i="8" a="1"/>
  <c r="AF12" i="8" s="1"/>
  <c r="AF66" i="11" a="1"/>
  <c r="AF66" i="11" s="1"/>
  <c r="AF22" i="11" a="1"/>
  <c r="AF22" i="11" s="1"/>
  <c r="AJ18" i="2" a="1"/>
  <c r="AJ18" i="2" s="1"/>
  <c r="AF64" i="7" a="1"/>
  <c r="AF64" i="7" s="1"/>
  <c r="AJ6" i="7" a="1"/>
  <c r="AJ6" i="7" s="1"/>
  <c r="AF8" i="9" a="1"/>
  <c r="AF8" i="9" s="1"/>
  <c r="AJ70" i="10" a="1"/>
  <c r="AJ70" i="10" s="1"/>
  <c r="AJ4" i="6" a="1"/>
  <c r="AJ4" i="6" s="1"/>
  <c r="AJ58" i="8" a="1"/>
  <c r="AJ58" i="8" s="1"/>
  <c r="AF50" i="8" a="1"/>
  <c r="AF50" i="8" s="1"/>
  <c r="AJ36" i="8" a="1"/>
  <c r="AJ36" i="8" s="1"/>
  <c r="AF28" i="8" a="1"/>
  <c r="AF28" i="8" s="1"/>
  <c r="AJ14" i="8" a="1"/>
  <c r="AJ14" i="8" s="1"/>
  <c r="AJ68" i="11" a="1"/>
  <c r="AJ68" i="11" s="1"/>
  <c r="AF60" i="11" a="1"/>
  <c r="AF60" i="11" s="1"/>
  <c r="AJ46" i="11" a="1"/>
  <c r="AJ46" i="11" s="1"/>
  <c r="AF38" i="11" a="1"/>
  <c r="AF38" i="11" s="1"/>
  <c r="AJ24" i="11" a="1"/>
  <c r="AJ24" i="11" s="1"/>
  <c r="AF16" i="11" a="1"/>
  <c r="AF16" i="11" s="1"/>
  <c r="AJ56" i="2" a="1"/>
  <c r="AJ56" i="2" s="1"/>
  <c r="AF48" i="2" a="1"/>
  <c r="AF48" i="2" s="1"/>
  <c r="AJ34" i="2" a="1"/>
  <c r="AJ34" i="2" s="1"/>
  <c r="AF26" i="2" a="1"/>
  <c r="AF26" i="2" s="1"/>
  <c r="AJ12" i="2" a="1"/>
  <c r="AJ12" i="2" s="1"/>
  <c r="AJ66" i="7" a="1"/>
  <c r="AJ66" i="7" s="1"/>
  <c r="AF58" i="7" a="1"/>
  <c r="AF58" i="7" s="1"/>
  <c r="AJ44" i="7" a="1"/>
  <c r="AJ44" i="7" s="1"/>
  <c r="AF36" i="7" a="1"/>
  <c r="AF36" i="7" s="1"/>
  <c r="AJ22" i="7" a="1"/>
  <c r="AJ22" i="7" s="1"/>
  <c r="AF14" i="7" a="1"/>
  <c r="AF14" i="7" s="1"/>
  <c r="AJ76" i="9" a="1"/>
  <c r="AJ76" i="9" s="1"/>
  <c r="AJ54" i="9" a="1"/>
  <c r="AJ54" i="9" s="1"/>
  <c r="AF46" i="9" a="1"/>
  <c r="AF46" i="9" s="1"/>
  <c r="AJ32" i="9" a="1"/>
  <c r="AJ32" i="9" s="1"/>
  <c r="AF24" i="9" a="1"/>
  <c r="AF24" i="9" s="1"/>
  <c r="AJ10" i="9" a="1"/>
  <c r="AJ10" i="9" s="1"/>
  <c r="AJ64" i="10" a="1"/>
  <c r="AJ64" i="10" s="1"/>
  <c r="AF56" i="10" a="1"/>
  <c r="AF56" i="10" s="1"/>
  <c r="AJ42" i="10" a="1"/>
  <c r="AJ42" i="10" s="1"/>
  <c r="AF34" i="10" a="1"/>
  <c r="AF34" i="10" s="1"/>
  <c r="AJ20" i="10" a="1"/>
  <c r="AJ20" i="10" s="1"/>
  <c r="AF12" i="10" a="1"/>
  <c r="AF12" i="10" s="1"/>
  <c r="AJ74" i="6" a="1"/>
  <c r="AJ74" i="6" s="1"/>
  <c r="AF66" i="6" a="1"/>
  <c r="AF66" i="6" s="1"/>
  <c r="AJ52" i="6" a="1"/>
  <c r="AJ52" i="6" s="1"/>
  <c r="AF44" i="6" a="1"/>
  <c r="AF44" i="6" s="1"/>
  <c r="AJ30" i="6" a="1"/>
  <c r="AJ30" i="6" s="1"/>
  <c r="AF22" i="6" a="1"/>
  <c r="AF22" i="6" s="1"/>
  <c r="AJ8" i="6" a="1"/>
  <c r="AJ8" i="6" s="1"/>
  <c r="AF63" i="8" a="1"/>
  <c r="AF63" i="8" s="1"/>
  <c r="AJ59" i="11" a="1"/>
  <c r="AJ59" i="11" s="1"/>
  <c r="AJ37" i="11" a="1"/>
  <c r="AJ37" i="11" s="1"/>
  <c r="AJ15" i="11" a="1"/>
  <c r="AJ15" i="11" s="1"/>
  <c r="AJ69" i="2" a="1"/>
  <c r="AJ69" i="2" s="1"/>
  <c r="AJ47" i="2" a="1"/>
  <c r="AJ47" i="2" s="1"/>
  <c r="AJ25" i="2" a="1"/>
  <c r="AJ25" i="2" s="1"/>
  <c r="AJ57" i="7" a="1"/>
  <c r="AJ57" i="7" s="1"/>
  <c r="AJ35" i="7" a="1"/>
  <c r="AJ35" i="7" s="1"/>
  <c r="AF27" i="7" a="1"/>
  <c r="AF27" i="7" s="1"/>
  <c r="AF5" i="7" a="1"/>
  <c r="AF5" i="7" s="1"/>
  <c r="AJ67" i="9" a="1"/>
  <c r="AJ67" i="9" s="1"/>
  <c r="AF59" i="9" a="1"/>
  <c r="AF59" i="9" s="1"/>
  <c r="AF37" i="9" a="1"/>
  <c r="AF37" i="9" s="1"/>
  <c r="AF15" i="9" a="1"/>
  <c r="AF15" i="9" s="1"/>
  <c r="AJ55" i="10" a="1"/>
  <c r="AJ55" i="10" s="1"/>
  <c r="AJ11" i="10" a="1"/>
  <c r="AJ11" i="10" s="1"/>
  <c r="AJ65" i="6" a="1"/>
  <c r="AJ65" i="6" s="1"/>
  <c r="AF35" i="6" a="1"/>
  <c r="AF35" i="6" s="1"/>
  <c r="AJ21" i="6" a="1"/>
  <c r="AJ21" i="6" s="1"/>
  <c r="AJ62" i="8" a="1"/>
  <c r="AJ62" i="8" s="1"/>
  <c r="AJ40" i="8" a="1"/>
  <c r="AJ40" i="8" s="1"/>
  <c r="AJ18" i="8" a="1"/>
  <c r="AJ18" i="8" s="1"/>
  <c r="AJ72" i="11" a="1"/>
  <c r="AJ72" i="11" s="1"/>
  <c r="AJ50" i="11" a="1"/>
  <c r="AJ50" i="11" s="1"/>
  <c r="AF20" i="11" a="1"/>
  <c r="AF20" i="11" s="1"/>
  <c r="AJ60" i="2" a="1"/>
  <c r="AJ60" i="2" s="1"/>
  <c r="AF30" i="2" a="1"/>
  <c r="AF30" i="2" s="1"/>
  <c r="AJ70" i="7" a="1"/>
  <c r="AJ70" i="7" s="1"/>
  <c r="AF40" i="7" a="1"/>
  <c r="AF40" i="7" s="1"/>
  <c r="AJ26" i="7" a="1"/>
  <c r="AJ26" i="7" s="1"/>
  <c r="AJ58" i="9" a="1"/>
  <c r="AJ58" i="9" s="1"/>
  <c r="AJ36" i="9" a="1"/>
  <c r="AJ36" i="9" s="1"/>
  <c r="AJ14" i="9" a="1"/>
  <c r="AJ14" i="9" s="1"/>
  <c r="AJ68" i="10" a="1"/>
  <c r="AJ68" i="10" s="1"/>
  <c r="AJ46" i="10" a="1"/>
  <c r="AJ46" i="10" s="1"/>
  <c r="AF16" i="10" a="1"/>
  <c r="AF16" i="10" s="1"/>
  <c r="AF48" i="6" a="1"/>
  <c r="AF48" i="6" s="1"/>
  <c r="AJ12" i="6" a="1"/>
  <c r="AJ12" i="6" s="1"/>
  <c r="AJ75" i="8" a="1"/>
  <c r="AJ75" i="8" s="1"/>
  <c r="AF67" i="8" a="1"/>
  <c r="AF67" i="8" s="1"/>
  <c r="AJ53" i="8" a="1"/>
  <c r="AJ53" i="8" s="1"/>
  <c r="AF45" i="8" a="1"/>
  <c r="AF45" i="8" s="1"/>
  <c r="AJ31" i="8" a="1"/>
  <c r="AJ31" i="8" s="1"/>
  <c r="AF23" i="8" a="1"/>
  <c r="AF23" i="8" s="1"/>
  <c r="AJ9" i="8" a="1"/>
  <c r="AJ9" i="8" s="1"/>
  <c r="AJ63" i="11" a="1"/>
  <c r="AJ63" i="11" s="1"/>
  <c r="AF55" i="11" a="1"/>
  <c r="AF55" i="11" s="1"/>
  <c r="AJ41" i="11" a="1"/>
  <c r="AJ41" i="11" s="1"/>
  <c r="AF33" i="11" a="1"/>
  <c r="AF33" i="11" s="1"/>
  <c r="AJ19" i="11" a="1"/>
  <c r="AJ19" i="11" s="1"/>
  <c r="AF11" i="11" a="1"/>
  <c r="AF11" i="11" s="1"/>
  <c r="AJ73" i="2" a="1"/>
  <c r="AJ73" i="2" s="1"/>
  <c r="AF65" i="2" a="1"/>
  <c r="AF65" i="2" s="1"/>
  <c r="AJ51" i="2" a="1"/>
  <c r="AJ51" i="2" s="1"/>
  <c r="AF43" i="2" a="1"/>
  <c r="AF43" i="2" s="1"/>
  <c r="AJ29" i="2" a="1"/>
  <c r="AJ29" i="2" s="1"/>
  <c r="AF21" i="2" a="1"/>
  <c r="AF21" i="2" s="1"/>
  <c r="AJ7" i="2" a="1"/>
  <c r="AJ7" i="2" s="1"/>
  <c r="AJ61" i="7" a="1"/>
  <c r="AJ61" i="7" s="1"/>
  <c r="AF53" i="7" a="1"/>
  <c r="AF53" i="7" s="1"/>
  <c r="AJ39" i="7" a="1"/>
  <c r="AJ39" i="7" s="1"/>
  <c r="AF31" i="7" a="1"/>
  <c r="AF31" i="7" s="1"/>
  <c r="AJ17" i="7" a="1"/>
  <c r="AJ17" i="7" s="1"/>
  <c r="AF9" i="7" a="1"/>
  <c r="AF9" i="7" s="1"/>
  <c r="AJ71" i="9" a="1"/>
  <c r="AJ71" i="9" s="1"/>
  <c r="AF63" i="9" a="1"/>
  <c r="AF63" i="9" s="1"/>
  <c r="AJ49" i="9" a="1"/>
  <c r="AJ49" i="9" s="1"/>
  <c r="AF41" i="9" a="1"/>
  <c r="AF41" i="9" s="1"/>
  <c r="AJ27" i="9" a="1"/>
  <c r="AJ27" i="9" s="1"/>
  <c r="AF19" i="9" a="1"/>
  <c r="AF19" i="9" s="1"/>
  <c r="AJ5" i="9" a="1"/>
  <c r="AJ5" i="9" s="1"/>
  <c r="AJ59" i="10" a="1"/>
  <c r="AJ59" i="10" s="1"/>
  <c r="AF51" i="10" a="1"/>
  <c r="AF51" i="10" s="1"/>
  <c r="AJ37" i="10" a="1"/>
  <c r="AJ37" i="10" s="1"/>
  <c r="AF29" i="10" a="1"/>
  <c r="AF29" i="10" s="1"/>
  <c r="AJ15" i="10" a="1"/>
  <c r="AJ15" i="10" s="1"/>
  <c r="AF7" i="10" a="1"/>
  <c r="AF7" i="10" s="1"/>
  <c r="AJ69" i="6" a="1"/>
  <c r="AJ69" i="6" s="1"/>
  <c r="AF61" i="6" a="1"/>
  <c r="AF61" i="6" s="1"/>
  <c r="AJ47" i="6" a="1"/>
  <c r="AJ47" i="6" s="1"/>
  <c r="AF39" i="6" a="1"/>
  <c r="AF39" i="6" s="1"/>
  <c r="AJ25" i="6" a="1"/>
  <c r="AJ25" i="6" s="1"/>
  <c r="AF17" i="6" a="1"/>
  <c r="AF17" i="6" s="1"/>
  <c r="AF48" i="8" a="1"/>
  <c r="AF48" i="8" s="1"/>
  <c r="AJ66" i="11" a="1"/>
  <c r="AJ66" i="11" s="1"/>
  <c r="AJ44" i="11" a="1"/>
  <c r="AJ44" i="11" s="1"/>
  <c r="AJ54" i="2" a="1"/>
  <c r="AJ54" i="2" s="1"/>
  <c r="AJ10" i="2" a="1"/>
  <c r="AJ10" i="2" s="1"/>
  <c r="AF34" i="7" a="1"/>
  <c r="AF34" i="7" s="1"/>
  <c r="AF22" i="9" a="1"/>
  <c r="AF22" i="9" s="1"/>
  <c r="AJ18" i="10" a="1"/>
  <c r="AJ18" i="10" s="1"/>
  <c r="AF64" i="6" a="1"/>
  <c r="AF64" i="6" s="1"/>
  <c r="AJ28" i="6" a="1"/>
  <c r="AJ28" i="6" s="1"/>
  <c r="AJ69" i="8" a="1"/>
  <c r="AJ69" i="8" s="1"/>
  <c r="AF39" i="8" a="1"/>
  <c r="AF39" i="8" s="1"/>
  <c r="AF5" i="11" a="1"/>
  <c r="AF5" i="11" s="1"/>
  <c r="AJ67" i="2" a="1"/>
  <c r="AJ67" i="2" s="1"/>
  <c r="AJ23" i="2" a="1"/>
  <c r="AJ23" i="2" s="1"/>
  <c r="AJ11" i="7" a="1"/>
  <c r="AJ11" i="7" s="1"/>
  <c r="AF57" i="9" a="1"/>
  <c r="AF57" i="9" s="1"/>
  <c r="AJ53" i="10" a="1"/>
  <c r="AJ53" i="10" s="1"/>
  <c r="AJ41" i="6" a="1"/>
  <c r="AJ41" i="6" s="1"/>
  <c r="AF4" i="7" a="1"/>
  <c r="AF4" i="7" s="1"/>
  <c r="AF8" i="8" a="1"/>
  <c r="AF8" i="8" s="1"/>
  <c r="AJ70" i="11" a="1"/>
  <c r="AJ70" i="11" s="1"/>
  <c r="AJ26" i="11" a="1"/>
  <c r="AJ26" i="11" s="1"/>
  <c r="AJ36" i="2" a="1"/>
  <c r="AJ36" i="2" s="1"/>
  <c r="AF60" i="7" a="1"/>
  <c r="AF60" i="7" s="1"/>
  <c r="AF26" i="9" a="1"/>
  <c r="AF26" i="9" s="1"/>
  <c r="AJ44" i="10" a="1"/>
  <c r="AJ44" i="10" s="1"/>
  <c r="AJ54" i="6" a="1"/>
  <c r="AJ54" i="6" s="1"/>
  <c r="AJ51" i="8" a="1"/>
  <c r="AJ51" i="8" s="1"/>
  <c r="AF43" i="8" a="1"/>
  <c r="AF43" i="8" s="1"/>
  <c r="AF31" i="11" a="1"/>
  <c r="AF31" i="11" s="1"/>
  <c r="AF63" i="2" a="1"/>
  <c r="AF63" i="2" s="1"/>
  <c r="AJ27" i="2" a="1"/>
  <c r="AJ27" i="2" s="1"/>
  <c r="AJ15" i="7" a="1"/>
  <c r="AJ15" i="7" s="1"/>
  <c r="AF39" i="9" a="1"/>
  <c r="AF39" i="9" s="1"/>
  <c r="AJ13" i="10" a="1"/>
  <c r="AJ13" i="10" s="1"/>
  <c r="AJ45" i="6" a="1"/>
  <c r="AJ45" i="6" s="1"/>
  <c r="AJ42" i="8" a="1"/>
  <c r="AJ42" i="8" s="1"/>
  <c r="AF44" i="11" a="1"/>
  <c r="AF44" i="11" s="1"/>
  <c r="AJ62" i="2" a="1"/>
  <c r="AJ62" i="2" s="1"/>
  <c r="AF42" i="7" a="1"/>
  <c r="AF42" i="7" s="1"/>
  <c r="AJ38" i="9" a="1"/>
  <c r="AJ38" i="9" s="1"/>
  <c r="AJ48" i="10" a="1"/>
  <c r="AJ48" i="10" s="1"/>
  <c r="AF6" i="8" a="1"/>
  <c r="AF6" i="8" s="1"/>
  <c r="AJ71" i="8" a="1"/>
  <c r="AJ71" i="8" s="1"/>
  <c r="AJ49" i="8" a="1"/>
  <c r="AJ49" i="8" s="1"/>
  <c r="AF41" i="8" a="1"/>
  <c r="AF41" i="8" s="1"/>
  <c r="AJ27" i="8" a="1"/>
  <c r="AJ27" i="8" s="1"/>
  <c r="AF19" i="8" a="1"/>
  <c r="AF19" i="8" s="1"/>
  <c r="AJ5" i="8" a="1"/>
  <c r="AJ5" i="8" s="1"/>
  <c r="AF51" i="11" a="1"/>
  <c r="AF51" i="11" s="1"/>
  <c r="AF29" i="11" a="1"/>
  <c r="AF29" i="11" s="1"/>
  <c r="AF7" i="11" a="1"/>
  <c r="AF7" i="11" s="1"/>
  <c r="AF61" i="2" a="1"/>
  <c r="AF61" i="2" s="1"/>
  <c r="AF39" i="2" a="1"/>
  <c r="AF39" i="2" s="1"/>
  <c r="AF17" i="2" a="1"/>
  <c r="AF17" i="2" s="1"/>
  <c r="AF49" i="7" a="1"/>
  <c r="AF49" i="7" s="1"/>
  <c r="AJ13" i="7" a="1"/>
  <c r="AJ13" i="7" s="1"/>
  <c r="AJ45" i="9" a="1"/>
  <c r="AJ45" i="9" s="1"/>
  <c r="AJ23" i="9" a="1"/>
  <c r="AJ23" i="9" s="1"/>
  <c r="AJ77" i="10" a="1"/>
  <c r="AJ77" i="10" s="1"/>
  <c r="AF47" i="10" a="1"/>
  <c r="AF47" i="10" s="1"/>
  <c r="AJ33" i="10" a="1"/>
  <c r="AJ33" i="10" s="1"/>
  <c r="AF25" i="10" a="1"/>
  <c r="AF25" i="10" s="1"/>
  <c r="AF57" i="6" a="1"/>
  <c r="AF57" i="6" s="1"/>
  <c r="AJ43" i="6" a="1"/>
  <c r="AJ43" i="6" s="1"/>
  <c r="AF13" i="6" a="1"/>
  <c r="AF13" i="6" s="1"/>
  <c r="AF54" i="8" a="1"/>
  <c r="AF54" i="8" s="1"/>
  <c r="AF32" i="8" a="1"/>
  <c r="AF32" i="8" s="1"/>
  <c r="AF10" i="8" a="1"/>
  <c r="AF10" i="8" s="1"/>
  <c r="AF64" i="11" a="1"/>
  <c r="AF64" i="11" s="1"/>
  <c r="AF42" i="11" a="1"/>
  <c r="AF42" i="11" s="1"/>
  <c r="D5" i="11" s="1"/>
  <c r="AJ28" i="11" a="1"/>
  <c r="AJ28" i="11" s="1"/>
  <c r="AJ6" i="11" a="1"/>
  <c r="AJ6" i="11" s="1"/>
  <c r="AF52" i="2" a="1"/>
  <c r="AF52" i="2" s="1"/>
  <c r="AJ38" i="2" a="1"/>
  <c r="AJ38" i="2" s="1"/>
  <c r="AJ16" i="2" a="1"/>
  <c r="AJ16" i="2" s="1"/>
  <c r="AF8" i="2" a="1"/>
  <c r="AF8" i="2" s="1"/>
  <c r="AF62" i="7" a="1"/>
  <c r="AF62" i="7" s="1"/>
  <c r="AJ48" i="7" a="1"/>
  <c r="AJ48" i="7" s="1"/>
  <c r="AF18" i="7" a="1"/>
  <c r="AF18" i="7" s="1"/>
  <c r="AF50" i="9" a="1"/>
  <c r="AF50" i="9" s="1"/>
  <c r="AF28" i="9" a="1"/>
  <c r="AF28" i="9" s="1"/>
  <c r="AF6" i="9" a="1"/>
  <c r="AF6" i="9" s="1"/>
  <c r="AF60" i="10" a="1"/>
  <c r="AF60" i="10" s="1"/>
  <c r="AF38" i="10" a="1"/>
  <c r="AF38" i="10" s="1"/>
  <c r="AJ24" i="10" a="1"/>
  <c r="AJ24" i="10" s="1"/>
  <c r="AJ56" i="6" a="1"/>
  <c r="AJ56" i="6" s="1"/>
  <c r="AJ34" i="6" a="1"/>
  <c r="AJ34" i="6" s="1"/>
  <c r="AF26" i="6" a="1"/>
  <c r="AF26" i="6" s="1"/>
  <c r="AJ66" i="8" a="1"/>
  <c r="AJ66" i="8" s="1"/>
  <c r="AF58" i="8" a="1"/>
  <c r="AF58" i="8" s="1"/>
  <c r="AJ44" i="8" a="1"/>
  <c r="AJ44" i="8" s="1"/>
  <c r="AF36" i="8" a="1"/>
  <c r="AF36" i="8" s="1"/>
  <c r="AJ22" i="8" a="1"/>
  <c r="AJ22" i="8" s="1"/>
  <c r="AF14" i="8" a="1"/>
  <c r="AF14" i="8" s="1"/>
  <c r="AJ76" i="11" a="1"/>
  <c r="AJ76" i="11" s="1"/>
  <c r="AJ54" i="11" a="1"/>
  <c r="AJ54" i="11" s="1"/>
  <c r="AF46" i="11" a="1"/>
  <c r="AF46" i="11" s="1"/>
  <c r="AJ32" i="11" a="1"/>
  <c r="AJ32" i="11" s="1"/>
  <c r="AF24" i="11" a="1"/>
  <c r="AF24" i="11" s="1"/>
  <c r="AJ10" i="11" a="1"/>
  <c r="AJ10" i="11" s="1"/>
  <c r="AJ64" i="2" a="1"/>
  <c r="AJ64" i="2" s="1"/>
  <c r="AF56" i="2" a="1"/>
  <c r="AF56" i="2" s="1"/>
  <c r="AJ42" i="2" a="1"/>
  <c r="AJ42" i="2" s="1"/>
  <c r="AF34" i="2" a="1"/>
  <c r="AF34" i="2" s="1"/>
  <c r="AJ20" i="2" a="1"/>
  <c r="AJ20" i="2" s="1"/>
  <c r="AF12" i="2" a="1"/>
  <c r="AF12" i="2" s="1"/>
  <c r="AJ74" i="7" a="1"/>
  <c r="AJ74" i="7" s="1"/>
  <c r="AF66" i="7" a="1"/>
  <c r="AF66" i="7" s="1"/>
  <c r="AJ52" i="7" a="1"/>
  <c r="AJ52" i="7" s="1"/>
  <c r="AF44" i="7" a="1"/>
  <c r="AF44" i="7" s="1"/>
  <c r="AJ30" i="7" a="1"/>
  <c r="AJ30" i="7" s="1"/>
  <c r="AF22" i="7" a="1"/>
  <c r="AF22" i="7" s="1"/>
  <c r="AJ8" i="7" a="1"/>
  <c r="AJ8" i="7" s="1"/>
  <c r="AJ62" i="9" a="1"/>
  <c r="AJ62" i="9" s="1"/>
  <c r="AF54" i="9" a="1"/>
  <c r="AF54" i="9" s="1"/>
  <c r="AJ40" i="9" a="1"/>
  <c r="AJ40" i="9" s="1"/>
  <c r="AF32" i="9" a="1"/>
  <c r="AF32" i="9" s="1"/>
  <c r="AJ18" i="9" a="1"/>
  <c r="AJ18" i="9" s="1"/>
  <c r="AF10" i="9" a="1"/>
  <c r="AF10" i="9" s="1"/>
  <c r="AJ72" i="10" a="1"/>
  <c r="AJ72" i="10" s="1"/>
  <c r="AF64" i="10" a="1"/>
  <c r="AF64" i="10" s="1"/>
  <c r="AJ50" i="10" a="1"/>
  <c r="AJ50" i="10" s="1"/>
  <c r="AF42" i="10" a="1"/>
  <c r="AF42" i="10" s="1"/>
  <c r="AJ28" i="10" a="1"/>
  <c r="AJ28" i="10" s="1"/>
  <c r="AF20" i="10" a="1"/>
  <c r="AF20" i="10" s="1"/>
  <c r="AJ6" i="10" a="1"/>
  <c r="AJ6" i="10" s="1"/>
  <c r="AJ60" i="6" a="1"/>
  <c r="AJ60" i="6" s="1"/>
  <c r="AF52" i="6" a="1"/>
  <c r="AF52" i="6" s="1"/>
  <c r="AJ38" i="6" a="1"/>
  <c r="AJ38" i="6" s="1"/>
  <c r="AF30" i="6" a="1"/>
  <c r="AF30" i="6" s="1"/>
  <c r="AJ16" i="6" a="1"/>
  <c r="AJ16" i="6" s="1"/>
  <c r="AF8" i="6" a="1"/>
  <c r="AF8" i="6" s="1"/>
  <c r="AJ70" i="8" a="1"/>
  <c r="AJ70" i="8" s="1"/>
  <c r="AF62" i="8" a="1"/>
  <c r="AF62" i="8" s="1"/>
  <c r="AJ48" i="8" a="1"/>
  <c r="AJ48" i="8" s="1"/>
  <c r="AF40" i="8" a="1"/>
  <c r="AF40" i="8" s="1"/>
  <c r="AJ26" i="8" a="1"/>
  <c r="AJ26" i="8" s="1"/>
  <c r="AF18" i="8" a="1"/>
  <c r="AF18" i="8" s="1"/>
  <c r="AJ58" i="11" a="1"/>
  <c r="AJ58" i="11" s="1"/>
  <c r="AF50" i="11" a="1"/>
  <c r="AF50" i="11" s="1"/>
  <c r="AJ36" i="11" a="1"/>
  <c r="AJ36" i="11" s="1"/>
  <c r="AF28" i="11" a="1"/>
  <c r="AF28" i="11" s="1"/>
  <c r="AJ14" i="11" a="1"/>
  <c r="AJ14" i="11" s="1"/>
  <c r="AF6" i="11" a="1"/>
  <c r="AF6" i="11" s="1"/>
  <c r="AJ68" i="2" a="1"/>
  <c r="AJ68" i="2" s="1"/>
  <c r="AF60" i="2" a="1"/>
  <c r="AF60" i="2" s="1"/>
  <c r="AJ46" i="2" a="1"/>
  <c r="AJ46" i="2" s="1"/>
  <c r="AF38" i="2" a="1"/>
  <c r="AF38" i="2" s="1"/>
  <c r="AJ24" i="2" a="1"/>
  <c r="AJ24" i="2" s="1"/>
  <c r="AF16" i="2" a="1"/>
  <c r="AF16" i="2" s="1"/>
  <c r="AJ56" i="7" a="1"/>
  <c r="AJ56" i="7" s="1"/>
  <c r="AF48" i="7" a="1"/>
  <c r="AF48" i="7" s="1"/>
  <c r="AJ34" i="7" a="1"/>
  <c r="AJ34" i="7" s="1"/>
  <c r="AF26" i="7" a="1"/>
  <c r="AF26" i="7" s="1"/>
  <c r="AJ12" i="7" a="1"/>
  <c r="AJ12" i="7" s="1"/>
  <c r="AJ66" i="9" a="1"/>
  <c r="AJ66" i="9" s="1"/>
  <c r="AF58" i="9" a="1"/>
  <c r="AF58" i="9" s="1"/>
  <c r="AJ44" i="9" a="1"/>
  <c r="AJ44" i="9" s="1"/>
  <c r="AF36" i="9" a="1"/>
  <c r="AF36" i="9" s="1"/>
  <c r="AJ22" i="9" a="1"/>
  <c r="AJ22" i="9" s="1"/>
  <c r="AF14" i="9" a="1"/>
  <c r="AF14" i="9" s="1"/>
  <c r="AJ76" i="10" a="1"/>
  <c r="AJ76" i="10" s="1"/>
  <c r="AJ54" i="10" a="1"/>
  <c r="AJ54" i="10" s="1"/>
  <c r="AF46" i="10" a="1"/>
  <c r="AF46" i="10" s="1"/>
  <c r="AJ32" i="10" a="1"/>
  <c r="AJ32" i="10" s="1"/>
  <c r="AF24" i="10" a="1"/>
  <c r="AF24" i="10" s="1"/>
  <c r="AJ10" i="10" a="1"/>
  <c r="AJ10" i="10" s="1"/>
  <c r="AJ64" i="6" a="1"/>
  <c r="AJ64" i="6" s="1"/>
  <c r="AF56" i="6" a="1"/>
  <c r="AF56" i="6" s="1"/>
  <c r="AJ42" i="6" a="1"/>
  <c r="AJ42" i="6" s="1"/>
  <c r="AF34" i="6" a="1"/>
  <c r="AF34" i="6" s="1"/>
  <c r="AJ20" i="6" a="1"/>
  <c r="AJ20" i="6" s="1"/>
  <c r="AF12" i="6" a="1"/>
  <c r="AF12" i="6" s="1"/>
  <c r="AI169" i="10" a="1"/>
  <c r="AI169" i="10" s="1"/>
  <c r="AI163" i="10" a="1"/>
  <c r="AI163" i="10" s="1"/>
  <c r="AI141" i="10" a="1"/>
  <c r="AI141" i="10" s="1"/>
  <c r="AI135" i="10" a="1"/>
  <c r="AI135" i="10" s="1"/>
  <c r="AI129" i="10" a="1"/>
  <c r="AI129" i="10" s="1"/>
  <c r="AI106" i="10" a="1"/>
  <c r="AI106" i="10" s="1"/>
  <c r="AI95" i="10" a="1"/>
  <c r="AI95" i="10" s="1"/>
  <c r="AI36" i="10" a="1"/>
  <c r="AI36" i="10" s="1"/>
  <c r="AI11" i="10" a="1"/>
  <c r="AI11" i="10" s="1"/>
  <c r="AI5" i="10" a="1"/>
  <c r="AI5" i="10" s="1"/>
  <c r="AI128" i="10" a="1"/>
  <c r="AI128" i="10" s="1"/>
  <c r="AI105" i="10" a="1"/>
  <c r="AI105" i="10" s="1"/>
  <c r="AI99" i="10" a="1"/>
  <c r="AI99" i="10" s="1"/>
  <c r="AI64" i="10" a="1"/>
  <c r="AI64" i="10" s="1"/>
  <c r="AI52" i="10" a="1"/>
  <c r="AI52" i="10" s="1"/>
  <c r="AI22" i="10" a="1"/>
  <c r="AI22" i="10" s="1"/>
  <c r="AI152" i="10" a="1"/>
  <c r="AI152" i="10" s="1"/>
  <c r="AI117" i="10" a="1"/>
  <c r="AI117" i="10" s="1"/>
  <c r="AI111" i="10" a="1"/>
  <c r="AI111" i="10" s="1"/>
  <c r="AI89" i="10" a="1"/>
  <c r="AI89" i="10" s="1"/>
  <c r="AI53" i="10" a="1"/>
  <c r="AI53" i="10" s="1"/>
  <c r="AI47" i="10" a="1"/>
  <c r="AI47" i="10" s="1"/>
  <c r="AI23" i="10" a="1"/>
  <c r="AI23" i="10" s="1"/>
  <c r="AI17" i="10" a="1"/>
  <c r="AI17" i="10" s="1"/>
  <c r="AI146" i="10" a="1"/>
  <c r="AI146" i="10" s="1"/>
  <c r="AI100" i="10" a="1"/>
  <c r="AI100" i="10" s="1"/>
  <c r="AI71" i="10" a="1"/>
  <c r="AI71" i="10" s="1"/>
  <c r="AI65" i="10" a="1"/>
  <c r="AI65" i="10" s="1"/>
  <c r="AI41" i="10" a="1"/>
  <c r="AI41" i="10" s="1"/>
  <c r="AI29" i="10" a="1"/>
  <c r="AI29" i="10" s="1"/>
  <c r="AI168" i="10" a="1"/>
  <c r="AI168" i="10" s="1"/>
  <c r="AI157" i="10" a="1"/>
  <c r="AI157" i="10" s="1"/>
  <c r="AI134" i="10" a="1"/>
  <c r="AI134" i="10" s="1"/>
  <c r="AI122" i="10" a="1"/>
  <c r="AI122" i="10" s="1"/>
  <c r="AI94" i="10" a="1"/>
  <c r="AI94" i="10" s="1"/>
  <c r="AI77" i="10" a="1"/>
  <c r="AI77" i="10" s="1"/>
  <c r="AI59" i="10" a="1"/>
  <c r="AI59" i="10" s="1"/>
  <c r="AI35" i="10" a="1"/>
  <c r="AI35" i="10" s="1"/>
  <c r="AI10" i="10" a="1"/>
  <c r="AI10" i="10" s="1"/>
  <c r="AI110" i="10" a="1"/>
  <c r="AI110" i="10" s="1"/>
  <c r="AI70" i="10" a="1"/>
  <c r="AI70" i="10" s="1"/>
  <c r="AI40" i="10" a="1"/>
  <c r="AI40" i="10" s="1"/>
  <c r="AI162" i="10" a="1"/>
  <c r="AI162" i="10" s="1"/>
  <c r="AI151" i="10" a="1"/>
  <c r="AI151" i="10" s="1"/>
  <c r="AI140" i="10" a="1"/>
  <c r="AI140" i="10" s="1"/>
  <c r="AI116" i="10" a="1"/>
  <c r="AI116" i="10" s="1"/>
  <c r="AI83" i="10" a="1"/>
  <c r="AI83" i="10" s="1"/>
  <c r="AI4" i="10" a="1"/>
  <c r="AI4" i="10" s="1"/>
  <c r="AI16" i="10" a="1"/>
  <c r="AI16" i="10" s="1"/>
  <c r="AI167" i="10" a="1"/>
  <c r="AI167" i="10" s="1"/>
  <c r="AI156" i="10" a="1"/>
  <c r="AI156" i="10" s="1"/>
  <c r="AI133" i="10" a="1"/>
  <c r="AI133" i="10" s="1"/>
  <c r="AI121" i="10" a="1"/>
  <c r="AI121" i="10" s="1"/>
  <c r="AI82" i="10" a="1"/>
  <c r="AI82" i="10" s="1"/>
  <c r="AI76" i="10" a="1"/>
  <c r="AI76" i="10" s="1"/>
  <c r="AI34" i="10" a="1"/>
  <c r="AI34" i="10" s="1"/>
  <c r="AI9" i="10" a="1"/>
  <c r="AI9" i="10" s="1"/>
  <c r="AI166" i="10" a="1"/>
  <c r="AI166" i="10" s="1"/>
  <c r="AI144" i="10" a="1"/>
  <c r="AI144" i="10" s="1"/>
  <c r="AI109" i="10" a="1"/>
  <c r="AI109" i="10" s="1"/>
  <c r="AI98" i="10" a="1"/>
  <c r="AI98" i="10" s="1"/>
  <c r="AI81" i="10" a="1"/>
  <c r="AI81" i="10" s="1"/>
  <c r="AI63" i="10" a="1"/>
  <c r="AI63" i="10" s="1"/>
  <c r="AI45" i="10" a="1"/>
  <c r="AI45" i="10" s="1"/>
  <c r="AI33" i="10" a="1"/>
  <c r="AI33" i="10" s="1"/>
  <c r="AI27" i="10" a="1"/>
  <c r="AI27" i="10" s="1"/>
  <c r="AI155" i="10" a="1"/>
  <c r="AI155" i="10" s="1"/>
  <c r="AI138" i="10" a="1"/>
  <c r="AI138" i="10" s="1"/>
  <c r="AI132" i="10" a="1"/>
  <c r="AI132" i="10" s="1"/>
  <c r="AI126" i="10" a="1"/>
  <c r="AI126" i="10" s="1"/>
  <c r="AI120" i="10" a="1"/>
  <c r="AI120" i="10" s="1"/>
  <c r="AI92" i="10" a="1"/>
  <c r="AI92" i="10" s="1"/>
  <c r="AI75" i="10" a="1"/>
  <c r="AI75" i="10" s="1"/>
  <c r="AI20" i="10" a="1"/>
  <c r="AI20" i="10" s="1"/>
  <c r="AI8" i="10" a="1"/>
  <c r="AI8" i="10" s="1"/>
  <c r="AI164" i="10" a="1"/>
  <c r="AI164" i="10" s="1"/>
  <c r="AI158" i="10" a="1"/>
  <c r="AI158" i="10" s="1"/>
  <c r="AI153" i="10" a="1"/>
  <c r="AI153" i="10" s="1"/>
  <c r="AI142" i="10" a="1"/>
  <c r="AI142" i="10" s="1"/>
  <c r="AI136" i="10" a="1"/>
  <c r="AI136" i="10" s="1"/>
  <c r="AI130" i="10" a="1"/>
  <c r="AI130" i="10" s="1"/>
  <c r="AI118" i="10" a="1"/>
  <c r="AI118" i="10" s="1"/>
  <c r="AI112" i="10" a="1"/>
  <c r="AI112" i="10" s="1"/>
  <c r="AI90" i="10" a="1"/>
  <c r="AI90" i="10" s="1"/>
  <c r="AI54" i="10" a="1"/>
  <c r="AI54" i="10" s="1"/>
  <c r="AI48" i="10" a="1"/>
  <c r="AI48" i="10" s="1"/>
  <c r="AI18" i="10" a="1"/>
  <c r="AI18" i="10" s="1"/>
  <c r="AI6" i="10" a="1"/>
  <c r="AI6" i="10" s="1"/>
  <c r="AI123" i="10" a="1"/>
  <c r="AI123" i="10" s="1"/>
  <c r="AI101" i="10" a="1"/>
  <c r="AI101" i="10" s="1"/>
  <c r="AI84" i="10" a="1"/>
  <c r="AI84" i="10" s="1"/>
  <c r="AI78" i="10" a="1"/>
  <c r="AI78" i="10" s="1"/>
  <c r="AI72" i="10" a="1"/>
  <c r="AI72" i="10" s="1"/>
  <c r="AI60" i="10" a="1"/>
  <c r="AI60" i="10" s="1"/>
  <c r="AI30" i="10" a="1"/>
  <c r="AI30" i="10" s="1"/>
  <c r="AI149" i="10" a="1"/>
  <c r="AI149" i="10" s="1"/>
  <c r="AI86" i="10" a="1"/>
  <c r="AI86" i="10" s="1"/>
  <c r="AI57" i="10" a="1"/>
  <c r="AI57" i="10" s="1"/>
  <c r="AI21" i="10" a="1"/>
  <c r="AI21" i="10" s="1"/>
  <c r="AI170" i="10" a="1"/>
  <c r="AI170" i="10" s="1"/>
  <c r="AI143" i="10" a="1"/>
  <c r="AI143" i="10" s="1"/>
  <c r="AI28" i="10" a="1"/>
  <c r="AI28" i="10" s="1"/>
  <c r="AI127" i="10" a="1"/>
  <c r="AI127" i="10" s="1"/>
  <c r="AI49" i="10" a="1"/>
  <c r="AI49" i="10" s="1"/>
  <c r="AI42" i="10" a="1"/>
  <c r="AI42" i="10" s="1"/>
  <c r="AI13" i="10" a="1"/>
  <c r="AI13" i="10" s="1"/>
  <c r="AI56" i="10" a="1"/>
  <c r="AI56" i="10" s="1"/>
  <c r="AI161" i="10" a="1"/>
  <c r="AI161" i="10" s="1"/>
  <c r="AI119" i="10" a="1"/>
  <c r="AI119" i="10" s="1"/>
  <c r="AI104" i="10" a="1"/>
  <c r="AI104" i="10" s="1"/>
  <c r="AI91" i="10" a="1"/>
  <c r="AI91" i="10" s="1"/>
  <c r="AI85" i="10" a="1"/>
  <c r="AI85" i="10" s="1"/>
  <c r="AI154" i="10" a="1"/>
  <c r="AI154" i="10" s="1"/>
  <c r="AI148" i="10" a="1"/>
  <c r="AI148" i="10" s="1"/>
  <c r="AI97" i="10" a="1"/>
  <c r="AI97" i="10" s="1"/>
  <c r="AI69" i="10" a="1"/>
  <c r="AI69" i="10" s="1"/>
  <c r="AI12" i="10" a="1"/>
  <c r="AI12" i="10" s="1"/>
  <c r="AI55" i="10" a="1"/>
  <c r="AI55" i="10" s="1"/>
  <c r="AI19" i="10" a="1"/>
  <c r="AI19" i="10" s="1"/>
  <c r="AI125" i="10" a="1"/>
  <c r="AI125" i="10" s="1"/>
  <c r="AI62" i="10" a="1"/>
  <c r="AI62" i="10" s="1"/>
  <c r="AI26" i="10" a="1"/>
  <c r="AI26" i="10" s="1"/>
  <c r="AI160" i="10" a="1"/>
  <c r="AI160" i="10" s="1"/>
  <c r="AI147" i="10" a="1"/>
  <c r="AI147" i="10" s="1"/>
  <c r="AI124" i="10" a="1"/>
  <c r="AI124" i="10" s="1"/>
  <c r="AI159" i="10" a="1"/>
  <c r="AI159" i="10" s="1"/>
  <c r="AI46" i="10" a="1"/>
  <c r="AI46" i="10" s="1"/>
  <c r="AI25" i="10" a="1"/>
  <c r="AI25" i="10" s="1"/>
  <c r="AI131" i="10" a="1"/>
  <c r="AI131" i="10" s="1"/>
  <c r="AI102" i="10" a="1"/>
  <c r="AI102" i="10" s="1"/>
  <c r="AI67" i="10" a="1"/>
  <c r="AI67" i="10" s="1"/>
  <c r="AI31" i="10" a="1"/>
  <c r="AI31" i="10" s="1"/>
  <c r="AI108" i="10" a="1"/>
  <c r="AI108" i="10" s="1"/>
  <c r="AI24" i="10" a="1"/>
  <c r="AI24" i="10" s="1"/>
  <c r="AI139" i="10" a="1"/>
  <c r="AI139" i="10" s="1"/>
  <c r="AI74" i="10" a="1"/>
  <c r="AI74" i="10" s="1"/>
  <c r="AI38" i="10" a="1"/>
  <c r="AI38" i="10" s="1"/>
  <c r="AI88" i="10" a="1"/>
  <c r="AI88" i="10" s="1"/>
  <c r="AI79" i="10" a="1"/>
  <c r="AI79" i="10" s="1"/>
  <c r="AI50" i="10" a="1"/>
  <c r="AI50" i="10" s="1"/>
  <c r="AI7" i="10" a="1"/>
  <c r="AI7" i="10" s="1"/>
  <c r="AI113" i="10" a="1"/>
  <c r="AI113" i="10" s="1"/>
  <c r="AI43" i="10" a="1"/>
  <c r="AI43" i="10" s="1"/>
  <c r="AI14" i="10" a="1"/>
  <c r="AI14" i="10" s="1"/>
  <c r="AI150" i="10" a="1"/>
  <c r="AI150" i="10" s="1"/>
  <c r="AI68" i="10" a="1"/>
  <c r="AI68" i="10" s="1"/>
  <c r="AI66" i="10" a="1"/>
  <c r="AI66" i="10" s="1"/>
  <c r="AI137" i="10" a="1"/>
  <c r="AI137" i="10" s="1"/>
  <c r="AI145" i="10" a="1"/>
  <c r="AI145" i="10" s="1"/>
  <c r="AI58" i="10" a="1"/>
  <c r="AI58" i="10" s="1"/>
  <c r="AI114" i="10" a="1"/>
  <c r="AI114" i="10" s="1"/>
  <c r="AI165" i="10" a="1"/>
  <c r="AI165" i="10" s="1"/>
  <c r="AI93" i="10" a="1"/>
  <c r="AI93" i="10" s="1"/>
  <c r="AI37" i="10" a="1"/>
  <c r="AI37" i="10" s="1"/>
  <c r="AI115" i="10" a="1"/>
  <c r="AI115" i="10" s="1"/>
  <c r="AI107" i="10" a="1"/>
  <c r="AI107" i="10" s="1"/>
  <c r="AI61" i="10" a="1"/>
  <c r="AI61" i="10" s="1"/>
  <c r="AI44" i="10" a="1"/>
  <c r="AI44" i="10" s="1"/>
  <c r="AI96" i="10" a="1"/>
  <c r="AI96" i="10" s="1"/>
  <c r="AI103" i="10" a="1"/>
  <c r="AI103" i="10" s="1"/>
  <c r="AI80" i="10" a="1"/>
  <c r="AI80" i="10" s="1"/>
  <c r="AI32" i="10" a="1"/>
  <c r="AI32" i="10" s="1"/>
  <c r="AI15" i="10" a="1"/>
  <c r="AI15" i="10" s="1"/>
  <c r="AI51" i="10" a="1"/>
  <c r="AI51" i="10" s="1"/>
  <c r="AI39" i="10" a="1"/>
  <c r="AI39" i="10" s="1"/>
  <c r="AI87" i="10" a="1"/>
  <c r="AI87" i="10" s="1"/>
  <c r="AI73" i="10" a="1"/>
  <c r="AI73" i="10" s="1"/>
  <c r="AI156" i="7" a="1"/>
  <c r="AI156" i="7" s="1"/>
  <c r="AI124" i="7" a="1"/>
  <c r="AI124" i="7" s="1"/>
  <c r="AI113" i="7" a="1"/>
  <c r="AI113" i="7" s="1"/>
  <c r="AI22" i="7" a="1"/>
  <c r="AI22" i="7" s="1"/>
  <c r="AI168" i="7" a="1"/>
  <c r="AI168" i="7" s="1"/>
  <c r="AI162" i="7" a="1"/>
  <c r="AI162" i="7" s="1"/>
  <c r="AI100" i="7" a="1"/>
  <c r="AI100" i="7" s="1"/>
  <c r="AI94" i="7" a="1"/>
  <c r="AI94" i="7" s="1"/>
  <c r="AI82" i="7" a="1"/>
  <c r="AI82" i="7" s="1"/>
  <c r="AI76" i="7" a="1"/>
  <c r="AI76" i="7" s="1"/>
  <c r="AI64" i="7" a="1"/>
  <c r="AI64" i="7" s="1"/>
  <c r="AI58" i="7" a="1"/>
  <c r="AI58" i="7" s="1"/>
  <c r="AI40" i="7" a="1"/>
  <c r="AI40" i="7" s="1"/>
  <c r="AI34" i="7" a="1"/>
  <c r="AI34" i="7" s="1"/>
  <c r="AI28" i="7" a="1"/>
  <c r="AI28" i="7" s="1"/>
  <c r="AI149" i="7" a="1"/>
  <c r="AI149" i="7" s="1"/>
  <c r="AI142" i="7" a="1"/>
  <c r="AI142" i="7" s="1"/>
  <c r="AI106" i="7" a="1"/>
  <c r="AI106" i="7" s="1"/>
  <c r="AI88" i="7" a="1"/>
  <c r="AI88" i="7" s="1"/>
  <c r="AI69" i="7" a="1"/>
  <c r="AI69" i="7" s="1"/>
  <c r="AI46" i="7" a="1"/>
  <c r="AI46" i="7" s="1"/>
  <c r="AI9" i="7" a="1"/>
  <c r="AI9" i="7" s="1"/>
  <c r="AI155" i="7" a="1"/>
  <c r="AI155" i="7" s="1"/>
  <c r="AI130" i="7" a="1"/>
  <c r="AI130" i="7" s="1"/>
  <c r="AI118" i="7" a="1"/>
  <c r="AI118" i="7" s="1"/>
  <c r="AI112" i="7" a="1"/>
  <c r="AI112" i="7" s="1"/>
  <c r="AI52" i="7" a="1"/>
  <c r="AI52" i="7" s="1"/>
  <c r="AI21" i="7" a="1"/>
  <c r="AI21" i="7" s="1"/>
  <c r="AI161" i="7" a="1"/>
  <c r="AI161" i="7" s="1"/>
  <c r="AI136" i="7" a="1"/>
  <c r="AI136" i="7" s="1"/>
  <c r="AI123" i="7" a="1"/>
  <c r="AI123" i="7" s="1"/>
  <c r="AI93" i="7" a="1"/>
  <c r="AI93" i="7" s="1"/>
  <c r="AI81" i="7" a="1"/>
  <c r="AI81" i="7" s="1"/>
  <c r="AI75" i="7" a="1"/>
  <c r="AI75" i="7" s="1"/>
  <c r="AI27" i="7" a="1"/>
  <c r="AI27" i="7" s="1"/>
  <c r="AI15" i="7" a="1"/>
  <c r="AI15" i="7" s="1"/>
  <c r="AI160" i="7" a="1"/>
  <c r="AI160" i="7" s="1"/>
  <c r="AI135" i="7" a="1"/>
  <c r="AI135" i="7" s="1"/>
  <c r="AI117" i="7" a="1"/>
  <c r="AI117" i="7" s="1"/>
  <c r="AI74" i="7" a="1"/>
  <c r="AI74" i="7" s="1"/>
  <c r="AI51" i="7" a="1"/>
  <c r="AI51" i="7" s="1"/>
  <c r="AI26" i="7" a="1"/>
  <c r="AI26" i="7" s="1"/>
  <c r="AI20" i="7" a="1"/>
  <c r="AI20" i="7" s="1"/>
  <c r="AI14" i="7" a="1"/>
  <c r="AI14" i="7" s="1"/>
  <c r="AI159" i="7" a="1"/>
  <c r="AI159" i="7" s="1"/>
  <c r="AI104" i="7" a="1"/>
  <c r="AI104" i="7" s="1"/>
  <c r="AI86" i="7" a="1"/>
  <c r="AI86" i="7" s="1"/>
  <c r="AI62" i="7" a="1"/>
  <c r="AI62" i="7" s="1"/>
  <c r="AI50" i="7" a="1"/>
  <c r="AI50" i="7" s="1"/>
  <c r="AI38" i="7" a="1"/>
  <c r="AI38" i="7" s="1"/>
  <c r="AI19" i="7" a="1"/>
  <c r="AI19" i="7" s="1"/>
  <c r="AI13" i="7" a="1"/>
  <c r="AI13" i="7" s="1"/>
  <c r="AI153" i="7" a="1"/>
  <c r="AI153" i="7" s="1"/>
  <c r="AI146" i="7" a="1"/>
  <c r="AI146" i="7" s="1"/>
  <c r="AI134" i="7" a="1"/>
  <c r="AI134" i="7" s="1"/>
  <c r="AI73" i="7" a="1"/>
  <c r="AI73" i="7" s="1"/>
  <c r="AI25" i="7" a="1"/>
  <c r="AI25" i="7" s="1"/>
  <c r="AI169" i="7" a="1"/>
  <c r="AI169" i="7" s="1"/>
  <c r="AI163" i="7" a="1"/>
  <c r="AI163" i="7" s="1"/>
  <c r="AI125" i="7" a="1"/>
  <c r="AI125" i="7" s="1"/>
  <c r="AI95" i="7" a="1"/>
  <c r="AI95" i="7" s="1"/>
  <c r="AI89" i="7" a="1"/>
  <c r="AI89" i="7" s="1"/>
  <c r="AI77" i="7" a="1"/>
  <c r="AI77" i="7" s="1"/>
  <c r="AI35" i="7" a="1"/>
  <c r="AI35" i="7" s="1"/>
  <c r="AI23" i="7" a="1"/>
  <c r="AI23" i="7" s="1"/>
  <c r="AI4" i="7" a="1"/>
  <c r="AI4" i="7" s="1"/>
  <c r="AI150" i="7" a="1"/>
  <c r="AI150" i="7" s="1"/>
  <c r="AI143" i="7" a="1"/>
  <c r="AI143" i="7" s="1"/>
  <c r="AI137" i="7" a="1"/>
  <c r="AI137" i="7" s="1"/>
  <c r="AI131" i="7" a="1"/>
  <c r="AI131" i="7" s="1"/>
  <c r="AI119" i="7" a="1"/>
  <c r="AI119" i="7" s="1"/>
  <c r="AI70" i="7" a="1"/>
  <c r="AI70" i="7" s="1"/>
  <c r="AI53" i="7" a="1"/>
  <c r="AI53" i="7" s="1"/>
  <c r="AI16" i="7" a="1"/>
  <c r="AI16" i="7" s="1"/>
  <c r="AI10" i="7" a="1"/>
  <c r="AI10" i="7" s="1"/>
  <c r="AI90" i="7" a="1"/>
  <c r="AI90" i="7" s="1"/>
  <c r="AI83" i="7" a="1"/>
  <c r="AI83" i="7" s="1"/>
  <c r="AI68" i="7" a="1"/>
  <c r="AI68" i="7" s="1"/>
  <c r="AI48" i="7" a="1"/>
  <c r="AI48" i="7" s="1"/>
  <c r="AI12" i="7" a="1"/>
  <c r="AI12" i="7" s="1"/>
  <c r="AI5" i="7" a="1"/>
  <c r="AI5" i="7" s="1"/>
  <c r="AI103" i="7" a="1"/>
  <c r="AI103" i="7" s="1"/>
  <c r="AI55" i="7" a="1"/>
  <c r="AI55" i="7" s="1"/>
  <c r="AI108" i="7" a="1"/>
  <c r="AI108" i="7" s="1"/>
  <c r="AI145" i="7" a="1"/>
  <c r="AI145" i="7" s="1"/>
  <c r="AI109" i="7" a="1"/>
  <c r="AI109" i="7" s="1"/>
  <c r="AI61" i="7" a="1"/>
  <c r="AI61" i="7" s="1"/>
  <c r="AI116" i="7" a="1"/>
  <c r="AI116" i="7" s="1"/>
  <c r="AI102" i="7" a="1"/>
  <c r="AI102" i="7" s="1"/>
  <c r="AI54" i="7" a="1"/>
  <c r="AI54" i="7" s="1"/>
  <c r="AI18" i="7" a="1"/>
  <c r="AI18" i="7" s="1"/>
  <c r="AI96" i="7" a="1"/>
  <c r="AI96" i="7" s="1"/>
  <c r="AI67" i="7" a="1"/>
  <c r="AI67" i="7" s="1"/>
  <c r="AI41" i="7" a="1"/>
  <c r="AI41" i="7" s="1"/>
  <c r="AI11" i="7" a="1"/>
  <c r="AI11" i="7" s="1"/>
  <c r="AI138" i="7" a="1"/>
  <c r="AI138" i="7" s="1"/>
  <c r="AI47" i="7" a="1"/>
  <c r="AI47" i="7" s="1"/>
  <c r="AI122" i="7" a="1"/>
  <c r="AI122" i="7" s="1"/>
  <c r="AI60" i="7" a="1"/>
  <c r="AI60" i="7" s="1"/>
  <c r="AI33" i="7" a="1"/>
  <c r="AI33" i="7" s="1"/>
  <c r="AI167" i="7" a="1"/>
  <c r="AI167" i="7" s="1"/>
  <c r="AI152" i="7" a="1"/>
  <c r="AI152" i="7" s="1"/>
  <c r="AI144" i="7" a="1"/>
  <c r="AI144" i="7" s="1"/>
  <c r="AI129" i="7" a="1"/>
  <c r="AI129" i="7" s="1"/>
  <c r="AI66" i="7" a="1"/>
  <c r="AI66" i="7" s="1"/>
  <c r="AI166" i="7" a="1"/>
  <c r="AI166" i="7" s="1"/>
  <c r="AI115" i="7" a="1"/>
  <c r="AI115" i="7" s="1"/>
  <c r="AI101" i="7" a="1"/>
  <c r="AI101" i="7" s="1"/>
  <c r="AI80" i="7" a="1"/>
  <c r="AI80" i="7" s="1"/>
  <c r="AI39" i="7" a="1"/>
  <c r="AI39" i="7" s="1"/>
  <c r="AI114" i="7" a="1"/>
  <c r="AI114" i="7" s="1"/>
  <c r="AI65" i="7" a="1"/>
  <c r="AI65" i="7" s="1"/>
  <c r="AI45" i="7" a="1"/>
  <c r="AI45" i="7" s="1"/>
  <c r="AI24" i="7" a="1"/>
  <c r="AI24" i="7" s="1"/>
  <c r="AI8" i="7" a="1"/>
  <c r="AI8" i="7" s="1"/>
  <c r="AI127" i="7" a="1"/>
  <c r="AI127" i="7" s="1"/>
  <c r="AI165" i="7" a="1"/>
  <c r="AI165" i="7" s="1"/>
  <c r="AI79" i="7" a="1"/>
  <c r="AI79" i="7" s="1"/>
  <c r="AI157" i="7" a="1"/>
  <c r="AI157" i="7" s="1"/>
  <c r="AI141" i="7" a="1"/>
  <c r="AI141" i="7" s="1"/>
  <c r="AI71" i="7" a="1"/>
  <c r="AI71" i="7" s="1"/>
  <c r="AI31" i="7" a="1"/>
  <c r="AI31" i="7" s="1"/>
  <c r="AI120" i="7" a="1"/>
  <c r="AI120" i="7" s="1"/>
  <c r="AI44" i="7" a="1"/>
  <c r="AI44" i="7" s="1"/>
  <c r="AI29" i="7" a="1"/>
  <c r="AI29" i="7" s="1"/>
  <c r="AI154" i="7" a="1"/>
  <c r="AI154" i="7" s="1"/>
  <c r="AI139" i="7" a="1"/>
  <c r="AI139" i="7" s="1"/>
  <c r="AI132" i="7" a="1"/>
  <c r="AI132" i="7" s="1"/>
  <c r="AI110" i="7" a="1"/>
  <c r="AI110" i="7" s="1"/>
  <c r="AI97" i="7" a="1"/>
  <c r="AI97" i="7" s="1"/>
  <c r="AI42" i="7" a="1"/>
  <c r="AI42" i="7" s="1"/>
  <c r="AI59" i="7" a="1"/>
  <c r="AI59" i="7" s="1"/>
  <c r="AI91" i="7" a="1"/>
  <c r="AI91" i="7" s="1"/>
  <c r="AI148" i="7" a="1"/>
  <c r="AI148" i="7" s="1"/>
  <c r="AI17" i="7" a="1"/>
  <c r="AI17" i="7" s="1"/>
  <c r="AI49" i="7" a="1"/>
  <c r="AI49" i="7" s="1"/>
  <c r="AI57" i="7" a="1"/>
  <c r="AI57" i="7" s="1"/>
  <c r="AI128" i="7" a="1"/>
  <c r="AI128" i="7" s="1"/>
  <c r="AI72" i="7" a="1"/>
  <c r="AI72" i="7" s="1"/>
  <c r="AI151" i="7" a="1"/>
  <c r="AI151" i="7" s="1"/>
  <c r="AI99" i="7" a="1"/>
  <c r="AI99" i="7" s="1"/>
  <c r="AI43" i="7" a="1"/>
  <c r="AI43" i="7" s="1"/>
  <c r="AI121" i="7" a="1"/>
  <c r="AI121" i="7" s="1"/>
  <c r="AI32" i="7" a="1"/>
  <c r="AI32" i="7" s="1"/>
  <c r="AI56" i="7" a="1"/>
  <c r="AI56" i="7" s="1"/>
  <c r="AI111" i="7" a="1"/>
  <c r="AI111" i="7" s="1"/>
  <c r="AI36" i="7" a="1"/>
  <c r="AI36" i="7" s="1"/>
  <c r="AI133" i="7" a="1"/>
  <c r="AI133" i="7" s="1"/>
  <c r="AI92" i="7" a="1"/>
  <c r="AI92" i="7" s="1"/>
  <c r="AI85" i="7" a="1"/>
  <c r="AI85" i="7" s="1"/>
  <c r="AI158" i="7" a="1"/>
  <c r="AI158" i="7" s="1"/>
  <c r="AI140" i="7" a="1"/>
  <c r="AI140" i="7" s="1"/>
  <c r="AI107" i="7" a="1"/>
  <c r="AI107" i="7" s="1"/>
  <c r="AI84" i="7" a="1"/>
  <c r="AI84" i="7" s="1"/>
  <c r="AI98" i="7" a="1"/>
  <c r="AI98" i="7" s="1"/>
  <c r="AI7" i="7" a="1"/>
  <c r="AI7" i="7" s="1"/>
  <c r="AI105" i="7" a="1"/>
  <c r="AI105" i="7" s="1"/>
  <c r="AI87" i="7" a="1"/>
  <c r="AI87" i="7" s="1"/>
  <c r="AI63" i="7" a="1"/>
  <c r="AI63" i="7" s="1"/>
  <c r="AI164" i="7" a="1"/>
  <c r="AI164" i="7" s="1"/>
  <c r="AI147" i="7" a="1"/>
  <c r="AI147" i="7" s="1"/>
  <c r="AI6" i="7" a="1"/>
  <c r="AI6" i="7" s="1"/>
  <c r="AI170" i="7" a="1"/>
  <c r="AI170" i="7" s="1"/>
  <c r="AI126" i="7" a="1"/>
  <c r="AI126" i="7" s="1"/>
  <c r="AI78" i="7" a="1"/>
  <c r="AI78" i="7" s="1"/>
  <c r="AI37" i="7" a="1"/>
  <c r="AI37" i="7" s="1"/>
  <c r="AI30" i="7" a="1"/>
  <c r="AI30" i="7" s="1"/>
  <c r="AI154" i="9" a="1"/>
  <c r="AI154" i="9" s="1"/>
  <c r="AI124" i="9" a="1"/>
  <c r="AI124" i="9" s="1"/>
  <c r="AI111" i="9" a="1"/>
  <c r="AI111" i="9" s="1"/>
  <c r="AI87" i="9" a="1"/>
  <c r="AI87" i="9" s="1"/>
  <c r="AI61" i="9" a="1"/>
  <c r="AI61" i="9" s="1"/>
  <c r="AI136" i="9" a="1"/>
  <c r="AI136" i="9" s="1"/>
  <c r="AI116" i="9" a="1"/>
  <c r="AI116" i="9" s="1"/>
  <c r="AI36" i="9" a="1"/>
  <c r="AI36" i="9" s="1"/>
  <c r="AI137" i="9" a="1"/>
  <c r="AI137" i="9" s="1"/>
  <c r="AI105" i="9" a="1"/>
  <c r="AI105" i="9" s="1"/>
  <c r="AI92" i="9" a="1"/>
  <c r="AI92" i="9" s="1"/>
  <c r="AI80" i="9" a="1"/>
  <c r="AI80" i="9" s="1"/>
  <c r="AI67" i="9" a="1"/>
  <c r="AI67" i="9" s="1"/>
  <c r="AI31" i="9" a="1"/>
  <c r="AI31" i="9" s="1"/>
  <c r="AI13" i="9" a="1"/>
  <c r="AI13" i="9" s="1"/>
  <c r="AI160" i="9" a="1"/>
  <c r="AI160" i="9" s="1"/>
  <c r="AI130" i="9" a="1"/>
  <c r="AI130" i="9" s="1"/>
  <c r="AI117" i="9" a="1"/>
  <c r="AI117" i="9" s="1"/>
  <c r="AI98" i="9" a="1"/>
  <c r="AI98" i="9" s="1"/>
  <c r="AI37" i="9" a="1"/>
  <c r="AI37" i="9" s="1"/>
  <c r="AI24" i="9" a="1"/>
  <c r="AI24" i="9" s="1"/>
  <c r="AI7" i="9" a="1"/>
  <c r="AI7" i="9" s="1"/>
  <c r="AI165" i="9" a="1"/>
  <c r="AI165" i="9" s="1"/>
  <c r="AI148" i="9" a="1"/>
  <c r="AI148" i="9" s="1"/>
  <c r="AI142" i="9" a="1"/>
  <c r="AI142" i="9" s="1"/>
  <c r="AI110" i="9" a="1"/>
  <c r="AI110" i="9" s="1"/>
  <c r="AI86" i="9" a="1"/>
  <c r="AI86" i="9" s="1"/>
  <c r="AI73" i="9" a="1"/>
  <c r="AI73" i="9" s="1"/>
  <c r="AI49" i="9" a="1"/>
  <c r="AI49" i="9" s="1"/>
  <c r="AI43" i="9" a="1"/>
  <c r="AI43" i="9" s="1"/>
  <c r="AI91" i="9" a="1"/>
  <c r="AI91" i="9" s="1"/>
  <c r="AI6" i="9" a="1"/>
  <c r="AI6" i="9" s="1"/>
  <c r="AI153" i="9" a="1"/>
  <c r="AI153" i="9" s="1"/>
  <c r="AI123" i="9" a="1"/>
  <c r="AI123" i="9" s="1"/>
  <c r="AI104" i="9" a="1"/>
  <c r="AI104" i="9" s="1"/>
  <c r="AI79" i="9" a="1"/>
  <c r="AI79" i="9" s="1"/>
  <c r="AI66" i="9" a="1"/>
  <c r="AI66" i="9" s="1"/>
  <c r="AI60" i="9" a="1"/>
  <c r="AI60" i="9" s="1"/>
  <c r="AI54" i="9" a="1"/>
  <c r="AI54" i="9" s="1"/>
  <c r="AI30" i="9" a="1"/>
  <c r="AI30" i="9" s="1"/>
  <c r="AI18" i="9" a="1"/>
  <c r="AI18" i="9" s="1"/>
  <c r="AI122" i="9" a="1"/>
  <c r="AI122" i="9" s="1"/>
  <c r="AI109" i="9" a="1"/>
  <c r="AI109" i="9" s="1"/>
  <c r="AI103" i="9" a="1"/>
  <c r="AI103" i="9" s="1"/>
  <c r="AI97" i="9" a="1"/>
  <c r="AI97" i="9" s="1"/>
  <c r="AI78" i="9" a="1"/>
  <c r="AI78" i="9" s="1"/>
  <c r="AI59" i="9" a="1"/>
  <c r="AI59" i="9" s="1"/>
  <c r="AI42" i="9" a="1"/>
  <c r="AI42" i="9" s="1"/>
  <c r="AI29" i="9" a="1"/>
  <c r="AI29" i="9" s="1"/>
  <c r="AI23" i="9" a="1"/>
  <c r="AI23" i="9" s="1"/>
  <c r="AI146" i="9" a="1"/>
  <c r="AI146" i="9" s="1"/>
  <c r="AI128" i="9" a="1"/>
  <c r="AI128" i="9" s="1"/>
  <c r="AI96" i="9" a="1"/>
  <c r="AI96" i="9" s="1"/>
  <c r="AI77" i="9" a="1"/>
  <c r="AI77" i="9" s="1"/>
  <c r="AI71" i="9" a="1"/>
  <c r="AI71" i="9" s="1"/>
  <c r="AI41" i="9" a="1"/>
  <c r="AI41" i="9" s="1"/>
  <c r="AI11" i="9" a="1"/>
  <c r="AI11" i="9" s="1"/>
  <c r="AI169" i="9" a="1"/>
  <c r="AI169" i="9" s="1"/>
  <c r="AI151" i="9" a="1"/>
  <c r="AI151" i="9" s="1"/>
  <c r="AI140" i="9" a="1"/>
  <c r="AI140" i="9" s="1"/>
  <c r="AI134" i="9" a="1"/>
  <c r="AI134" i="9" s="1"/>
  <c r="AI121" i="9" a="1"/>
  <c r="AI121" i="9" s="1"/>
  <c r="AI114" i="9" a="1"/>
  <c r="AI114" i="9" s="1"/>
  <c r="AI108" i="9" a="1"/>
  <c r="AI108" i="9" s="1"/>
  <c r="AI102" i="9" a="1"/>
  <c r="AI102" i="9" s="1"/>
  <c r="AI64" i="9" a="1"/>
  <c r="AI64" i="9" s="1"/>
  <c r="AI58" i="9" a="1"/>
  <c r="AI58" i="9" s="1"/>
  <c r="AI34" i="9" a="1"/>
  <c r="AI34" i="9" s="1"/>
  <c r="AI28" i="9" a="1"/>
  <c r="AI28" i="9" s="1"/>
  <c r="AI22" i="9" a="1"/>
  <c r="AI22" i="9" s="1"/>
  <c r="AI16" i="9" a="1"/>
  <c r="AI16" i="9" s="1"/>
  <c r="AI155" i="9" a="1"/>
  <c r="AI155" i="9" s="1"/>
  <c r="AI149" i="9" a="1"/>
  <c r="AI149" i="9" s="1"/>
  <c r="AI138" i="9" a="1"/>
  <c r="AI138" i="9" s="1"/>
  <c r="AI125" i="9" a="1"/>
  <c r="AI125" i="9" s="1"/>
  <c r="AI68" i="9" a="1"/>
  <c r="AI68" i="9" s="1"/>
  <c r="AI32" i="9" a="1"/>
  <c r="AI32" i="9" s="1"/>
  <c r="AI14" i="9" a="1"/>
  <c r="AI14" i="9" s="1"/>
  <c r="AI166" i="9" a="1"/>
  <c r="AI166" i="9" s="1"/>
  <c r="AI143" i="9" a="1"/>
  <c r="AI143" i="9" s="1"/>
  <c r="AI131" i="9" a="1"/>
  <c r="AI131" i="9" s="1"/>
  <c r="AI118" i="9" a="1"/>
  <c r="AI118" i="9" s="1"/>
  <c r="AI99" i="9" a="1"/>
  <c r="AI99" i="9" s="1"/>
  <c r="AI55" i="9" a="1"/>
  <c r="AI55" i="9" s="1"/>
  <c r="AI44" i="9" a="1"/>
  <c r="AI44" i="9" s="1"/>
  <c r="AI25" i="9" a="1"/>
  <c r="AI25" i="9" s="1"/>
  <c r="AI19" i="9" a="1"/>
  <c r="AI19" i="9" s="1"/>
  <c r="AI8" i="9" a="1"/>
  <c r="AI8" i="9" s="1"/>
  <c r="AI159" i="9" a="1"/>
  <c r="AI159" i="9" s="1"/>
  <c r="AI145" i="9" a="1"/>
  <c r="AI145" i="9" s="1"/>
  <c r="AI46" i="9" a="1"/>
  <c r="AI46" i="9" s="1"/>
  <c r="AI113" i="9" a="1"/>
  <c r="AI113" i="9" s="1"/>
  <c r="AI39" i="9" a="1"/>
  <c r="AI39" i="9" s="1"/>
  <c r="AI9" i="9" a="1"/>
  <c r="AI9" i="9" s="1"/>
  <c r="AI89" i="9" a="1"/>
  <c r="AI89" i="9" s="1"/>
  <c r="AI74" i="9" a="1"/>
  <c r="AI74" i="9" s="1"/>
  <c r="AI52" i="9" a="1"/>
  <c r="AI52" i="9" s="1"/>
  <c r="AI15" i="9" a="1"/>
  <c r="AI15" i="9" s="1"/>
  <c r="AI158" i="9" a="1"/>
  <c r="AI158" i="9" s="1"/>
  <c r="AI144" i="9" a="1"/>
  <c r="AI144" i="9" s="1"/>
  <c r="AI129" i="9" a="1"/>
  <c r="AI129" i="9" s="1"/>
  <c r="AI82" i="9" a="1"/>
  <c r="AI82" i="9" s="1"/>
  <c r="AI164" i="9" a="1"/>
  <c r="AI164" i="9" s="1"/>
  <c r="AI112" i="9" a="1"/>
  <c r="AI112" i="9" s="1"/>
  <c r="AI45" i="9" a="1"/>
  <c r="AI45" i="9" s="1"/>
  <c r="AI38" i="9" a="1"/>
  <c r="AI38" i="9" s="1"/>
  <c r="AI120" i="9" a="1"/>
  <c r="AI120" i="9" s="1"/>
  <c r="AI51" i="9" a="1"/>
  <c r="AI51" i="9" s="1"/>
  <c r="AI157" i="9" a="1"/>
  <c r="AI157" i="9" s="1"/>
  <c r="AI150" i="9" a="1"/>
  <c r="AI150" i="9" s="1"/>
  <c r="AI81" i="9" a="1"/>
  <c r="AI81" i="9" s="1"/>
  <c r="AI65" i="9" a="1"/>
  <c r="AI65" i="9" s="1"/>
  <c r="AI57" i="9" a="1"/>
  <c r="AI57" i="9" s="1"/>
  <c r="AI95" i="9" a="1"/>
  <c r="AI95" i="9" s="1"/>
  <c r="AI170" i="9" a="1"/>
  <c r="AI170" i="9" s="1"/>
  <c r="AI163" i="9" a="1"/>
  <c r="AI163" i="9" s="1"/>
  <c r="AI135" i="9" a="1"/>
  <c r="AI135" i="9" s="1"/>
  <c r="AI119" i="9" a="1"/>
  <c r="AI119" i="9" s="1"/>
  <c r="AI88" i="9" a="1"/>
  <c r="AI88" i="9" s="1"/>
  <c r="AI72" i="9" a="1"/>
  <c r="AI72" i="9" s="1"/>
  <c r="AI21" i="9" a="1"/>
  <c r="AI21" i="9" s="1"/>
  <c r="AI101" i="9" a="1"/>
  <c r="AI101" i="9" s="1"/>
  <c r="AI63" i="9" a="1"/>
  <c r="AI63" i="9" s="1"/>
  <c r="AI20" i="9" a="1"/>
  <c r="AI20" i="9" s="1"/>
  <c r="AI133" i="9" a="1"/>
  <c r="AI133" i="9" s="1"/>
  <c r="AI141" i="9" a="1"/>
  <c r="AI141" i="9" s="1"/>
  <c r="AI126" i="9" a="1"/>
  <c r="AI126" i="9" s="1"/>
  <c r="AI35" i="9" a="1"/>
  <c r="AI35" i="9" s="1"/>
  <c r="AI27" i="9" a="1"/>
  <c r="AI27" i="9" s="1"/>
  <c r="AI12" i="9" a="1"/>
  <c r="AI12" i="9" s="1"/>
  <c r="AI5" i="9" a="1"/>
  <c r="AI5" i="9" s="1"/>
  <c r="AI162" i="9" a="1"/>
  <c r="AI162" i="9" s="1"/>
  <c r="AI93" i="9" a="1"/>
  <c r="AI93" i="9" s="1"/>
  <c r="AI168" i="9" a="1"/>
  <c r="AI168" i="9" s="1"/>
  <c r="AI70" i="9" a="1"/>
  <c r="AI70" i="9" s="1"/>
  <c r="AI90" i="9" a="1"/>
  <c r="AI90" i="9" s="1"/>
  <c r="AI53" i="9" a="1"/>
  <c r="AI53" i="9" s="1"/>
  <c r="AI40" i="9" a="1"/>
  <c r="AI40" i="9" s="1"/>
  <c r="AI152" i="9" a="1"/>
  <c r="AI152" i="9" s="1"/>
  <c r="AI106" i="9" a="1"/>
  <c r="AI106" i="9" s="1"/>
  <c r="AI83" i="9" a="1"/>
  <c r="AI83" i="9" s="1"/>
  <c r="AI75" i="9" a="1"/>
  <c r="AI75" i="9" s="1"/>
  <c r="AI94" i="9" a="1"/>
  <c r="AI94" i="9" s="1"/>
  <c r="AI85" i="9" a="1"/>
  <c r="AI85" i="9" s="1"/>
  <c r="AI17" i="9" a="1"/>
  <c r="AI17" i="9" s="1"/>
  <c r="AI100" i="9" a="1"/>
  <c r="AI100" i="9" s="1"/>
  <c r="AI127" i="9" a="1"/>
  <c r="AI127" i="9" s="1"/>
  <c r="AI115" i="9" a="1"/>
  <c r="AI115" i="9" s="1"/>
  <c r="AI69" i="9" a="1"/>
  <c r="AI69" i="9" s="1"/>
  <c r="AI50" i="9" a="1"/>
  <c r="AI50" i="9" s="1"/>
  <c r="AI48" i="9" a="1"/>
  <c r="AI48" i="9" s="1"/>
  <c r="AI132" i="9" a="1"/>
  <c r="AI132" i="9" s="1"/>
  <c r="AI84" i="9" a="1"/>
  <c r="AI84" i="9" s="1"/>
  <c r="AI33" i="9" a="1"/>
  <c r="AI33" i="9" s="1"/>
  <c r="AI161" i="9" a="1"/>
  <c r="AI161" i="9" s="1"/>
  <c r="AI56" i="9" a="1"/>
  <c r="AI56" i="9" s="1"/>
  <c r="AI4" i="9" a="1"/>
  <c r="AI4" i="9" s="1"/>
  <c r="AI167" i="9" a="1"/>
  <c r="AI167" i="9" s="1"/>
  <c r="AI107" i="9" a="1"/>
  <c r="AI107" i="9" s="1"/>
  <c r="AI62" i="9" a="1"/>
  <c r="AI62" i="9" s="1"/>
  <c r="AI47" i="9" a="1"/>
  <c r="AI47" i="9" s="1"/>
  <c r="AI10" i="9" a="1"/>
  <c r="AI10" i="9" s="1"/>
  <c r="AI147" i="9" a="1"/>
  <c r="AI147" i="9" s="1"/>
  <c r="AI139" i="9" a="1"/>
  <c r="AI139" i="9" s="1"/>
  <c r="AI76" i="9" a="1"/>
  <c r="AI76" i="9" s="1"/>
  <c r="AI26" i="9" a="1"/>
  <c r="AI26" i="9" s="1"/>
  <c r="AI156" i="9" a="1"/>
  <c r="AI156" i="9" s="1"/>
  <c r="AI170" i="2" a="1"/>
  <c r="AI170" i="2" s="1"/>
  <c r="AI164" i="2" a="1"/>
  <c r="AI164" i="2" s="1"/>
  <c r="AI133" i="2" a="1"/>
  <c r="AI133" i="2" s="1"/>
  <c r="AI127" i="2" a="1"/>
  <c r="AI127" i="2" s="1"/>
  <c r="AI115" i="2" a="1"/>
  <c r="AI115" i="2" s="1"/>
  <c r="AI84" i="2" a="1"/>
  <c r="AI84" i="2" s="1"/>
  <c r="AI78" i="2" a="1"/>
  <c r="AI78" i="2" s="1"/>
  <c r="AI7" i="2" a="1"/>
  <c r="AI7" i="2" s="1"/>
  <c r="AI158" i="2" a="1"/>
  <c r="AI158" i="2" s="1"/>
  <c r="AI61" i="2" a="1"/>
  <c r="AI61" i="2" s="1"/>
  <c r="AI37" i="2" a="1"/>
  <c r="AI37" i="2" s="1"/>
  <c r="AI24" i="2" a="1"/>
  <c r="AI24" i="2" s="1"/>
  <c r="AI18" i="2" a="1"/>
  <c r="AI18" i="2" s="1"/>
  <c r="AI12" i="2" a="1"/>
  <c r="AI12" i="2" s="1"/>
  <c r="AI152" i="2" a="1"/>
  <c r="AI152" i="2" s="1"/>
  <c r="AI146" i="2" a="1"/>
  <c r="AI146" i="2" s="1"/>
  <c r="AI120" i="2" a="1"/>
  <c r="AI120" i="2" s="1"/>
  <c r="AI96" i="2" a="1"/>
  <c r="AI96" i="2" s="1"/>
  <c r="AI90" i="2" a="1"/>
  <c r="AI90" i="2" s="1"/>
  <c r="AI72" i="2" a="1"/>
  <c r="AI72" i="2" s="1"/>
  <c r="AI55" i="2" a="1"/>
  <c r="AI55" i="2" s="1"/>
  <c r="AI49" i="2" a="1"/>
  <c r="AI49" i="2" s="1"/>
  <c r="AI43" i="2" a="1"/>
  <c r="AI43" i="2" s="1"/>
  <c r="AI30" i="2" a="1"/>
  <c r="AI30" i="2" s="1"/>
  <c r="AI163" i="2" a="1"/>
  <c r="AI163" i="2" s="1"/>
  <c r="AI139" i="2" a="1"/>
  <c r="AI139" i="2" s="1"/>
  <c r="AI126" i="2" a="1"/>
  <c r="AI126" i="2" s="1"/>
  <c r="AI108" i="2" a="1"/>
  <c r="AI108" i="2" s="1"/>
  <c r="AI102" i="2" a="1"/>
  <c r="AI102" i="2" s="1"/>
  <c r="AI66" i="2" a="1"/>
  <c r="AI66" i="2" s="1"/>
  <c r="AI169" i="2" a="1"/>
  <c r="AI169" i="2" s="1"/>
  <c r="AI157" i="2" a="1"/>
  <c r="AI157" i="2" s="1"/>
  <c r="AI132" i="2" a="1"/>
  <c r="AI132" i="2" s="1"/>
  <c r="AI114" i="2" a="1"/>
  <c r="AI114" i="2" s="1"/>
  <c r="AI83" i="2" a="1"/>
  <c r="AI83" i="2" s="1"/>
  <c r="AI77" i="2" a="1"/>
  <c r="AI77" i="2" s="1"/>
  <c r="AI23" i="2" a="1"/>
  <c r="AI23" i="2" s="1"/>
  <c r="AI168" i="2" a="1"/>
  <c r="AI168" i="2" s="1"/>
  <c r="AI162" i="2" a="1"/>
  <c r="AI162" i="2" s="1"/>
  <c r="AI156" i="2" a="1"/>
  <c r="AI156" i="2" s="1"/>
  <c r="AI138" i="2" a="1"/>
  <c r="AI138" i="2" s="1"/>
  <c r="AI131" i="2" a="1"/>
  <c r="AI131" i="2" s="1"/>
  <c r="AI119" i="2" a="1"/>
  <c r="AI119" i="2" s="1"/>
  <c r="AI113" i="2" a="1"/>
  <c r="AI113" i="2" s="1"/>
  <c r="AI107" i="2" a="1"/>
  <c r="AI107" i="2" s="1"/>
  <c r="AI82" i="2" a="1"/>
  <c r="AI82" i="2" s="1"/>
  <c r="AI65" i="2" a="1"/>
  <c r="AI65" i="2" s="1"/>
  <c r="AI137" i="2" a="1"/>
  <c r="AI137" i="2" s="1"/>
  <c r="AI70" i="2" a="1"/>
  <c r="AI70" i="2" s="1"/>
  <c r="AI10" i="2" a="1"/>
  <c r="AI10" i="2" s="1"/>
  <c r="AI167" i="2" a="1"/>
  <c r="AI167" i="2" s="1"/>
  <c r="AI161" i="2" a="1"/>
  <c r="AI161" i="2" s="1"/>
  <c r="AI155" i="2" a="1"/>
  <c r="AI155" i="2" s="1"/>
  <c r="AI130" i="2" a="1"/>
  <c r="AI130" i="2" s="1"/>
  <c r="AI124" i="2" a="1"/>
  <c r="AI124" i="2" s="1"/>
  <c r="AI118" i="2" a="1"/>
  <c r="AI118" i="2" s="1"/>
  <c r="AI106" i="2" a="1"/>
  <c r="AI106" i="2" s="1"/>
  <c r="AI81" i="2" a="1"/>
  <c r="AI81" i="2" s="1"/>
  <c r="AI34" i="2" a="1"/>
  <c r="AI34" i="2" s="1"/>
  <c r="AI5" i="2" a="1"/>
  <c r="AI5" i="2" s="1"/>
  <c r="AI165" i="2" a="1"/>
  <c r="AI165" i="2" s="1"/>
  <c r="AI153" i="2" a="1"/>
  <c r="AI153" i="2" s="1"/>
  <c r="AI134" i="2" a="1"/>
  <c r="AI134" i="2" s="1"/>
  <c r="AI116" i="2" a="1"/>
  <c r="AI116" i="2" s="1"/>
  <c r="AI85" i="2" a="1"/>
  <c r="AI85" i="2" s="1"/>
  <c r="AI19" i="2" a="1"/>
  <c r="AI19" i="2" s="1"/>
  <c r="AI140" i="2" a="1"/>
  <c r="AI140" i="2" s="1"/>
  <c r="AI121" i="2" a="1"/>
  <c r="AI121" i="2" s="1"/>
  <c r="AI109" i="2" a="1"/>
  <c r="AI109" i="2" s="1"/>
  <c r="AI103" i="2" a="1"/>
  <c r="AI103" i="2" s="1"/>
  <c r="AI97" i="2" a="1"/>
  <c r="AI97" i="2" s="1"/>
  <c r="AI67" i="2" a="1"/>
  <c r="AI67" i="2" s="1"/>
  <c r="AI50" i="2" a="1"/>
  <c r="AI50" i="2" s="1"/>
  <c r="AI44" i="2" a="1"/>
  <c r="AI44" i="2" s="1"/>
  <c r="AI31" i="2" a="1"/>
  <c r="AI31" i="2" s="1"/>
  <c r="AI149" i="2" a="1"/>
  <c r="AI149" i="2" s="1"/>
  <c r="AI142" i="2" a="1"/>
  <c r="AI142" i="2" s="1"/>
  <c r="AI111" i="2" a="1"/>
  <c r="AI111" i="2" s="1"/>
  <c r="AI29" i="2" a="1"/>
  <c r="AI29" i="2" s="1"/>
  <c r="AI22" i="2" a="1"/>
  <c r="AI22" i="2" s="1"/>
  <c r="AI75" i="2" a="1"/>
  <c r="AI75" i="2" s="1"/>
  <c r="AI69" i="2" a="1"/>
  <c r="AI69" i="2" s="1"/>
  <c r="AI62" i="2" a="1"/>
  <c r="AI62" i="2" s="1"/>
  <c r="AI56" i="2" a="1"/>
  <c r="AI56" i="2" s="1"/>
  <c r="AI9" i="2" a="1"/>
  <c r="AI9" i="2" s="1"/>
  <c r="AI21" i="2" a="1"/>
  <c r="AI21" i="2" s="1"/>
  <c r="AI148" i="2" a="1"/>
  <c r="AI148" i="2" s="1"/>
  <c r="AI125" i="2" a="1"/>
  <c r="AI125" i="2" s="1"/>
  <c r="AI89" i="2" a="1"/>
  <c r="AI89" i="2" s="1"/>
  <c r="AI36" i="2" a="1"/>
  <c r="AI36" i="2" s="1"/>
  <c r="AI15" i="2" a="1"/>
  <c r="AI15" i="2" s="1"/>
  <c r="AI154" i="2" a="1"/>
  <c r="AI154" i="2" s="1"/>
  <c r="AI141" i="2" a="1"/>
  <c r="AI141" i="2" s="1"/>
  <c r="AI110" i="2" a="1"/>
  <c r="AI110" i="2" s="1"/>
  <c r="AI95" i="2" a="1"/>
  <c r="AI95" i="2" s="1"/>
  <c r="AI42" i="2" a="1"/>
  <c r="AI42" i="2" s="1"/>
  <c r="AI28" i="2" a="1"/>
  <c r="AI28" i="2" s="1"/>
  <c r="AI68" i="2" a="1"/>
  <c r="AI68" i="2" s="1"/>
  <c r="AI88" i="2" a="1"/>
  <c r="AI88" i="2" s="1"/>
  <c r="AI80" i="2" a="1"/>
  <c r="AI80" i="2" s="1"/>
  <c r="AI48" i="2" a="1"/>
  <c r="AI48" i="2" s="1"/>
  <c r="AI35" i="2" a="1"/>
  <c r="AI35" i="2" s="1"/>
  <c r="AI14" i="2" a="1"/>
  <c r="AI14" i="2" s="1"/>
  <c r="AI8" i="2" a="1"/>
  <c r="AI8" i="2" s="1"/>
  <c r="AI147" i="2" a="1"/>
  <c r="AI147" i="2" s="1"/>
  <c r="AI117" i="2" a="1"/>
  <c r="AI117" i="2" s="1"/>
  <c r="AI101" i="2" a="1"/>
  <c r="AI101" i="2" s="1"/>
  <c r="AI74" i="2" a="1"/>
  <c r="AI74" i="2" s="1"/>
  <c r="AI160" i="2" a="1"/>
  <c r="AI160" i="2" s="1"/>
  <c r="AI33" i="2" a="1"/>
  <c r="AI33" i="2" s="1"/>
  <c r="AI26" i="2" a="1"/>
  <c r="AI26" i="2" s="1"/>
  <c r="AI40" i="2" a="1"/>
  <c r="AI40" i="2" s="1"/>
  <c r="AI129" i="2" a="1"/>
  <c r="AI129" i="2" s="1"/>
  <c r="AI93" i="2" a="1"/>
  <c r="AI93" i="2" s="1"/>
  <c r="AI86" i="2" a="1"/>
  <c r="AI86" i="2" s="1"/>
  <c r="AI53" i="2" a="1"/>
  <c r="AI53" i="2" s="1"/>
  <c r="AI122" i="2" a="1"/>
  <c r="AI122" i="2" s="1"/>
  <c r="AI59" i="2" a="1"/>
  <c r="AI59" i="2" s="1"/>
  <c r="AI166" i="2" a="1"/>
  <c r="AI166" i="2" s="1"/>
  <c r="AI159" i="2" a="1"/>
  <c r="AI159" i="2" s="1"/>
  <c r="AI145" i="2" a="1"/>
  <c r="AI145" i="2" s="1"/>
  <c r="AI143" i="2" a="1"/>
  <c r="AI143" i="2" s="1"/>
  <c r="AI135" i="2" a="1"/>
  <c r="AI135" i="2" s="1"/>
  <c r="AI112" i="2" a="1"/>
  <c r="AI112" i="2" s="1"/>
  <c r="AI104" i="2" a="1"/>
  <c r="AI104" i="2" s="1"/>
  <c r="AI76" i="2" a="1"/>
  <c r="AI76" i="2" s="1"/>
  <c r="AI63" i="2" a="1"/>
  <c r="AI63" i="2" s="1"/>
  <c r="AI57" i="2" a="1"/>
  <c r="AI57" i="2" s="1"/>
  <c r="AI51" i="2" a="1"/>
  <c r="AI51" i="2" s="1"/>
  <c r="AI16" i="2" a="1"/>
  <c r="AI16" i="2" s="1"/>
  <c r="AI4" i="2" a="1"/>
  <c r="AI4" i="2" s="1"/>
  <c r="AI60" i="2" a="1"/>
  <c r="AI60" i="2" s="1"/>
  <c r="AI27" i="2" a="1"/>
  <c r="AI27" i="2" s="1"/>
  <c r="AI58" i="2" a="1"/>
  <c r="AI58" i="2" s="1"/>
  <c r="AI73" i="2" a="1"/>
  <c r="AI73" i="2" s="1"/>
  <c r="AI17" i="2" a="1"/>
  <c r="AI17" i="2" s="1"/>
  <c r="AI79" i="2" a="1"/>
  <c r="AI79" i="2" s="1"/>
  <c r="AI136" i="2" a="1"/>
  <c r="AI136" i="2" s="1"/>
  <c r="AI39" i="2" a="1"/>
  <c r="AI39" i="2" s="1"/>
  <c r="AI20" i="2" a="1"/>
  <c r="AI20" i="2" s="1"/>
  <c r="AI91" i="2" a="1"/>
  <c r="AI91" i="2" s="1"/>
  <c r="AI150" i="2" a="1"/>
  <c r="AI150" i="2" s="1"/>
  <c r="AI25" i="2" a="1"/>
  <c r="AI25" i="2" s="1"/>
  <c r="AI64" i="2" a="1"/>
  <c r="AI64" i="2" s="1"/>
  <c r="AI41" i="2" a="1"/>
  <c r="AI41" i="2" s="1"/>
  <c r="AI54" i="2" a="1"/>
  <c r="AI54" i="2" s="1"/>
  <c r="AI100" i="2" a="1"/>
  <c r="AI100" i="2" s="1"/>
  <c r="AI46" i="2" a="1"/>
  <c r="AI46" i="2" s="1"/>
  <c r="AI144" i="2" a="1"/>
  <c r="AI144" i="2" s="1"/>
  <c r="AI92" i="2" a="1"/>
  <c r="AI92" i="2" s="1"/>
  <c r="AI38" i="2" a="1"/>
  <c r="AI38" i="2" s="1"/>
  <c r="AI13" i="2" a="1"/>
  <c r="AI13" i="2" s="1"/>
  <c r="AI6" i="2" a="1"/>
  <c r="AI6" i="2" s="1"/>
  <c r="AI151" i="2" a="1"/>
  <c r="AI151" i="2" s="1"/>
  <c r="AI99" i="2" a="1"/>
  <c r="AI99" i="2" s="1"/>
  <c r="AI45" i="2" a="1"/>
  <c r="AI45" i="2" s="1"/>
  <c r="AI52" i="2" a="1"/>
  <c r="AI52" i="2" s="1"/>
  <c r="AI123" i="2" a="1"/>
  <c r="AI123" i="2" s="1"/>
  <c r="AI105" i="2" a="1"/>
  <c r="AI105" i="2" s="1"/>
  <c r="AI87" i="2" a="1"/>
  <c r="AI87" i="2" s="1"/>
  <c r="AI11" i="2" a="1"/>
  <c r="AI11" i="2" s="1"/>
  <c r="AI98" i="2" a="1"/>
  <c r="AI98" i="2" s="1"/>
  <c r="AI32" i="2" a="1"/>
  <c r="AI32" i="2" s="1"/>
  <c r="AI128" i="2" a="1"/>
  <c r="AI128" i="2" s="1"/>
  <c r="AI71" i="2" a="1"/>
  <c r="AI71" i="2" s="1"/>
  <c r="AI94" i="2" a="1"/>
  <c r="AI94" i="2" s="1"/>
  <c r="AI47" i="2" a="1"/>
  <c r="AI47" i="2" s="1"/>
  <c r="AI155" i="8" a="1"/>
  <c r="AI155" i="8" s="1"/>
  <c r="AI143" i="8" a="1"/>
  <c r="AI143" i="8" s="1"/>
  <c r="AI122" i="8" a="1"/>
  <c r="AI122" i="8" s="1"/>
  <c r="AI117" i="8" a="1"/>
  <c r="AI117" i="8" s="1"/>
  <c r="AI101" i="8" a="1"/>
  <c r="AI101" i="8" s="1"/>
  <c r="AI61" i="8" a="1"/>
  <c r="AI61" i="8" s="1"/>
  <c r="AI37" i="8" a="1"/>
  <c r="AI37" i="8" s="1"/>
  <c r="AI26" i="8" a="1"/>
  <c r="AI26" i="8" s="1"/>
  <c r="AI20" i="8" a="1"/>
  <c r="AI20" i="8" s="1"/>
  <c r="AI131" i="8" a="1"/>
  <c r="AI131" i="8" s="1"/>
  <c r="AI89" i="8" a="1"/>
  <c r="AI89" i="8" s="1"/>
  <c r="AI83" i="8" a="1"/>
  <c r="AI83" i="8" s="1"/>
  <c r="AI71" i="8" a="1"/>
  <c r="AI71" i="8" s="1"/>
  <c r="AI166" i="8" a="1"/>
  <c r="AI166" i="8" s="1"/>
  <c r="AI160" i="8" a="1"/>
  <c r="AI160" i="8" s="1"/>
  <c r="AI132" i="8" a="1"/>
  <c r="AI132" i="8" s="1"/>
  <c r="AI127" i="8" a="1"/>
  <c r="AI127" i="8" s="1"/>
  <c r="AI106" i="8" a="1"/>
  <c r="AI106" i="8" s="1"/>
  <c r="AI90" i="8" a="1"/>
  <c r="AI90" i="8" s="1"/>
  <c r="AI84" i="8" a="1"/>
  <c r="AI84" i="8" s="1"/>
  <c r="AI78" i="8" a="1"/>
  <c r="AI78" i="8" s="1"/>
  <c r="AI8" i="8" a="1"/>
  <c r="AI8" i="8" s="1"/>
  <c r="AI148" i="8" a="1"/>
  <c r="AI148" i="8" s="1"/>
  <c r="AI137" i="8" a="1"/>
  <c r="AI137" i="8" s="1"/>
  <c r="AI95" i="8" a="1"/>
  <c r="AI95" i="8" s="1"/>
  <c r="AI72" i="8" a="1"/>
  <c r="AI72" i="8" s="1"/>
  <c r="AI66" i="8" a="1"/>
  <c r="AI66" i="8" s="1"/>
  <c r="AI48" i="8" a="1"/>
  <c r="AI48" i="8" s="1"/>
  <c r="AI42" i="8" a="1"/>
  <c r="AI42" i="8" s="1"/>
  <c r="AI100" i="8" a="1"/>
  <c r="AI100" i="8" s="1"/>
  <c r="AI54" i="8" a="1"/>
  <c r="AI54" i="8" s="1"/>
  <c r="AI31" i="8" a="1"/>
  <c r="AI31" i="8" s="1"/>
  <c r="AI25" i="8" a="1"/>
  <c r="AI25" i="8" s="1"/>
  <c r="AI13" i="8" a="1"/>
  <c r="AI13" i="8" s="1"/>
  <c r="AI126" i="8" a="1"/>
  <c r="AI126" i="8" s="1"/>
  <c r="AI77" i="8" a="1"/>
  <c r="AI77" i="8" s="1"/>
  <c r="AI165" i="8" a="1"/>
  <c r="AI165" i="8" s="1"/>
  <c r="AI154" i="8" a="1"/>
  <c r="AI154" i="8" s="1"/>
  <c r="AI142" i="8" a="1"/>
  <c r="AI142" i="8" s="1"/>
  <c r="AI121" i="8" a="1"/>
  <c r="AI121" i="8" s="1"/>
  <c r="AI116" i="8" a="1"/>
  <c r="AI116" i="8" s="1"/>
  <c r="AI111" i="8" a="1"/>
  <c r="AI111" i="8" s="1"/>
  <c r="AI60" i="8" a="1"/>
  <c r="AI60" i="8" s="1"/>
  <c r="AI36" i="8" a="1"/>
  <c r="AI36" i="8" s="1"/>
  <c r="AI19" i="8" a="1"/>
  <c r="AI19" i="8" s="1"/>
  <c r="AI7" i="8" a="1"/>
  <c r="AI7" i="8" s="1"/>
  <c r="AI159" i="8" a="1"/>
  <c r="AI159" i="8" s="1"/>
  <c r="AI164" i="8" a="1"/>
  <c r="AI164" i="8" s="1"/>
  <c r="AI153" i="8" a="1"/>
  <c r="AI153" i="8" s="1"/>
  <c r="AI99" i="8" a="1"/>
  <c r="AI99" i="8" s="1"/>
  <c r="AI94" i="8" a="1"/>
  <c r="AI94" i="8" s="1"/>
  <c r="AI59" i="8" a="1"/>
  <c r="AI59" i="8" s="1"/>
  <c r="AI18" i="8" a="1"/>
  <c r="AI18" i="8" s="1"/>
  <c r="AI12" i="8" a="1"/>
  <c r="AI12" i="8" s="1"/>
  <c r="AI6" i="8" a="1"/>
  <c r="AI6" i="8" s="1"/>
  <c r="AI158" i="8" a="1"/>
  <c r="AI158" i="8" s="1"/>
  <c r="AI152" i="8" a="1"/>
  <c r="AI152" i="8" s="1"/>
  <c r="AI130" i="8" a="1"/>
  <c r="AI130" i="8" s="1"/>
  <c r="AI104" i="8" a="1"/>
  <c r="AI104" i="8" s="1"/>
  <c r="AI58" i="8" a="1"/>
  <c r="AI58" i="8" s="1"/>
  <c r="AI23" i="8" a="1"/>
  <c r="AI23" i="8" s="1"/>
  <c r="AI5" i="8" a="1"/>
  <c r="AI5" i="8" s="1"/>
  <c r="AI163" i="8" a="1"/>
  <c r="AI163" i="8" s="1"/>
  <c r="AI93" i="8" a="1"/>
  <c r="AI93" i="8" s="1"/>
  <c r="AI64" i="8" a="1"/>
  <c r="AI64" i="8" s="1"/>
  <c r="AI40" i="8" a="1"/>
  <c r="AI40" i="8" s="1"/>
  <c r="AI17" i="8" a="1"/>
  <c r="AI17" i="8" s="1"/>
  <c r="AI11" i="8" a="1"/>
  <c r="AI11" i="8" s="1"/>
  <c r="AI161" i="8" a="1"/>
  <c r="AI161" i="8" s="1"/>
  <c r="AI91" i="8" a="1"/>
  <c r="AI91" i="8" s="1"/>
  <c r="AI73" i="8" a="1"/>
  <c r="AI73" i="8" s="1"/>
  <c r="AI62" i="8" a="1"/>
  <c r="AI62" i="8" s="1"/>
  <c r="AI167" i="8" a="1"/>
  <c r="AI167" i="8" s="1"/>
  <c r="AI138" i="8" a="1"/>
  <c r="AI138" i="8" s="1"/>
  <c r="AI107" i="8" a="1"/>
  <c r="AI107" i="8" s="1"/>
  <c r="AI85" i="8" a="1"/>
  <c r="AI85" i="8" s="1"/>
  <c r="AI79" i="8" a="1"/>
  <c r="AI79" i="8" s="1"/>
  <c r="AI149" i="8" a="1"/>
  <c r="AI149" i="8" s="1"/>
  <c r="AI112" i="8" a="1"/>
  <c r="AI112" i="8" s="1"/>
  <c r="AI96" i="8" a="1"/>
  <c r="AI96" i="8" s="1"/>
  <c r="AI55" i="8" a="1"/>
  <c r="AI55" i="8" s="1"/>
  <c r="AI32" i="8" a="1"/>
  <c r="AI32" i="8" s="1"/>
  <c r="AI14" i="8" a="1"/>
  <c r="AI14" i="8" s="1"/>
  <c r="AI151" i="8" a="1"/>
  <c r="AI151" i="8" s="1"/>
  <c r="AI120" i="8" a="1"/>
  <c r="AI120" i="8" s="1"/>
  <c r="AI80" i="8" a="1"/>
  <c r="AI80" i="8" s="1"/>
  <c r="AI114" i="8" a="1"/>
  <c r="AI114" i="8" s="1"/>
  <c r="AI65" i="8" a="1"/>
  <c r="AI65" i="8" s="1"/>
  <c r="AI44" i="8" a="1"/>
  <c r="AI44" i="8" s="1"/>
  <c r="AI144" i="8" a="1"/>
  <c r="AI144" i="8" s="1"/>
  <c r="AI125" i="8" a="1"/>
  <c r="AI125" i="8" s="1"/>
  <c r="AI57" i="8" a="1"/>
  <c r="AI57" i="8" s="1"/>
  <c r="AI50" i="8" a="1"/>
  <c r="AI50" i="8" s="1"/>
  <c r="AI10" i="8" a="1"/>
  <c r="AI10" i="8" s="1"/>
  <c r="AI86" i="8" a="1"/>
  <c r="AI86" i="8" s="1"/>
  <c r="AI24" i="8" a="1"/>
  <c r="AI24" i="8" s="1"/>
  <c r="AI157" i="8" a="1"/>
  <c r="AI157" i="8" s="1"/>
  <c r="AI150" i="8" a="1"/>
  <c r="AI150" i="8" s="1"/>
  <c r="AI119" i="8" a="1"/>
  <c r="AI119" i="8" s="1"/>
  <c r="AI113" i="8" a="1"/>
  <c r="AI113" i="8" s="1"/>
  <c r="AI43" i="8" a="1"/>
  <c r="AI43" i="8" s="1"/>
  <c r="AI56" i="8" a="1"/>
  <c r="AI56" i="8" s="1"/>
  <c r="AI49" i="8" a="1"/>
  <c r="AI49" i="8" s="1"/>
  <c r="AI30" i="8" a="1"/>
  <c r="AI30" i="8" s="1"/>
  <c r="AI136" i="8" a="1"/>
  <c r="AI136" i="8" s="1"/>
  <c r="AI70" i="8" a="1"/>
  <c r="AI70" i="8" s="1"/>
  <c r="AI9" i="8" a="1"/>
  <c r="AI9" i="8" s="1"/>
  <c r="AI124" i="8" a="1"/>
  <c r="AI124" i="8" s="1"/>
  <c r="AI92" i="8" a="1"/>
  <c r="AI92" i="8" s="1"/>
  <c r="AI16" i="8" a="1"/>
  <c r="AI16" i="8" s="1"/>
  <c r="AI170" i="8" a="1"/>
  <c r="AI170" i="8" s="1"/>
  <c r="AI162" i="8" a="1"/>
  <c r="AI162" i="8" s="1"/>
  <c r="AI156" i="8" a="1"/>
  <c r="AI156" i="8" s="1"/>
  <c r="AI105" i="8" a="1"/>
  <c r="AI105" i="8" s="1"/>
  <c r="AI29" i="8" a="1"/>
  <c r="AI29" i="8" s="1"/>
  <c r="AI76" i="8" a="1"/>
  <c r="AI76" i="8" s="1"/>
  <c r="AI69" i="8" a="1"/>
  <c r="AI69" i="8" s="1"/>
  <c r="AI22" i="8" a="1"/>
  <c r="AI22" i="8" s="1"/>
  <c r="AI15" i="8" a="1"/>
  <c r="AI15" i="8" s="1"/>
  <c r="AI129" i="8" a="1"/>
  <c r="AI129" i="8" s="1"/>
  <c r="AI123" i="8" a="1"/>
  <c r="AI123" i="8" s="1"/>
  <c r="AI41" i="8" a="1"/>
  <c r="AI41" i="8" s="1"/>
  <c r="AI82" i="8" a="1"/>
  <c r="AI82" i="8" s="1"/>
  <c r="AI75" i="8" a="1"/>
  <c r="AI75" i="8" s="1"/>
  <c r="AI21" i="8" a="1"/>
  <c r="AI21" i="8" s="1"/>
  <c r="AI147" i="8" a="1"/>
  <c r="AI147" i="8" s="1"/>
  <c r="AI141" i="8" a="1"/>
  <c r="AI141" i="8" s="1"/>
  <c r="AI110" i="8" a="1"/>
  <c r="AI110" i="8" s="1"/>
  <c r="AI47" i="8" a="1"/>
  <c r="AI47" i="8" s="1"/>
  <c r="AI169" i="8" a="1"/>
  <c r="AI169" i="8" s="1"/>
  <c r="AI134" i="8" a="1"/>
  <c r="AI134" i="8" s="1"/>
  <c r="AI97" i="8" a="1"/>
  <c r="AI97" i="8" s="1"/>
  <c r="AI68" i="8" a="1"/>
  <c r="AI68" i="8" s="1"/>
  <c r="AI53" i="8" a="1"/>
  <c r="AI53" i="8" s="1"/>
  <c r="AI34" i="8" a="1"/>
  <c r="AI34" i="8" s="1"/>
  <c r="AI28" i="8" a="1"/>
  <c r="AI28" i="8" s="1"/>
  <c r="AI145" i="8" a="1"/>
  <c r="AI145" i="8" s="1"/>
  <c r="AI108" i="8" a="1"/>
  <c r="AI108" i="8" s="1"/>
  <c r="AI87" i="8" a="1"/>
  <c r="AI87" i="8" s="1"/>
  <c r="AI38" i="8" a="1"/>
  <c r="AI38" i="8" s="1"/>
  <c r="AI140" i="8" a="1"/>
  <c r="AI140" i="8" s="1"/>
  <c r="AI133" i="8" a="1"/>
  <c r="AI133" i="8" s="1"/>
  <c r="AI51" i="8" a="1"/>
  <c r="AI51" i="8" s="1"/>
  <c r="AI67" i="8" a="1"/>
  <c r="AI67" i="8" s="1"/>
  <c r="AI74" i="8" a="1"/>
  <c r="AI74" i="8" s="1"/>
  <c r="AI168" i="8" a="1"/>
  <c r="AI168" i="8" s="1"/>
  <c r="AI135" i="8" a="1"/>
  <c r="AI135" i="8" s="1"/>
  <c r="AI88" i="8" a="1"/>
  <c r="AI88" i="8" s="1"/>
  <c r="AI4" i="8" a="1"/>
  <c r="AI4" i="8" s="1"/>
  <c r="AI27" i="8" a="1"/>
  <c r="AI27" i="8" s="1"/>
  <c r="AI103" i="8" a="1"/>
  <c r="AI103" i="8" s="1"/>
  <c r="AI63" i="8" a="1"/>
  <c r="AI63" i="8" s="1"/>
  <c r="AI139" i="8" a="1"/>
  <c r="AI139" i="8" s="1"/>
  <c r="AI45" i="8" a="1"/>
  <c r="AI45" i="8" s="1"/>
  <c r="AI146" i="8" a="1"/>
  <c r="AI146" i="8" s="1"/>
  <c r="AI118" i="8" a="1"/>
  <c r="AI118" i="8" s="1"/>
  <c r="AI52" i="8" a="1"/>
  <c r="AI52" i="8" s="1"/>
  <c r="AI128" i="8" a="1"/>
  <c r="AI128" i="8" s="1"/>
  <c r="AI102" i="8" a="1"/>
  <c r="AI102" i="8" s="1"/>
  <c r="AI109" i="8" a="1"/>
  <c r="AI109" i="8" s="1"/>
  <c r="AI115" i="8" a="1"/>
  <c r="AI115" i="8" s="1"/>
  <c r="AI33" i="8" a="1"/>
  <c r="AI33" i="8" s="1"/>
  <c r="AI35" i="8" a="1"/>
  <c r="AI35" i="8" s="1"/>
  <c r="AI98" i="8" a="1"/>
  <c r="AI98" i="8" s="1"/>
  <c r="AI81" i="8" a="1"/>
  <c r="AI81" i="8" s="1"/>
  <c r="AI46" i="8" a="1"/>
  <c r="AI46" i="8" s="1"/>
  <c r="AI39" i="8" a="1"/>
  <c r="AI39" i="8" s="1"/>
  <c r="AI139" i="6" a="1"/>
  <c r="AI139" i="6" s="1"/>
  <c r="AI120" i="6" a="1"/>
  <c r="AI120" i="6" s="1"/>
  <c r="AI88" i="6" a="1"/>
  <c r="AI88" i="6" s="1"/>
  <c r="AI82" i="6" a="1"/>
  <c r="AI82" i="6" s="1"/>
  <c r="AI145" i="6" a="1"/>
  <c r="AI145" i="6" s="1"/>
  <c r="AI126" i="6" a="1"/>
  <c r="AI126" i="6" s="1"/>
  <c r="AI100" i="6" a="1"/>
  <c r="AI100" i="6" s="1"/>
  <c r="AI94" i="6" a="1"/>
  <c r="AI94" i="6" s="1"/>
  <c r="AI76" i="6" a="1"/>
  <c r="AI76" i="6" s="1"/>
  <c r="AI70" i="6" a="1"/>
  <c r="AI70" i="6" s="1"/>
  <c r="AI58" i="6" a="1"/>
  <c r="AI58" i="6" s="1"/>
  <c r="AI33" i="6" a="1"/>
  <c r="AI33" i="6" s="1"/>
  <c r="AI27" i="6" a="1"/>
  <c r="AI27" i="6" s="1"/>
  <c r="AI8" i="6" a="1"/>
  <c r="AI8" i="6" s="1"/>
  <c r="AI164" i="6" a="1"/>
  <c r="AI164" i="6" s="1"/>
  <c r="AI157" i="6" a="1"/>
  <c r="AI157" i="6" s="1"/>
  <c r="AI151" i="6" a="1"/>
  <c r="AI151" i="6" s="1"/>
  <c r="AI132" i="6" a="1"/>
  <c r="AI132" i="6" s="1"/>
  <c r="AI113" i="6" a="1"/>
  <c r="AI113" i="6" s="1"/>
  <c r="AI106" i="6" a="1"/>
  <c r="AI106" i="6" s="1"/>
  <c r="AI64" i="6" a="1"/>
  <c r="AI64" i="6" s="1"/>
  <c r="AI51" i="6" a="1"/>
  <c r="AI51" i="6" s="1"/>
  <c r="AI39" i="6" a="1"/>
  <c r="AI39" i="6" s="1"/>
  <c r="AI20" i="6" a="1"/>
  <c r="AI20" i="6" s="1"/>
  <c r="AI170" i="6" a="1"/>
  <c r="AI170" i="6" s="1"/>
  <c r="AI119" i="6" a="1"/>
  <c r="AI119" i="6" s="1"/>
  <c r="AI87" i="6" a="1"/>
  <c r="AI87" i="6" s="1"/>
  <c r="AI45" i="6" a="1"/>
  <c r="AI45" i="6" s="1"/>
  <c r="AI144" i="6" a="1"/>
  <c r="AI144" i="6" s="1"/>
  <c r="AI138" i="6" a="1"/>
  <c r="AI138" i="6" s="1"/>
  <c r="AI125" i="6" a="1"/>
  <c r="AI125" i="6" s="1"/>
  <c r="AI93" i="6" a="1"/>
  <c r="AI93" i="6" s="1"/>
  <c r="AI81" i="6" a="1"/>
  <c r="AI81" i="6" s="1"/>
  <c r="AI32" i="6" a="1"/>
  <c r="AI32" i="6" s="1"/>
  <c r="AI7" i="6" a="1"/>
  <c r="AI7" i="6" s="1"/>
  <c r="AI168" i="6" a="1"/>
  <c r="AI168" i="6" s="1"/>
  <c r="AI155" i="6" a="1"/>
  <c r="AI155" i="6" s="1"/>
  <c r="AI130" i="6" a="1"/>
  <c r="AI130" i="6" s="1"/>
  <c r="AI85" i="6" a="1"/>
  <c r="AI85" i="6" s="1"/>
  <c r="AI62" i="6" a="1"/>
  <c r="AI62" i="6" s="1"/>
  <c r="AI49" i="6" a="1"/>
  <c r="AI49" i="6" s="1"/>
  <c r="AI43" i="6" a="1"/>
  <c r="AI43" i="6" s="1"/>
  <c r="AI18" i="6" a="1"/>
  <c r="AI18" i="6" s="1"/>
  <c r="AI136" i="6" a="1"/>
  <c r="AI136" i="6" s="1"/>
  <c r="AI110" i="6" a="1"/>
  <c r="AI110" i="6" s="1"/>
  <c r="AI91" i="6" a="1"/>
  <c r="AI91" i="6" s="1"/>
  <c r="AI55" i="6" a="1"/>
  <c r="AI55" i="6" s="1"/>
  <c r="AI30" i="6" a="1"/>
  <c r="AI30" i="6" s="1"/>
  <c r="AI24" i="6" a="1"/>
  <c r="AI24" i="6" s="1"/>
  <c r="AI142" i="6" a="1"/>
  <c r="AI142" i="6" s="1"/>
  <c r="AI146" i="6" a="1"/>
  <c r="AI146" i="6" s="1"/>
  <c r="AI140" i="6" a="1"/>
  <c r="AI140" i="6" s="1"/>
  <c r="AI121" i="6" a="1"/>
  <c r="AI121" i="6" s="1"/>
  <c r="AI101" i="6" a="1"/>
  <c r="AI101" i="6" s="1"/>
  <c r="AI71" i="6" a="1"/>
  <c r="AI71" i="6" s="1"/>
  <c r="AI34" i="6" a="1"/>
  <c r="AI34" i="6" s="1"/>
  <c r="AI158" i="6" a="1"/>
  <c r="AI158" i="6" s="1"/>
  <c r="AI152" i="6" a="1"/>
  <c r="AI152" i="6" s="1"/>
  <c r="AI133" i="6" a="1"/>
  <c r="AI133" i="6" s="1"/>
  <c r="AI52" i="6" a="1"/>
  <c r="AI52" i="6" s="1"/>
  <c r="AI46" i="6" a="1"/>
  <c r="AI46" i="6" s="1"/>
  <c r="AI40" i="6" a="1"/>
  <c r="AI40" i="6" s="1"/>
  <c r="AI21" i="6" a="1"/>
  <c r="AI21" i="6" s="1"/>
  <c r="AI15" i="6" a="1"/>
  <c r="AI15" i="6" s="1"/>
  <c r="AI129" i="6" a="1"/>
  <c r="AI129" i="6" s="1"/>
  <c r="AI122" i="6" a="1"/>
  <c r="AI122" i="6" s="1"/>
  <c r="AI99" i="6" a="1"/>
  <c r="AI99" i="6" s="1"/>
  <c r="AI29" i="6" a="1"/>
  <c r="AI29" i="6" s="1"/>
  <c r="AI114" i="6" a="1"/>
  <c r="AI114" i="6" s="1"/>
  <c r="AI92" i="6" a="1"/>
  <c r="AI92" i="6" s="1"/>
  <c r="AI84" i="6" a="1"/>
  <c r="AI84" i="6" s="1"/>
  <c r="AI78" i="6" a="1"/>
  <c r="AI78" i="6" s="1"/>
  <c r="AI65" i="6" a="1"/>
  <c r="AI65" i="6" s="1"/>
  <c r="AI36" i="6" a="1"/>
  <c r="AI36" i="6" s="1"/>
  <c r="AI14" i="6" a="1"/>
  <c r="AI14" i="6" s="1"/>
  <c r="AI77" i="6" a="1"/>
  <c r="AI77" i="6" s="1"/>
  <c r="AI165" i="6" a="1"/>
  <c r="AI165" i="6" s="1"/>
  <c r="AI50" i="6" a="1"/>
  <c r="AI50" i="6" s="1"/>
  <c r="AI35" i="6" a="1"/>
  <c r="AI35" i="6" s="1"/>
  <c r="AI150" i="6" a="1"/>
  <c r="AI150" i="6" s="1"/>
  <c r="AI143" i="6" a="1"/>
  <c r="AI143" i="6" s="1"/>
  <c r="AI135" i="6" a="1"/>
  <c r="AI135" i="6" s="1"/>
  <c r="AI128" i="6" a="1"/>
  <c r="AI128" i="6" s="1"/>
  <c r="AI98" i="6" a="1"/>
  <c r="AI98" i="6" s="1"/>
  <c r="AI105" i="6" a="1"/>
  <c r="AI105" i="6" s="1"/>
  <c r="AI57" i="6" a="1"/>
  <c r="AI57" i="6" s="1"/>
  <c r="AI42" i="6" a="1"/>
  <c r="AI42" i="6" s="1"/>
  <c r="AI28" i="6" a="1"/>
  <c r="AI28" i="6" s="1"/>
  <c r="AI13" i="6" a="1"/>
  <c r="AI13" i="6" s="1"/>
  <c r="AI149" i="6" a="1"/>
  <c r="AI149" i="6" s="1"/>
  <c r="AI127" i="6" a="1"/>
  <c r="AI127" i="6" s="1"/>
  <c r="AI112" i="6" a="1"/>
  <c r="AI112" i="6" s="1"/>
  <c r="AI83" i="6" a="1"/>
  <c r="AI83" i="6" s="1"/>
  <c r="AI19" i="6" a="1"/>
  <c r="AI19" i="6" s="1"/>
  <c r="AI6" i="6" a="1"/>
  <c r="AI6" i="6" s="1"/>
  <c r="AI156" i="6" a="1"/>
  <c r="AI156" i="6" s="1"/>
  <c r="AI134" i="6" a="1"/>
  <c r="AI134" i="6" s="1"/>
  <c r="AI104" i="6" a="1"/>
  <c r="AI104" i="6" s="1"/>
  <c r="AI97" i="6" a="1"/>
  <c r="AI97" i="6" s="1"/>
  <c r="AI90" i="6" a="1"/>
  <c r="AI90" i="6" s="1"/>
  <c r="AI63" i="6" a="1"/>
  <c r="AI63" i="6" s="1"/>
  <c r="AI56" i="6" a="1"/>
  <c r="AI56" i="6" s="1"/>
  <c r="AI41" i="6" a="1"/>
  <c r="AI41" i="6" s="1"/>
  <c r="AI162" i="6" a="1"/>
  <c r="AI162" i="6" s="1"/>
  <c r="AI75" i="6" a="1"/>
  <c r="AI75" i="6" s="1"/>
  <c r="AI47" i="6" a="1"/>
  <c r="AI47" i="6" s="1"/>
  <c r="AI147" i="6" a="1"/>
  <c r="AI147" i="6" s="1"/>
  <c r="AI102" i="6" a="1"/>
  <c r="AI102" i="6" s="1"/>
  <c r="AI4" i="6" a="1"/>
  <c r="AI4" i="6" s="1"/>
  <c r="AI109" i="6" a="1"/>
  <c r="AI109" i="6" s="1"/>
  <c r="AI61" i="6" a="1"/>
  <c r="AI61" i="6" s="1"/>
  <c r="AI169" i="6" a="1"/>
  <c r="AI169" i="6" s="1"/>
  <c r="AI117" i="6" a="1"/>
  <c r="AI117" i="6" s="1"/>
  <c r="AI96" i="6" a="1"/>
  <c r="AI96" i="6" s="1"/>
  <c r="AI68" i="6" a="1"/>
  <c r="AI68" i="6" s="1"/>
  <c r="AI54" i="6" a="1"/>
  <c r="AI54" i="6" s="1"/>
  <c r="AI25" i="6" a="1"/>
  <c r="AI25" i="6" s="1"/>
  <c r="AI11" i="6" a="1"/>
  <c r="AI11" i="6" s="1"/>
  <c r="AI124" i="6" a="1"/>
  <c r="AI124" i="6" s="1"/>
  <c r="AI154" i="6" a="1"/>
  <c r="AI154" i="6" s="1"/>
  <c r="AI17" i="6" a="1"/>
  <c r="AI17" i="6" s="1"/>
  <c r="AI137" i="6" a="1"/>
  <c r="AI137" i="6" s="1"/>
  <c r="AI107" i="6" a="1"/>
  <c r="AI107" i="6" s="1"/>
  <c r="AI59" i="6" a="1"/>
  <c r="AI59" i="6" s="1"/>
  <c r="AI44" i="6" a="1"/>
  <c r="AI44" i="6" s="1"/>
  <c r="AI37" i="6" a="1"/>
  <c r="AI37" i="6" s="1"/>
  <c r="AI166" i="6" a="1"/>
  <c r="AI166" i="6" s="1"/>
  <c r="AI159" i="6" a="1"/>
  <c r="AI159" i="6" s="1"/>
  <c r="AI72" i="6" a="1"/>
  <c r="AI72" i="6" s="1"/>
  <c r="AI22" i="6" a="1"/>
  <c r="AI22" i="6" s="1"/>
  <c r="AI148" i="6" a="1"/>
  <c r="AI148" i="6" s="1"/>
  <c r="AI38" i="6" a="1"/>
  <c r="AI38" i="6" s="1"/>
  <c r="AI9" i="6" a="1"/>
  <c r="AI9" i="6" s="1"/>
  <c r="AI108" i="6" a="1"/>
  <c r="AI108" i="6" s="1"/>
  <c r="AI67" i="6" a="1"/>
  <c r="AI67" i="6" s="1"/>
  <c r="AI167" i="6" a="1"/>
  <c r="AI167" i="6" s="1"/>
  <c r="AI48" i="6" a="1"/>
  <c r="AI48" i="6" s="1"/>
  <c r="AI111" i="6" a="1"/>
  <c r="AI111" i="6" s="1"/>
  <c r="AI69" i="6" a="1"/>
  <c r="AI69" i="6" s="1"/>
  <c r="AI160" i="6" a="1"/>
  <c r="AI160" i="6" s="1"/>
  <c r="AI74" i="6" a="1"/>
  <c r="AI74" i="6" s="1"/>
  <c r="AI79" i="6" a="1"/>
  <c r="AI79" i="6" s="1"/>
  <c r="AI103" i="6" a="1"/>
  <c r="AI103" i="6" s="1"/>
  <c r="AI95" i="6" a="1"/>
  <c r="AI95" i="6" s="1"/>
  <c r="AI86" i="6" a="1"/>
  <c r="AI86" i="6" s="1"/>
  <c r="AI10" i="6" a="1"/>
  <c r="AI10" i="6" s="1"/>
  <c r="AI163" i="6" a="1"/>
  <c r="AI163" i="6" s="1"/>
  <c r="AI53" i="6" a="1"/>
  <c r="AI53" i="6" s="1"/>
  <c r="AI26" i="6" a="1"/>
  <c r="AI26" i="6" s="1"/>
  <c r="AI116" i="6" a="1"/>
  <c r="AI116" i="6" s="1"/>
  <c r="AI66" i="6" a="1"/>
  <c r="AI66" i="6" s="1"/>
  <c r="AI5" i="6" a="1"/>
  <c r="AI5" i="6" s="1"/>
  <c r="AI153" i="6" a="1"/>
  <c r="AI153" i="6" s="1"/>
  <c r="AI118" i="6" a="1"/>
  <c r="AI118" i="6" s="1"/>
  <c r="AI161" i="6" a="1"/>
  <c r="AI161" i="6" s="1"/>
  <c r="AI60" i="6" a="1"/>
  <c r="AI60" i="6" s="1"/>
  <c r="AI16" i="6" a="1"/>
  <c r="AI16" i="6" s="1"/>
  <c r="AI23" i="6" a="1"/>
  <c r="AI23" i="6" s="1"/>
  <c r="AI31" i="6" a="1"/>
  <c r="AI31" i="6" s="1"/>
  <c r="AI141" i="6" a="1"/>
  <c r="AI141" i="6" s="1"/>
  <c r="AI115" i="6" a="1"/>
  <c r="AI115" i="6" s="1"/>
  <c r="AI89" i="6" a="1"/>
  <c r="AI89" i="6" s="1"/>
  <c r="AI123" i="6" a="1"/>
  <c r="AI123" i="6" s="1"/>
  <c r="AI73" i="6" a="1"/>
  <c r="AI73" i="6" s="1"/>
  <c r="AI12" i="6" a="1"/>
  <c r="AI12" i="6" s="1"/>
  <c r="AI131" i="6" a="1"/>
  <c r="AI131" i="6" s="1"/>
  <c r="AI80" i="6" a="1"/>
  <c r="AI80" i="6" s="1"/>
  <c r="AI156" i="11" a="1"/>
  <c r="AI156" i="11" s="1"/>
  <c r="AI138" i="11" a="1"/>
  <c r="AI138" i="11" s="1"/>
  <c r="AI132" i="11" a="1"/>
  <c r="AI132" i="11" s="1"/>
  <c r="AI126" i="11" a="1"/>
  <c r="AI126" i="11" s="1"/>
  <c r="AI108" i="11" a="1"/>
  <c r="AI108" i="11" s="1"/>
  <c r="AI47" i="11" a="1"/>
  <c r="AI47" i="11" s="1"/>
  <c r="AI22" i="11" a="1"/>
  <c r="AI22" i="11" s="1"/>
  <c r="AI4" i="11" a="1"/>
  <c r="AI4" i="11" s="1"/>
  <c r="AI162" i="11" a="1"/>
  <c r="AI162" i="11" s="1"/>
  <c r="AI120" i="11" a="1"/>
  <c r="AI120" i="11" s="1"/>
  <c r="AI114" i="11" a="1"/>
  <c r="AI114" i="11" s="1"/>
  <c r="AI89" i="11" a="1"/>
  <c r="AI89" i="11" s="1"/>
  <c r="AI83" i="11" a="1"/>
  <c r="AI83" i="11" s="1"/>
  <c r="AI77" i="11" a="1"/>
  <c r="AI77" i="11" s="1"/>
  <c r="AI71" i="11" a="1"/>
  <c r="AI71" i="11" s="1"/>
  <c r="AI58" i="11" a="1"/>
  <c r="AI58" i="11" s="1"/>
  <c r="AI34" i="11" a="1"/>
  <c r="AI34" i="11" s="1"/>
  <c r="AI28" i="11" a="1"/>
  <c r="AI28" i="11" s="1"/>
  <c r="AI16" i="11" a="1"/>
  <c r="AI16" i="11" s="1"/>
  <c r="AI10" i="11" a="1"/>
  <c r="AI10" i="11" s="1"/>
  <c r="AI149" i="11" a="1"/>
  <c r="AI149" i="11" s="1"/>
  <c r="AI95" i="11" a="1"/>
  <c r="AI95" i="11" s="1"/>
  <c r="AI64" i="11" a="1"/>
  <c r="AI64" i="11" s="1"/>
  <c r="AI40" i="11" a="1"/>
  <c r="AI40" i="11" s="1"/>
  <c r="AI168" i="11" a="1"/>
  <c r="AI168" i="11" s="1"/>
  <c r="AI143" i="11" a="1"/>
  <c r="AI143" i="11" s="1"/>
  <c r="AI101" i="11" a="1"/>
  <c r="AI101" i="11" s="1"/>
  <c r="AI52" i="11" a="1"/>
  <c r="AI52" i="11" s="1"/>
  <c r="AI161" i="11" a="1"/>
  <c r="AI161" i="11" s="1"/>
  <c r="AI155" i="11" a="1"/>
  <c r="AI155" i="11" s="1"/>
  <c r="AI137" i="11" a="1"/>
  <c r="AI137" i="11" s="1"/>
  <c r="AI131" i="11" a="1"/>
  <c r="AI131" i="11" s="1"/>
  <c r="AI125" i="11" a="1"/>
  <c r="AI125" i="11" s="1"/>
  <c r="AI88" i="11" a="1"/>
  <c r="AI88" i="11" s="1"/>
  <c r="AI82" i="11" a="1"/>
  <c r="AI82" i="11" s="1"/>
  <c r="AI76" i="11" a="1"/>
  <c r="AI76" i="11" s="1"/>
  <c r="AI70" i="11" a="1"/>
  <c r="AI70" i="11" s="1"/>
  <c r="AI46" i="11" a="1"/>
  <c r="AI46" i="11" s="1"/>
  <c r="AI27" i="11" a="1"/>
  <c r="AI27" i="11" s="1"/>
  <c r="AI21" i="11" a="1"/>
  <c r="AI21" i="11" s="1"/>
  <c r="AI142" i="11" a="1"/>
  <c r="AI142" i="11" s="1"/>
  <c r="AI136" i="11" a="1"/>
  <c r="AI136" i="11" s="1"/>
  <c r="AI123" i="11" a="1"/>
  <c r="AI123" i="11" s="1"/>
  <c r="AI62" i="11" a="1"/>
  <c r="AI62" i="11" s="1"/>
  <c r="AI50" i="11" a="1"/>
  <c r="AI50" i="11" s="1"/>
  <c r="AI44" i="11" a="1"/>
  <c r="AI44" i="11" s="1"/>
  <c r="AI25" i="11" a="1"/>
  <c r="AI25" i="11" s="1"/>
  <c r="AI8" i="11" a="1"/>
  <c r="AI8" i="11" s="1"/>
  <c r="AI153" i="11" a="1"/>
  <c r="AI153" i="11" s="1"/>
  <c r="AI141" i="11" a="1"/>
  <c r="AI141" i="11" s="1"/>
  <c r="AI135" i="11" a="1"/>
  <c r="AI135" i="11" s="1"/>
  <c r="AI129" i="11" a="1"/>
  <c r="AI129" i="11" s="1"/>
  <c r="AI117" i="11" a="1"/>
  <c r="AI117" i="11" s="1"/>
  <c r="AI105" i="11" a="1"/>
  <c r="AI105" i="11" s="1"/>
  <c r="AI92" i="11" a="1"/>
  <c r="AI92" i="11" s="1"/>
  <c r="AI86" i="11" a="1"/>
  <c r="AI86" i="11" s="1"/>
  <c r="AI80" i="11" a="1"/>
  <c r="AI80" i="11" s="1"/>
  <c r="AI74" i="11" a="1"/>
  <c r="AI74" i="11" s="1"/>
  <c r="AI68" i="11" a="1"/>
  <c r="AI68" i="11" s="1"/>
  <c r="AI163" i="11" a="1"/>
  <c r="AI163" i="11" s="1"/>
  <c r="AI127" i="11" a="1"/>
  <c r="AI127" i="11" s="1"/>
  <c r="AI121" i="11" a="1"/>
  <c r="AI121" i="11" s="1"/>
  <c r="AI115" i="11" a="1"/>
  <c r="AI115" i="11" s="1"/>
  <c r="AI109" i="11" a="1"/>
  <c r="AI109" i="11" s="1"/>
  <c r="AI90" i="11" a="1"/>
  <c r="AI90" i="11" s="1"/>
  <c r="AI84" i="11" a="1"/>
  <c r="AI84" i="11" s="1"/>
  <c r="AI78" i="11" a="1"/>
  <c r="AI78" i="11" s="1"/>
  <c r="AI72" i="11" a="1"/>
  <c r="AI72" i="11" s="1"/>
  <c r="AI35" i="11" a="1"/>
  <c r="AI35" i="11" s="1"/>
  <c r="AI17" i="11" a="1"/>
  <c r="AI17" i="11" s="1"/>
  <c r="AI5" i="11" a="1"/>
  <c r="AI5" i="11" s="1"/>
  <c r="AI169" i="11" a="1"/>
  <c r="AI169" i="11" s="1"/>
  <c r="AI150" i="11" a="1"/>
  <c r="AI150" i="11" s="1"/>
  <c r="AI144" i="11" a="1"/>
  <c r="AI144" i="11" s="1"/>
  <c r="AI102" i="11" a="1"/>
  <c r="AI102" i="11" s="1"/>
  <c r="AI96" i="11" a="1"/>
  <c r="AI96" i="11" s="1"/>
  <c r="AI65" i="11" a="1"/>
  <c r="AI65" i="11" s="1"/>
  <c r="AI41" i="11" a="1"/>
  <c r="AI41" i="11" s="1"/>
  <c r="AI148" i="11" a="1"/>
  <c r="AI148" i="11" s="1"/>
  <c r="AI98" i="11" a="1"/>
  <c r="AI98" i="11" s="1"/>
  <c r="AI91" i="11" a="1"/>
  <c r="AI91" i="11" s="1"/>
  <c r="AI20" i="11" a="1"/>
  <c r="AI20" i="11" s="1"/>
  <c r="AI134" i="11" a="1"/>
  <c r="AI134" i="11" s="1"/>
  <c r="AI61" i="11" a="1"/>
  <c r="AI61" i="11" s="1"/>
  <c r="AI48" i="11" a="1"/>
  <c r="AI48" i="11" s="1"/>
  <c r="AI170" i="11" a="1"/>
  <c r="AI170" i="11" s="1"/>
  <c r="AI119" i="11" a="1"/>
  <c r="AI119" i="11" s="1"/>
  <c r="AI75" i="11" a="1"/>
  <c r="AI75" i="11" s="1"/>
  <c r="AI54" i="11" a="1"/>
  <c r="AI54" i="11" s="1"/>
  <c r="AI26" i="11" a="1"/>
  <c r="AI26" i="11" s="1"/>
  <c r="AI13" i="11" a="1"/>
  <c r="AI13" i="11" s="1"/>
  <c r="AI6" i="11" a="1"/>
  <c r="AI6" i="11" s="1"/>
  <c r="AI118" i="11" a="1"/>
  <c r="AI118" i="11" s="1"/>
  <c r="AI53" i="11" a="1"/>
  <c r="AI53" i="11" s="1"/>
  <c r="AI112" i="11" a="1"/>
  <c r="AI112" i="11" s="1"/>
  <c r="AI33" i="11" a="1"/>
  <c r="AI33" i="11" s="1"/>
  <c r="AI12" i="11" a="1"/>
  <c r="AI12" i="11" s="1"/>
  <c r="AI147" i="11" a="1"/>
  <c r="AI147" i="11" s="1"/>
  <c r="AI140" i="11" a="1"/>
  <c r="AI140" i="11" s="1"/>
  <c r="AI133" i="11" a="1"/>
  <c r="AI133" i="11" s="1"/>
  <c r="AI104" i="11" a="1"/>
  <c r="AI104" i="11" s="1"/>
  <c r="AI97" i="11" a="1"/>
  <c r="AI97" i="11" s="1"/>
  <c r="AI60" i="11" a="1"/>
  <c r="AI60" i="11" s="1"/>
  <c r="AI19" i="11" a="1"/>
  <c r="AI19" i="11" s="1"/>
  <c r="AI67" i="11" a="1"/>
  <c r="AI67" i="11" s="1"/>
  <c r="AI154" i="11" a="1"/>
  <c r="AI154" i="11" s="1"/>
  <c r="AI111" i="11" a="1"/>
  <c r="AI111" i="11" s="1"/>
  <c r="AI39" i="11" a="1"/>
  <c r="AI39" i="11" s="1"/>
  <c r="AI32" i="11" a="1"/>
  <c r="AI32" i="11" s="1"/>
  <c r="AI103" i="11" a="1"/>
  <c r="AI103" i="11" s="1"/>
  <c r="AI81" i="11" a="1"/>
  <c r="AI81" i="11" s="1"/>
  <c r="AI59" i="11" a="1"/>
  <c r="AI59" i="11" s="1"/>
  <c r="AI167" i="11" a="1"/>
  <c r="AI167" i="11" s="1"/>
  <c r="AI87" i="11" a="1"/>
  <c r="AI87" i="11" s="1"/>
  <c r="AI159" i="11" a="1"/>
  <c r="AI159" i="11" s="1"/>
  <c r="AI130" i="11" a="1"/>
  <c r="AI130" i="11" s="1"/>
  <c r="AI94" i="11" a="1"/>
  <c r="AI94" i="11" s="1"/>
  <c r="AI30" i="11" a="1"/>
  <c r="AI30" i="11" s="1"/>
  <c r="AI79" i="11" a="1"/>
  <c r="AI79" i="11" s="1"/>
  <c r="AI9" i="11" a="1"/>
  <c r="AI9" i="11" s="1"/>
  <c r="AI152" i="11" a="1"/>
  <c r="AI152" i="11" s="1"/>
  <c r="AI145" i="11" a="1"/>
  <c r="AI145" i="11" s="1"/>
  <c r="AI116" i="11" a="1"/>
  <c r="AI116" i="11" s="1"/>
  <c r="AI57" i="11" a="1"/>
  <c r="AI57" i="11" s="1"/>
  <c r="AI51" i="11" a="1"/>
  <c r="AI51" i="11" s="1"/>
  <c r="AI37" i="11" a="1"/>
  <c r="AI37" i="11" s="1"/>
  <c r="AI23" i="11" a="1"/>
  <c r="AI23" i="11" s="1"/>
  <c r="AI166" i="11" a="1"/>
  <c r="AI166" i="11" s="1"/>
  <c r="AI42" i="11" a="1"/>
  <c r="AI42" i="11" s="1"/>
  <c r="AI14" i="11" a="1"/>
  <c r="AI14" i="11" s="1"/>
  <c r="AI164" i="11" a="1"/>
  <c r="AI164" i="11" s="1"/>
  <c r="AI113" i="11" a="1"/>
  <c r="AI113" i="11" s="1"/>
  <c r="AI106" i="11" a="1"/>
  <c r="AI106" i="11" s="1"/>
  <c r="AI69" i="11" a="1"/>
  <c r="AI69" i="11" s="1"/>
  <c r="AI7" i="11" a="1"/>
  <c r="AI7" i="11" s="1"/>
  <c r="AI124" i="11" a="1"/>
  <c r="AI124" i="11" s="1"/>
  <c r="AI99" i="11" a="1"/>
  <c r="AI99" i="11" s="1"/>
  <c r="AI73" i="11" a="1"/>
  <c r="AI73" i="11" s="1"/>
  <c r="AI38" i="11" a="1"/>
  <c r="AI38" i="11" s="1"/>
  <c r="AI146" i="11" a="1"/>
  <c r="AI146" i="11" s="1"/>
  <c r="AI85" i="11" a="1"/>
  <c r="AI85" i="11" s="1"/>
  <c r="AI36" i="11" a="1"/>
  <c r="AI36" i="11" s="1"/>
  <c r="AI110" i="11" a="1"/>
  <c r="AI110" i="11" s="1"/>
  <c r="AI18" i="11" a="1"/>
  <c r="AI18" i="11" s="1"/>
  <c r="AI157" i="11" a="1"/>
  <c r="AI157" i="11" s="1"/>
  <c r="AI107" i="11" a="1"/>
  <c r="AI107" i="11" s="1"/>
  <c r="AI55" i="11" a="1"/>
  <c r="AI55" i="11" s="1"/>
  <c r="AI15" i="11" a="1"/>
  <c r="AI15" i="11" s="1"/>
  <c r="AI165" i="11" a="1"/>
  <c r="AI165" i="11" s="1"/>
  <c r="AI63" i="11" a="1"/>
  <c r="AI63" i="11" s="1"/>
  <c r="AI31" i="11" a="1"/>
  <c r="AI31" i="11" s="1"/>
  <c r="AI139" i="11" a="1"/>
  <c r="AI139" i="11" s="1"/>
  <c r="AI122" i="11" a="1"/>
  <c r="AI122" i="11" s="1"/>
  <c r="AI11" i="11" a="1"/>
  <c r="AI11" i="11" s="1"/>
  <c r="AI93" i="11" a="1"/>
  <c r="AI93" i="11" s="1"/>
  <c r="AI160" i="11" a="1"/>
  <c r="AI160" i="11" s="1"/>
  <c r="AI43" i="11" a="1"/>
  <c r="AI43" i="11" s="1"/>
  <c r="AI151" i="11" a="1"/>
  <c r="AI151" i="11" s="1"/>
  <c r="AI66" i="11" a="1"/>
  <c r="AI66" i="11" s="1"/>
  <c r="AI45" i="11" a="1"/>
  <c r="AI45" i="11" s="1"/>
  <c r="AI29" i="11" a="1"/>
  <c r="AI29" i="11" s="1"/>
  <c r="AI128" i="11" a="1"/>
  <c r="AI128" i="11" s="1"/>
  <c r="AI100" i="11" a="1"/>
  <c r="AI100" i="11" s="1"/>
  <c r="AI56" i="11" a="1"/>
  <c r="AI56" i="11" s="1"/>
  <c r="AI49" i="11" a="1"/>
  <c r="AI49" i="11" s="1"/>
  <c r="AI158" i="11" a="1"/>
  <c r="AI158" i="11" s="1"/>
  <c r="AI24" i="11" a="1"/>
  <c r="AI24" i="11" s="1"/>
  <c r="AH153" i="11" a="1"/>
  <c r="AH153" i="11" s="1"/>
  <c r="AH135" i="11" a="1"/>
  <c r="AH135" i="11" s="1"/>
  <c r="AH117" i="11" a="1"/>
  <c r="AH117" i="11" s="1"/>
  <c r="AH103" i="11" a="1"/>
  <c r="AH103" i="11" s="1"/>
  <c r="AH53" i="11" a="1"/>
  <c r="AH53" i="11" s="1"/>
  <c r="AH30" i="11" a="1"/>
  <c r="AH30" i="11" s="1"/>
  <c r="AH25" i="11" a="1"/>
  <c r="AH25" i="11" s="1"/>
  <c r="AH139" i="11" a="1"/>
  <c r="AH139" i="11" s="1"/>
  <c r="AH130" i="11" a="1"/>
  <c r="AH130" i="11" s="1"/>
  <c r="AH98" i="11" a="1"/>
  <c r="AH98" i="11" s="1"/>
  <c r="AH57" i="11" a="1"/>
  <c r="AH57" i="11" s="1"/>
  <c r="AH39" i="11" a="1"/>
  <c r="AH39" i="11" s="1"/>
  <c r="AH16" i="11" a="1"/>
  <c r="AH16" i="11" s="1"/>
  <c r="AH143" i="11" a="1"/>
  <c r="AH143" i="11" s="1"/>
  <c r="AH121" i="11" a="1"/>
  <c r="AH121" i="11" s="1"/>
  <c r="AH112" i="11" a="1"/>
  <c r="AH112" i="11" s="1"/>
  <c r="AH79" i="11" a="1"/>
  <c r="AH79" i="11" s="1"/>
  <c r="AH66" i="11" a="1"/>
  <c r="AH66" i="11" s="1"/>
  <c r="AH48" i="11" a="1"/>
  <c r="AH48" i="11" s="1"/>
  <c r="AH20" i="11" a="1"/>
  <c r="AH20" i="11" s="1"/>
  <c r="AH161" i="11" a="1"/>
  <c r="AH161" i="11" s="1"/>
  <c r="AH138" i="11" a="1"/>
  <c r="AH138" i="11" s="1"/>
  <c r="AH129" i="11" a="1"/>
  <c r="AH129" i="11" s="1"/>
  <c r="AH97" i="11" a="1"/>
  <c r="AH97" i="11" s="1"/>
  <c r="AH92" i="11" a="1"/>
  <c r="AH92" i="11" s="1"/>
  <c r="AH38" i="11" a="1"/>
  <c r="AH38" i="11" s="1"/>
  <c r="AH6" i="11" a="1"/>
  <c r="AH6" i="11" s="1"/>
  <c r="AH165" i="11" a="1"/>
  <c r="AH165" i="11" s="1"/>
  <c r="AH151" i="11" a="1"/>
  <c r="AH151" i="11" s="1"/>
  <c r="AH142" i="11" a="1"/>
  <c r="AH142" i="11" s="1"/>
  <c r="AH124" i="11" a="1"/>
  <c r="AH124" i="11" s="1"/>
  <c r="AH115" i="11" a="1"/>
  <c r="AH115" i="11" s="1"/>
  <c r="AH101" i="11" a="1"/>
  <c r="AH101" i="11" s="1"/>
  <c r="AH87" i="11" a="1"/>
  <c r="AH87" i="11" s="1"/>
  <c r="AH73" i="11" a="1"/>
  <c r="AH73" i="11" s="1"/>
  <c r="AH51" i="11" a="1"/>
  <c r="AH51" i="11" s="1"/>
  <c r="AH23" i="11" a="1"/>
  <c r="AH23" i="11" s="1"/>
  <c r="AH10" i="11" a="1"/>
  <c r="AH10" i="11" s="1"/>
  <c r="AH168" i="11" a="1"/>
  <c r="AH168" i="11" s="1"/>
  <c r="AH149" i="11" a="1"/>
  <c r="AH149" i="11" s="1"/>
  <c r="AH140" i="11" a="1"/>
  <c r="AH140" i="11" s="1"/>
  <c r="AH131" i="11" a="1"/>
  <c r="AH131" i="11" s="1"/>
  <c r="AH99" i="11" a="1"/>
  <c r="AH99" i="11" s="1"/>
  <c r="AH58" i="11" a="1"/>
  <c r="AH58" i="11" s="1"/>
  <c r="AH45" i="11" a="1"/>
  <c r="AH45" i="11" s="1"/>
  <c r="AH40" i="11" a="1"/>
  <c r="AH40" i="11" s="1"/>
  <c r="AH17" i="11" a="1"/>
  <c r="AH17" i="11" s="1"/>
  <c r="AH13" i="11" a="1"/>
  <c r="AH13" i="11" s="1"/>
  <c r="AH163" i="11" a="1"/>
  <c r="AH163" i="11" s="1"/>
  <c r="AH122" i="11" a="1"/>
  <c r="AH122" i="11" s="1"/>
  <c r="AH35" i="11" a="1"/>
  <c r="AH35" i="11" s="1"/>
  <c r="AH21" i="11" a="1"/>
  <c r="AH21" i="11" s="1"/>
  <c r="AH158" i="11" a="1"/>
  <c r="AH158" i="11" s="1"/>
  <c r="AH144" i="11" a="1"/>
  <c r="AH144" i="11" s="1"/>
  <c r="AH126" i="11" a="1"/>
  <c r="AH126" i="11" s="1"/>
  <c r="AH113" i="11" a="1"/>
  <c r="AH113" i="11" s="1"/>
  <c r="AH108" i="11" a="1"/>
  <c r="AH108" i="11" s="1"/>
  <c r="AH94" i="11" a="1"/>
  <c r="AH94" i="11" s="1"/>
  <c r="AH85" i="11" a="1"/>
  <c r="AH85" i="11" s="1"/>
  <c r="AH80" i="11" a="1"/>
  <c r="AH80" i="11" s="1"/>
  <c r="AH67" i="11" a="1"/>
  <c r="AH67" i="11" s="1"/>
  <c r="AH49" i="11" a="1"/>
  <c r="AH49" i="11" s="1"/>
  <c r="AH8" i="11" a="1"/>
  <c r="AH8" i="11" s="1"/>
  <c r="AH166" i="11" a="1"/>
  <c r="AH166" i="11" s="1"/>
  <c r="AH100" i="11" a="1"/>
  <c r="AH100" i="11" s="1"/>
  <c r="AH95" i="11" a="1"/>
  <c r="AH95" i="11" s="1"/>
  <c r="AH61" i="11" a="1"/>
  <c r="AH61" i="11" s="1"/>
  <c r="AH41" i="11" a="1"/>
  <c r="AH41" i="11" s="1"/>
  <c r="AH11" i="11" a="1"/>
  <c r="AH11" i="11" s="1"/>
  <c r="AH170" i="11" a="1"/>
  <c r="AH170" i="11" s="1"/>
  <c r="AH160" i="11" a="1"/>
  <c r="AH160" i="11" s="1"/>
  <c r="AH89" i="11" a="1"/>
  <c r="AH89" i="11" s="1"/>
  <c r="AH74" i="11" a="1"/>
  <c r="AH74" i="11" s="1"/>
  <c r="AH60" i="11" a="1"/>
  <c r="AH60" i="11" s="1"/>
  <c r="AH50" i="11" a="1"/>
  <c r="AH50" i="11" s="1"/>
  <c r="AH110" i="11" a="1"/>
  <c r="AH110" i="11" s="1"/>
  <c r="AH46" i="11" a="1"/>
  <c r="AH46" i="11" s="1"/>
  <c r="AH125" i="11" a="1"/>
  <c r="AH125" i="11" s="1"/>
  <c r="AH105" i="11" a="1"/>
  <c r="AH105" i="11" s="1"/>
  <c r="AH70" i="11" a="1"/>
  <c r="AH70" i="11" s="1"/>
  <c r="AH65" i="11" a="1"/>
  <c r="AH65" i="11" s="1"/>
  <c r="AH55" i="11" a="1"/>
  <c r="AH55" i="11" s="1"/>
  <c r="AH5" i="11" a="1"/>
  <c r="AH5" i="11" s="1"/>
  <c r="AH155" i="11" a="1"/>
  <c r="AH155" i="11" s="1"/>
  <c r="AH150" i="11" a="1"/>
  <c r="AH150" i="11" s="1"/>
  <c r="AH145" i="11" a="1"/>
  <c r="AH145" i="11" s="1"/>
  <c r="AH120" i="11" a="1"/>
  <c r="AH120" i="11" s="1"/>
  <c r="AH15" i="11" a="1"/>
  <c r="AH15" i="11" s="1"/>
  <c r="AH84" i="11" a="1"/>
  <c r="AH84" i="11" s="1"/>
  <c r="AH134" i="11" a="1"/>
  <c r="AH134" i="11" s="1"/>
  <c r="AH114" i="11" a="1"/>
  <c r="AH114" i="11" s="1"/>
  <c r="AH93" i="11" a="1"/>
  <c r="AH93" i="11" s="1"/>
  <c r="AH69" i="11" a="1"/>
  <c r="AH69" i="11" s="1"/>
  <c r="AH64" i="11" a="1"/>
  <c r="AH64" i="11" s="1"/>
  <c r="AH29" i="11" a="1"/>
  <c r="AH29" i="11" s="1"/>
  <c r="AH19" i="11" a="1"/>
  <c r="AH19" i="11" s="1"/>
  <c r="AH169" i="11" a="1"/>
  <c r="AH169" i="11" s="1"/>
  <c r="AH148" i="11" a="1"/>
  <c r="AH148" i="11" s="1"/>
  <c r="AH123" i="11" a="1"/>
  <c r="AH123" i="11" s="1"/>
  <c r="AH133" i="11" a="1"/>
  <c r="AH133" i="11" s="1"/>
  <c r="AH128" i="11" a="1"/>
  <c r="AH128" i="11" s="1"/>
  <c r="AH28" i="11" a="1"/>
  <c r="AH28" i="11" s="1"/>
  <c r="AH111" i="11" a="1"/>
  <c r="AH111" i="11" s="1"/>
  <c r="AH106" i="11" a="1"/>
  <c r="AH106" i="11" s="1"/>
  <c r="AH71" i="11" a="1"/>
  <c r="AH71" i="11" s="1"/>
  <c r="AH56" i="11" a="1"/>
  <c r="AH56" i="11" s="1"/>
  <c r="AH156" i="11" a="1"/>
  <c r="AH156" i="11" s="1"/>
  <c r="AH146" i="11" a="1"/>
  <c r="AH146" i="11" s="1"/>
  <c r="AH136" i="11" a="1"/>
  <c r="AH136" i="11" s="1"/>
  <c r="AH36" i="11" a="1"/>
  <c r="AH36" i="11" s="1"/>
  <c r="AH26" i="11" a="1"/>
  <c r="AH26" i="11" s="1"/>
  <c r="AH141" i="11" a="1"/>
  <c r="AH141" i="11" s="1"/>
  <c r="AH116" i="11" a="1"/>
  <c r="AH116" i="11" s="1"/>
  <c r="AH90" i="11" a="1"/>
  <c r="AH90" i="11" s="1"/>
  <c r="AH75" i="11" a="1"/>
  <c r="AH75" i="11" s="1"/>
  <c r="AH31" i="11" a="1"/>
  <c r="AH31" i="11" s="1"/>
  <c r="AH167" i="11" a="1"/>
  <c r="AH167" i="11" s="1"/>
  <c r="AH83" i="11" a="1"/>
  <c r="AH83" i="11" s="1"/>
  <c r="AH7" i="11" a="1"/>
  <c r="AH7" i="11" s="1"/>
  <c r="AH88" i="11" a="1"/>
  <c r="AH88" i="11" s="1"/>
  <c r="AH12" i="11" a="1"/>
  <c r="AH12" i="11" s="1"/>
  <c r="AH22" i="11" a="1"/>
  <c r="AH22" i="11" s="1"/>
  <c r="AH127" i="11" a="1"/>
  <c r="AH127" i="11" s="1"/>
  <c r="AH72" i="11" a="1"/>
  <c r="AH72" i="11" s="1"/>
  <c r="AH44" i="11" a="1"/>
  <c r="AH44" i="11" s="1"/>
  <c r="AH132" i="11" a="1"/>
  <c r="AH132" i="11" s="1"/>
  <c r="AH104" i="11" a="1"/>
  <c r="AH104" i="11" s="1"/>
  <c r="AH82" i="11" a="1"/>
  <c r="AH82" i="11" s="1"/>
  <c r="AH77" i="11" a="1"/>
  <c r="AH77" i="11" s="1"/>
  <c r="AH33" i="11" a="1"/>
  <c r="AH33" i="11" s="1"/>
  <c r="AH27" i="11" a="1"/>
  <c r="AH27" i="11" s="1"/>
  <c r="AH81" i="11" a="1"/>
  <c r="AH81" i="11" s="1"/>
  <c r="AH76" i="11" a="1"/>
  <c r="AH76" i="11" s="1"/>
  <c r="AH43" i="11" a="1"/>
  <c r="AH43" i="11" s="1"/>
  <c r="AH37" i="11" a="1"/>
  <c r="AH37" i="11" s="1"/>
  <c r="AH159" i="11" a="1"/>
  <c r="AH159" i="11" s="1"/>
  <c r="AH86" i="11" a="1"/>
  <c r="AH86" i="11" s="1"/>
  <c r="AH59" i="11" a="1"/>
  <c r="AH59" i="11" s="1"/>
  <c r="AH147" i="11" a="1"/>
  <c r="AH147" i="11" s="1"/>
  <c r="AH91" i="11" a="1"/>
  <c r="AH91" i="11" s="1"/>
  <c r="AH4" i="11" a="1"/>
  <c r="AH4" i="11" s="1"/>
  <c r="AH154" i="11" a="1"/>
  <c r="AH154" i="11" s="1"/>
  <c r="AH137" i="11" a="1"/>
  <c r="AH137" i="11" s="1"/>
  <c r="AH109" i="11" a="1"/>
  <c r="AH109" i="11" s="1"/>
  <c r="AH54" i="11" a="1"/>
  <c r="AH54" i="11" s="1"/>
  <c r="AH32" i="11" a="1"/>
  <c r="AH32" i="11" s="1"/>
  <c r="AH162" i="11" a="1"/>
  <c r="AH162" i="11" s="1"/>
  <c r="AH18" i="11" a="1"/>
  <c r="AH18" i="11" s="1"/>
  <c r="AH62" i="11" a="1"/>
  <c r="AH62" i="11" s="1"/>
  <c r="AH34" i="11" a="1"/>
  <c r="AH34" i="11" s="1"/>
  <c r="AH78" i="11" a="1"/>
  <c r="AH78" i="11" s="1"/>
  <c r="AH164" i="11" a="1"/>
  <c r="AH164" i="11" s="1"/>
  <c r="AH157" i="11" a="1"/>
  <c r="AH157" i="11" s="1"/>
  <c r="AH24" i="11" a="1"/>
  <c r="AH24" i="11" s="1"/>
  <c r="AH68" i="11" a="1"/>
  <c r="AH68" i="11" s="1"/>
  <c r="AH96" i="11" a="1"/>
  <c r="AH96" i="11" s="1"/>
  <c r="AH107" i="11" a="1"/>
  <c r="AH107" i="11" s="1"/>
  <c r="AH9" i="11" a="1"/>
  <c r="AH9" i="11" s="1"/>
  <c r="AH102" i="11" a="1"/>
  <c r="AH102" i="11" s="1"/>
  <c r="AH14" i="11" a="1"/>
  <c r="AH14" i="11" s="1"/>
  <c r="AH52" i="11" a="1"/>
  <c r="AH52" i="11" s="1"/>
  <c r="AH118" i="11" a="1"/>
  <c r="AH118" i="11" s="1"/>
  <c r="AH152" i="11" a="1"/>
  <c r="AH152" i="11" s="1"/>
  <c r="AH63" i="11" a="1"/>
  <c r="AH63" i="11" s="1"/>
  <c r="AH119" i="11" a="1"/>
  <c r="AH119" i="11" s="1"/>
  <c r="AH42" i="11" a="1"/>
  <c r="AH42" i="11" s="1"/>
  <c r="AH47" i="11" a="1"/>
  <c r="AH47" i="11" s="1"/>
  <c r="AH137" i="10" a="1"/>
  <c r="AH137" i="10" s="1"/>
  <c r="AH124" i="10" a="1"/>
  <c r="AH124" i="10" s="1"/>
  <c r="AH90" i="10" a="1"/>
  <c r="AH90" i="10" s="1"/>
  <c r="AH72" i="10" a="1"/>
  <c r="AH72" i="10" s="1"/>
  <c r="AH63" i="10" a="1"/>
  <c r="AH63" i="10" s="1"/>
  <c r="AH18" i="10" a="1"/>
  <c r="AH18" i="10" s="1"/>
  <c r="AH162" i="10" a="1"/>
  <c r="AH162" i="10" s="1"/>
  <c r="AH94" i="10" a="1"/>
  <c r="AH94" i="10" s="1"/>
  <c r="AH81" i="10" a="1"/>
  <c r="AH81" i="10" s="1"/>
  <c r="AH49" i="10" a="1"/>
  <c r="AH49" i="10" s="1"/>
  <c r="AH40" i="10" a="1"/>
  <c r="AH40" i="10" s="1"/>
  <c r="AH36" i="10" a="1"/>
  <c r="AH36" i="10" s="1"/>
  <c r="AH31" i="10" a="1"/>
  <c r="AH31" i="10" s="1"/>
  <c r="AH9" i="10" a="1"/>
  <c r="AH9" i="10" s="1"/>
  <c r="AH145" i="10" a="1"/>
  <c r="AH145" i="10" s="1"/>
  <c r="AH141" i="10" a="1"/>
  <c r="AH141" i="10" s="1"/>
  <c r="AH115" i="10" a="1"/>
  <c r="AH115" i="10" s="1"/>
  <c r="AH98" i="10" a="1"/>
  <c r="AH98" i="10" s="1"/>
  <c r="AH22" i="10" a="1"/>
  <c r="AH22" i="10" s="1"/>
  <c r="AH119" i="10" a="1"/>
  <c r="AH119" i="10" s="1"/>
  <c r="AH110" i="10" a="1"/>
  <c r="AH110" i="10" s="1"/>
  <c r="AH106" i="10" a="1"/>
  <c r="AH106" i="10" s="1"/>
  <c r="AH71" i="10" a="1"/>
  <c r="AH71" i="10" s="1"/>
  <c r="AH53" i="10" a="1"/>
  <c r="AH53" i="10" s="1"/>
  <c r="AH44" i="10" a="1"/>
  <c r="AH44" i="10" s="1"/>
  <c r="AH153" i="10" a="1"/>
  <c r="AH153" i="10" s="1"/>
  <c r="AH123" i="10" a="1"/>
  <c r="AH123" i="10" s="1"/>
  <c r="AH102" i="10" a="1"/>
  <c r="AH102" i="10" s="1"/>
  <c r="AH89" i="10" a="1"/>
  <c r="AH89" i="10" s="1"/>
  <c r="AH85" i="10" a="1"/>
  <c r="AH85" i="10" s="1"/>
  <c r="AH161" i="10" a="1"/>
  <c r="AH161" i="10" s="1"/>
  <c r="AH157" i="10" a="1"/>
  <c r="AH157" i="10" s="1"/>
  <c r="AH136" i="10" a="1"/>
  <c r="AH136" i="10" s="1"/>
  <c r="AH93" i="10" a="1"/>
  <c r="AH93" i="10" s="1"/>
  <c r="AH62" i="10" a="1"/>
  <c r="AH62" i="10" s="1"/>
  <c r="AH39" i="10" a="1"/>
  <c r="AH39" i="10" s="1"/>
  <c r="AH21" i="10" a="1"/>
  <c r="AH21" i="10" s="1"/>
  <c r="AH170" i="10" a="1"/>
  <c r="AH170" i="10" s="1"/>
  <c r="AH144" i="10" a="1"/>
  <c r="AH144" i="10" s="1"/>
  <c r="AH140" i="10" a="1"/>
  <c r="AH140" i="10" s="1"/>
  <c r="AH114" i="10" a="1"/>
  <c r="AH114" i="10" s="1"/>
  <c r="AH97" i="10" a="1"/>
  <c r="AH97" i="10" s="1"/>
  <c r="AH66" i="10" a="1"/>
  <c r="AH66" i="10" s="1"/>
  <c r="AH30" i="10" a="1"/>
  <c r="AH30" i="10" s="1"/>
  <c r="AH152" i="10" a="1"/>
  <c r="AH152" i="10" s="1"/>
  <c r="AH148" i="10" a="1"/>
  <c r="AH148" i="10" s="1"/>
  <c r="AH135" i="10" a="1"/>
  <c r="AH135" i="10" s="1"/>
  <c r="AH122" i="10" a="1"/>
  <c r="AH122" i="10" s="1"/>
  <c r="AH118" i="10" a="1"/>
  <c r="AH118" i="10" s="1"/>
  <c r="AH109" i="10" a="1"/>
  <c r="AH109" i="10" s="1"/>
  <c r="AH101" i="10" a="1"/>
  <c r="AH101" i="10" s="1"/>
  <c r="AH79" i="10" a="1"/>
  <c r="AH79" i="10" s="1"/>
  <c r="AH47" i="10" a="1"/>
  <c r="AH47" i="10" s="1"/>
  <c r="AH34" i="10" a="1"/>
  <c r="AH34" i="10" s="1"/>
  <c r="AH20" i="10" a="1"/>
  <c r="AH20" i="10" s="1"/>
  <c r="AH156" i="10" a="1"/>
  <c r="AH156" i="10" s="1"/>
  <c r="AH146" i="10" a="1"/>
  <c r="AH146" i="10" s="1"/>
  <c r="AH142" i="10" a="1"/>
  <c r="AH142" i="10" s="1"/>
  <c r="AH129" i="10" a="1"/>
  <c r="AH129" i="10" s="1"/>
  <c r="AH116" i="10" a="1"/>
  <c r="AH116" i="10" s="1"/>
  <c r="AH95" i="10" a="1"/>
  <c r="AH95" i="10" s="1"/>
  <c r="AH82" i="10" a="1"/>
  <c r="AH82" i="10" s="1"/>
  <c r="AH41" i="10" a="1"/>
  <c r="AH41" i="10" s="1"/>
  <c r="AH32" i="10" a="1"/>
  <c r="AH32" i="10" s="1"/>
  <c r="AH150" i="10" a="1"/>
  <c r="AH150" i="10" s="1"/>
  <c r="AH133" i="10" a="1"/>
  <c r="AH133" i="10" s="1"/>
  <c r="AH107" i="10" a="1"/>
  <c r="AH107" i="10" s="1"/>
  <c r="AH77" i="10" a="1"/>
  <c r="AH77" i="10" s="1"/>
  <c r="AH68" i="10" a="1"/>
  <c r="AH68" i="10" s="1"/>
  <c r="AH14" i="10" a="1"/>
  <c r="AH14" i="10" s="1"/>
  <c r="AH5" i="10" a="1"/>
  <c r="AH5" i="10" s="1"/>
  <c r="AH167" i="10" a="1"/>
  <c r="AH167" i="10" s="1"/>
  <c r="AH158" i="10" a="1"/>
  <c r="AH158" i="10" s="1"/>
  <c r="AH154" i="10" a="1"/>
  <c r="AH154" i="10" s="1"/>
  <c r="AH120" i="10" a="1"/>
  <c r="AH120" i="10" s="1"/>
  <c r="AH111" i="10" a="1"/>
  <c r="AH111" i="10" s="1"/>
  <c r="AH103" i="10" a="1"/>
  <c r="AH103" i="10" s="1"/>
  <c r="AH86" i="10" a="1"/>
  <c r="AH86" i="10" s="1"/>
  <c r="AH59" i="10" a="1"/>
  <c r="AH59" i="10" s="1"/>
  <c r="AH54" i="10" a="1"/>
  <c r="AH54" i="10" s="1"/>
  <c r="AH45" i="10" a="1"/>
  <c r="AH45" i="10" s="1"/>
  <c r="AH27" i="10" a="1"/>
  <c r="AH27" i="10" s="1"/>
  <c r="AH155" i="10" a="1"/>
  <c r="AH155" i="10" s="1"/>
  <c r="AH70" i="10" a="1"/>
  <c r="AH70" i="10" s="1"/>
  <c r="AH55" i="10" a="1"/>
  <c r="AH55" i="10" s="1"/>
  <c r="AH50" i="10" a="1"/>
  <c r="AH50" i="10" s="1"/>
  <c r="AH25" i="10" a="1"/>
  <c r="AH25" i="10" s="1"/>
  <c r="AH168" i="10" a="1"/>
  <c r="AH168" i="10" s="1"/>
  <c r="AH99" i="10" a="1"/>
  <c r="AH99" i="10" s="1"/>
  <c r="AH69" i="10" a="1"/>
  <c r="AH69" i="10" s="1"/>
  <c r="AH80" i="10" a="1"/>
  <c r="AH80" i="10" s="1"/>
  <c r="AH65" i="10" a="1"/>
  <c r="AH65" i="10" s="1"/>
  <c r="AH35" i="10" a="1"/>
  <c r="AH35" i="10" s="1"/>
  <c r="AH169" i="10" a="1"/>
  <c r="AH169" i="10" s="1"/>
  <c r="AH159" i="10" a="1"/>
  <c r="AH159" i="10" s="1"/>
  <c r="AH130" i="10" a="1"/>
  <c r="AH130" i="10" s="1"/>
  <c r="AH100" i="10" a="1"/>
  <c r="AH100" i="10" s="1"/>
  <c r="AH75" i="10" a="1"/>
  <c r="AH75" i="10" s="1"/>
  <c r="AH60" i="10" a="1"/>
  <c r="AH60" i="10" s="1"/>
  <c r="AH164" i="10" a="1"/>
  <c r="AH164" i="10" s="1"/>
  <c r="AH149" i="10" a="1"/>
  <c r="AH149" i="10" s="1"/>
  <c r="AH134" i="10" a="1"/>
  <c r="AH134" i="10" s="1"/>
  <c r="AH125" i="10" a="1"/>
  <c r="AH125" i="10" s="1"/>
  <c r="AH105" i="10" a="1"/>
  <c r="AH105" i="10" s="1"/>
  <c r="AH29" i="10" a="1"/>
  <c r="AH29" i="10" s="1"/>
  <c r="AH19" i="10" a="1"/>
  <c r="AH19" i="10" s="1"/>
  <c r="AH139" i="10" a="1"/>
  <c r="AH139" i="10" s="1"/>
  <c r="AH4" i="10" a="1"/>
  <c r="AH4" i="10" s="1"/>
  <c r="AH64" i="10" a="1"/>
  <c r="AH64" i="10" s="1"/>
  <c r="AH24" i="10" a="1"/>
  <c r="AH24" i="10" s="1"/>
  <c r="AH163" i="10" a="1"/>
  <c r="AH163" i="10" s="1"/>
  <c r="AH104" i="10" a="1"/>
  <c r="AH104" i="10" s="1"/>
  <c r="AH84" i="10" a="1"/>
  <c r="AH84" i="10" s="1"/>
  <c r="AH74" i="10" a="1"/>
  <c r="AH74" i="10" s="1"/>
  <c r="AH13" i="10" a="1"/>
  <c r="AH13" i="10" s="1"/>
  <c r="AH48" i="10" a="1"/>
  <c r="AH48" i="10" s="1"/>
  <c r="AH38" i="10" a="1"/>
  <c r="AH38" i="10" s="1"/>
  <c r="AH28" i="10" a="1"/>
  <c r="AH28" i="10" s="1"/>
  <c r="AH8" i="10" a="1"/>
  <c r="AH8" i="10" s="1"/>
  <c r="AH108" i="10" a="1"/>
  <c r="AH108" i="10" s="1"/>
  <c r="AH78" i="10" a="1"/>
  <c r="AH78" i="10" s="1"/>
  <c r="AH58" i="10" a="1"/>
  <c r="AH58" i="10" s="1"/>
  <c r="AH33" i="10" a="1"/>
  <c r="AH33" i="10" s="1"/>
  <c r="AH128" i="10" a="1"/>
  <c r="AH128" i="10" s="1"/>
  <c r="AH12" i="10" a="1"/>
  <c r="AH12" i="10" s="1"/>
  <c r="AH76" i="10" a="1"/>
  <c r="AH76" i="10" s="1"/>
  <c r="AH61" i="10" a="1"/>
  <c r="AH61" i="10" s="1"/>
  <c r="AH165" i="10" a="1"/>
  <c r="AH165" i="10" s="1"/>
  <c r="AH160" i="10" a="1"/>
  <c r="AH160" i="10" s="1"/>
  <c r="AH126" i="10" a="1"/>
  <c r="AH126" i="10" s="1"/>
  <c r="AH121" i="10" a="1"/>
  <c r="AH121" i="10" s="1"/>
  <c r="AH96" i="10" a="1"/>
  <c r="AH96" i="10" s="1"/>
  <c r="AH91" i="10" a="1"/>
  <c r="AH91" i="10" s="1"/>
  <c r="AH15" i="10" a="1"/>
  <c r="AH15" i="10" s="1"/>
  <c r="AH10" i="10" a="1"/>
  <c r="AH10" i="10" s="1"/>
  <c r="AH57" i="10" a="1"/>
  <c r="AH57" i="10" s="1"/>
  <c r="AH7" i="10" a="1"/>
  <c r="AH7" i="10" s="1"/>
  <c r="AH46" i="10" a="1"/>
  <c r="AH46" i="10" s="1"/>
  <c r="AH166" i="10" a="1"/>
  <c r="AH166" i="10" s="1"/>
  <c r="AH112" i="10" a="1"/>
  <c r="AH112" i="10" s="1"/>
  <c r="AH51" i="10" a="1"/>
  <c r="AH51" i="10" s="1"/>
  <c r="AH23" i="10" a="1"/>
  <c r="AH23" i="10" s="1"/>
  <c r="AH117" i="10" a="1"/>
  <c r="AH117" i="10" s="1"/>
  <c r="AH56" i="10" a="1"/>
  <c r="AH56" i="10" s="1"/>
  <c r="AH17" i="10" a="1"/>
  <c r="AH17" i="10" s="1"/>
  <c r="AH127" i="10" a="1"/>
  <c r="AH127" i="10" s="1"/>
  <c r="AH6" i="10" a="1"/>
  <c r="AH6" i="10" s="1"/>
  <c r="AH73" i="10" a="1"/>
  <c r="AH73" i="10" s="1"/>
  <c r="AH67" i="10" a="1"/>
  <c r="AH67" i="10" s="1"/>
  <c r="AH11" i="10" a="1"/>
  <c r="AH11" i="10" s="1"/>
  <c r="AH138" i="10" a="1"/>
  <c r="AH138" i="10" s="1"/>
  <c r="AH16" i="10" a="1"/>
  <c r="AH16" i="10" s="1"/>
  <c r="AH151" i="10" a="1"/>
  <c r="AH151" i="10" s="1"/>
  <c r="AH113" i="10" a="1"/>
  <c r="AH113" i="10" s="1"/>
  <c r="AH52" i="10" a="1"/>
  <c r="AH52" i="10" s="1"/>
  <c r="AH132" i="10" a="1"/>
  <c r="AH132" i="10" s="1"/>
  <c r="AH143" i="10" a="1"/>
  <c r="AH143" i="10" s="1"/>
  <c r="AH42" i="10" a="1"/>
  <c r="AH42" i="10" s="1"/>
  <c r="AH92" i="10" a="1"/>
  <c r="AH92" i="10" s="1"/>
  <c r="AH87" i="10" a="1"/>
  <c r="AH87" i="10" s="1"/>
  <c r="AH43" i="10" a="1"/>
  <c r="AH43" i="10" s="1"/>
  <c r="AH131" i="10" a="1"/>
  <c r="AH131" i="10" s="1"/>
  <c r="AH26" i="10" a="1"/>
  <c r="AH26" i="10" s="1"/>
  <c r="AH147" i="10" a="1"/>
  <c r="AH147" i="10" s="1"/>
  <c r="AH88" i="10" a="1"/>
  <c r="AH88" i="10" s="1"/>
  <c r="AH83" i="10" a="1"/>
  <c r="AH83" i="10" s="1"/>
  <c r="AH37" i="10" a="1"/>
  <c r="AH37" i="10" s="1"/>
  <c r="AH167" i="9" a="1"/>
  <c r="AH167" i="9" s="1"/>
  <c r="AH57" i="9" a="1"/>
  <c r="AH57" i="9" s="1"/>
  <c r="AH158" i="9" a="1"/>
  <c r="AH158" i="9" s="1"/>
  <c r="AH112" i="9" a="1"/>
  <c r="AH112" i="9" s="1"/>
  <c r="AH103" i="9" a="1"/>
  <c r="AH103" i="9" s="1"/>
  <c r="AH75" i="9" a="1"/>
  <c r="AH75" i="9" s="1"/>
  <c r="AH53" i="9" a="1"/>
  <c r="AH53" i="9" s="1"/>
  <c r="AH31" i="9" a="1"/>
  <c r="AH31" i="9" s="1"/>
  <c r="AH9" i="9" a="1"/>
  <c r="AH9" i="9" s="1"/>
  <c r="AH149" i="9" a="1"/>
  <c r="AH149" i="9" s="1"/>
  <c r="AH145" i="9" a="1"/>
  <c r="AH145" i="9" s="1"/>
  <c r="AH141" i="9" a="1"/>
  <c r="AH141" i="9" s="1"/>
  <c r="AH94" i="9" a="1"/>
  <c r="AH94" i="9" s="1"/>
  <c r="AH89" i="9" a="1"/>
  <c r="AH89" i="9" s="1"/>
  <c r="AH85" i="9" a="1"/>
  <c r="AH85" i="9" s="1"/>
  <c r="AH80" i="9" a="1"/>
  <c r="AH80" i="9" s="1"/>
  <c r="AH61" i="9" a="1"/>
  <c r="AH61" i="9" s="1"/>
  <c r="AH49" i="9" a="1"/>
  <c r="AH49" i="9" s="1"/>
  <c r="AH26" i="9" a="1"/>
  <c r="AH26" i="9" s="1"/>
  <c r="AH166" i="9" a="1"/>
  <c r="AH166" i="9" s="1"/>
  <c r="AH162" i="9" a="1"/>
  <c r="AH162" i="9" s="1"/>
  <c r="AH136" i="9" a="1"/>
  <c r="AH136" i="9" s="1"/>
  <c r="AH121" i="9" a="1"/>
  <c r="AH121" i="9" s="1"/>
  <c r="AH107" i="9" a="1"/>
  <c r="AH107" i="9" s="1"/>
  <c r="AH65" i="9" a="1"/>
  <c r="AH65" i="9" s="1"/>
  <c r="AH40" i="9" a="1"/>
  <c r="AH40" i="9" s="1"/>
  <c r="AH144" i="9" a="1"/>
  <c r="AH144" i="9" s="1"/>
  <c r="AH130" i="9" a="1"/>
  <c r="AH130" i="9" s="1"/>
  <c r="AH102" i="9" a="1"/>
  <c r="AH102" i="9" s="1"/>
  <c r="AH60" i="9" a="1"/>
  <c r="AH60" i="9" s="1"/>
  <c r="AH52" i="9" a="1"/>
  <c r="AH52" i="9" s="1"/>
  <c r="AH34" i="9" a="1"/>
  <c r="AH34" i="9" s="1"/>
  <c r="AH8" i="9" a="1"/>
  <c r="AH8" i="9" s="1"/>
  <c r="AH110" i="9" a="1"/>
  <c r="AH110" i="9" s="1"/>
  <c r="AH92" i="9" a="1"/>
  <c r="AH92" i="9" s="1"/>
  <c r="AH83" i="9" a="1"/>
  <c r="AH83" i="9" s="1"/>
  <c r="AH78" i="9" a="1"/>
  <c r="AH78" i="9" s="1"/>
  <c r="AH55" i="9" a="1"/>
  <c r="AH55" i="9" s="1"/>
  <c r="AH29" i="9" a="1"/>
  <c r="AH29" i="9" s="1"/>
  <c r="AH24" i="9" a="1"/>
  <c r="AH24" i="9" s="1"/>
  <c r="AH20" i="9" a="1"/>
  <c r="AH20" i="9" s="1"/>
  <c r="AH159" i="9" a="1"/>
  <c r="AH159" i="9" s="1"/>
  <c r="AH154" i="9" a="1"/>
  <c r="AH154" i="9" s="1"/>
  <c r="AH150" i="9" a="1"/>
  <c r="AH150" i="9" s="1"/>
  <c r="AH146" i="9" a="1"/>
  <c r="AH146" i="9" s="1"/>
  <c r="AH104" i="9" a="1"/>
  <c r="AH104" i="9" s="1"/>
  <c r="AH95" i="9" a="1"/>
  <c r="AH95" i="9" s="1"/>
  <c r="AH90" i="9" a="1"/>
  <c r="AH90" i="9" s="1"/>
  <c r="AH76" i="9" a="1"/>
  <c r="AH76" i="9" s="1"/>
  <c r="AH163" i="9" a="1"/>
  <c r="AH163" i="9" s="1"/>
  <c r="AH86" i="9" a="1"/>
  <c r="AH86" i="9" s="1"/>
  <c r="AH81" i="9" a="1"/>
  <c r="AH81" i="9" s="1"/>
  <c r="AH27" i="9" a="1"/>
  <c r="AH27" i="9" s="1"/>
  <c r="AH14" i="9" a="1"/>
  <c r="AH14" i="9" s="1"/>
  <c r="AH137" i="9" a="1"/>
  <c r="AH137" i="9" s="1"/>
  <c r="AH132" i="9" a="1"/>
  <c r="AH132" i="9" s="1"/>
  <c r="AH127" i="9" a="1"/>
  <c r="AH127" i="9" s="1"/>
  <c r="AH122" i="9" a="1"/>
  <c r="AH122" i="9" s="1"/>
  <c r="AH117" i="9" a="1"/>
  <c r="AH117" i="9" s="1"/>
  <c r="AH108" i="9" a="1"/>
  <c r="AH108" i="9" s="1"/>
  <c r="AH99" i="9" a="1"/>
  <c r="AH99" i="9" s="1"/>
  <c r="AH71" i="9" a="1"/>
  <c r="AH71" i="9" s="1"/>
  <c r="AH66" i="9" a="1"/>
  <c r="AH66" i="9" s="1"/>
  <c r="AH45" i="9" a="1"/>
  <c r="AH45" i="9" s="1"/>
  <c r="AH41" i="9" a="1"/>
  <c r="AH41" i="9" s="1"/>
  <c r="AH36" i="9" a="1"/>
  <c r="AH36" i="9" s="1"/>
  <c r="AH22" i="9" a="1"/>
  <c r="AH22" i="9" s="1"/>
  <c r="AH18" i="9" a="1"/>
  <c r="AH18" i="9" s="1"/>
  <c r="AH5" i="9" a="1"/>
  <c r="AH5" i="9" s="1"/>
  <c r="AH157" i="9" a="1"/>
  <c r="AH157" i="9" s="1"/>
  <c r="AH101" i="9" a="1"/>
  <c r="AH101" i="9" s="1"/>
  <c r="AH74" i="9" a="1"/>
  <c r="AH74" i="9" s="1"/>
  <c r="AH64" i="9" a="1"/>
  <c r="AH64" i="9" s="1"/>
  <c r="AH59" i="9" a="1"/>
  <c r="AH59" i="9" s="1"/>
  <c r="AH19" i="9" a="1"/>
  <c r="AH19" i="9" s="1"/>
  <c r="AH151" i="9" a="1"/>
  <c r="AH151" i="9" s="1"/>
  <c r="AH126" i="9" a="1"/>
  <c r="AH126" i="9" s="1"/>
  <c r="AH152" i="9" a="1"/>
  <c r="AH152" i="9" s="1"/>
  <c r="AH133" i="9" a="1"/>
  <c r="AH133" i="9" s="1"/>
  <c r="AH69" i="9" a="1"/>
  <c r="AH69" i="9" s="1"/>
  <c r="AH54" i="9" a="1"/>
  <c r="AH54" i="9" s="1"/>
  <c r="AH138" i="9" a="1"/>
  <c r="AH138" i="9" s="1"/>
  <c r="AH116" i="9" a="1"/>
  <c r="AH116" i="9" s="1"/>
  <c r="AH111" i="9" a="1"/>
  <c r="AH111" i="9" s="1"/>
  <c r="AH96" i="9" a="1"/>
  <c r="AH96" i="9" s="1"/>
  <c r="AH147" i="9" a="1"/>
  <c r="AH147" i="9" s="1"/>
  <c r="AH106" i="9" a="1"/>
  <c r="AH106" i="9" s="1"/>
  <c r="AH4" i="9" a="1"/>
  <c r="AH4" i="9" s="1"/>
  <c r="AH156" i="9" a="1"/>
  <c r="AH156" i="9" s="1"/>
  <c r="AH79" i="9" a="1"/>
  <c r="AH79" i="9" s="1"/>
  <c r="AH63" i="9" a="1"/>
  <c r="AH63" i="9" s="1"/>
  <c r="AH39" i="9" a="1"/>
  <c r="AH39" i="9" s="1"/>
  <c r="AH23" i="9" a="1"/>
  <c r="AH23" i="9" s="1"/>
  <c r="AH161" i="9" a="1"/>
  <c r="AH161" i="9" s="1"/>
  <c r="AH142" i="9" a="1"/>
  <c r="AH142" i="9" s="1"/>
  <c r="AH68" i="9" a="1"/>
  <c r="AH68" i="9" s="1"/>
  <c r="AH58" i="9" a="1"/>
  <c r="AH58" i="9" s="1"/>
  <c r="AH44" i="9" a="1"/>
  <c r="AH44" i="9" s="1"/>
  <c r="AH105" i="9" a="1"/>
  <c r="AH105" i="9" s="1"/>
  <c r="AH84" i="9" a="1"/>
  <c r="AH84" i="9" s="1"/>
  <c r="AH33" i="9" a="1"/>
  <c r="AH33" i="9" s="1"/>
  <c r="AH160" i="9" a="1"/>
  <c r="AH160" i="9" s="1"/>
  <c r="AH155" i="9" a="1"/>
  <c r="AH155" i="9" s="1"/>
  <c r="AH125" i="9" a="1"/>
  <c r="AH125" i="9" s="1"/>
  <c r="AH67" i="9" a="1"/>
  <c r="AH67" i="9" s="1"/>
  <c r="AH43" i="9" a="1"/>
  <c r="AH43" i="9" s="1"/>
  <c r="AH17" i="9" a="1"/>
  <c r="AH17" i="9" s="1"/>
  <c r="AH114" i="9" a="1"/>
  <c r="AH114" i="9" s="1"/>
  <c r="AH109" i="9" a="1"/>
  <c r="AH109" i="9" s="1"/>
  <c r="AH77" i="9" a="1"/>
  <c r="AH77" i="9" s="1"/>
  <c r="AH72" i="9" a="1"/>
  <c r="AH72" i="9" s="1"/>
  <c r="AH32" i="9" a="1"/>
  <c r="AH32" i="9" s="1"/>
  <c r="AH12" i="9" a="1"/>
  <c r="AH12" i="9" s="1"/>
  <c r="AH168" i="9" a="1"/>
  <c r="AH168" i="9" s="1"/>
  <c r="AH139" i="9" a="1"/>
  <c r="AH139" i="9" s="1"/>
  <c r="AH123" i="9" a="1"/>
  <c r="AH123" i="9" s="1"/>
  <c r="AH97" i="9" a="1"/>
  <c r="AH97" i="9" s="1"/>
  <c r="AH87" i="9" a="1"/>
  <c r="AH87" i="9" s="1"/>
  <c r="AH70" i="9" a="1"/>
  <c r="AH70" i="9" s="1"/>
  <c r="AH30" i="9" a="1"/>
  <c r="AH30" i="9" s="1"/>
  <c r="AH35" i="9" a="1"/>
  <c r="AH35" i="9" s="1"/>
  <c r="AH148" i="9" a="1"/>
  <c r="AH148" i="9" s="1"/>
  <c r="AH143" i="9" a="1"/>
  <c r="AH143" i="9" s="1"/>
  <c r="AH128" i="9" a="1"/>
  <c r="AH128" i="9" s="1"/>
  <c r="AH91" i="9" a="1"/>
  <c r="AH91" i="9" s="1"/>
  <c r="AH50" i="9" a="1"/>
  <c r="AH50" i="9" s="1"/>
  <c r="AH10" i="9" a="1"/>
  <c r="AH10" i="9" s="1"/>
  <c r="AH169" i="9" a="1"/>
  <c r="AH169" i="9" s="1"/>
  <c r="AH119" i="9" a="1"/>
  <c r="AH119" i="9" s="1"/>
  <c r="AH113" i="9" a="1"/>
  <c r="AH113" i="9" s="1"/>
  <c r="AH6" i="9" a="1"/>
  <c r="AH6" i="9" s="1"/>
  <c r="AH21" i="9" a="1"/>
  <c r="AH21" i="9" s="1"/>
  <c r="AH11" i="9" a="1"/>
  <c r="AH11" i="9" s="1"/>
  <c r="AH124" i="9" a="1"/>
  <c r="AH124" i="9" s="1"/>
  <c r="AH38" i="9" a="1"/>
  <c r="AH38" i="9" s="1"/>
  <c r="AH15" i="9" a="1"/>
  <c r="AH15" i="9" s="1"/>
  <c r="AH118" i="9" a="1"/>
  <c r="AH118" i="9" s="1"/>
  <c r="AH100" i="9" a="1"/>
  <c r="AH100" i="9" s="1"/>
  <c r="AH48" i="9" a="1"/>
  <c r="AH48" i="9" s="1"/>
  <c r="AH135" i="9" a="1"/>
  <c r="AH135" i="9" s="1"/>
  <c r="AH25" i="9" a="1"/>
  <c r="AH25" i="9" s="1"/>
  <c r="AH140" i="9" a="1"/>
  <c r="AH140" i="9" s="1"/>
  <c r="AH88" i="9" a="1"/>
  <c r="AH88" i="9" s="1"/>
  <c r="AH82" i="9" a="1"/>
  <c r="AH82" i="9" s="1"/>
  <c r="AH93" i="9" a="1"/>
  <c r="AH93" i="9" s="1"/>
  <c r="AH47" i="9" a="1"/>
  <c r="AH47" i="9" s="1"/>
  <c r="AH134" i="9" a="1"/>
  <c r="AH134" i="9" s="1"/>
  <c r="AH42" i="9" a="1"/>
  <c r="AH42" i="9" s="1"/>
  <c r="AH98" i="9" a="1"/>
  <c r="AH98" i="9" s="1"/>
  <c r="AH62" i="9" a="1"/>
  <c r="AH62" i="9" s="1"/>
  <c r="AH129" i="9" a="1"/>
  <c r="AH129" i="9" s="1"/>
  <c r="AH37" i="9" a="1"/>
  <c r="AH37" i="9" s="1"/>
  <c r="AH153" i="9" a="1"/>
  <c r="AH153" i="9" s="1"/>
  <c r="AH164" i="9" a="1"/>
  <c r="AH164" i="9" s="1"/>
  <c r="AH131" i="9" a="1"/>
  <c r="AH131" i="9" s="1"/>
  <c r="AH16" i="9" a="1"/>
  <c r="AH16" i="9" s="1"/>
  <c r="AH46" i="9" a="1"/>
  <c r="AH46" i="9" s="1"/>
  <c r="AH28" i="9" a="1"/>
  <c r="AH28" i="9" s="1"/>
  <c r="AH115" i="9" a="1"/>
  <c r="AH115" i="9" s="1"/>
  <c r="AH165" i="9" a="1"/>
  <c r="AH165" i="9" s="1"/>
  <c r="AH56" i="9" a="1"/>
  <c r="AH56" i="9" s="1"/>
  <c r="AH51" i="9" a="1"/>
  <c r="AH51" i="9" s="1"/>
  <c r="AH120" i="9" a="1"/>
  <c r="AH120" i="9" s="1"/>
  <c r="AH73" i="9" a="1"/>
  <c r="AH73" i="9" s="1"/>
  <c r="AH13" i="9" a="1"/>
  <c r="AH13" i="9" s="1"/>
  <c r="AH170" i="9" a="1"/>
  <c r="AH170" i="9" s="1"/>
  <c r="AH7" i="9" a="1"/>
  <c r="AH7" i="9" s="1"/>
  <c r="AH169" i="2" a="1"/>
  <c r="AH169" i="2" s="1"/>
  <c r="AH127" i="2" a="1"/>
  <c r="AH127" i="2" s="1"/>
  <c r="AH76" i="2" a="1"/>
  <c r="AH76" i="2" s="1"/>
  <c r="AH63" i="2" a="1"/>
  <c r="AH63" i="2" s="1"/>
  <c r="AH36" i="2" a="1"/>
  <c r="AH36" i="2" s="1"/>
  <c r="AH26" i="2" a="1"/>
  <c r="AH26" i="2" s="1"/>
  <c r="AH160" i="2" a="1"/>
  <c r="AH160" i="2" s="1"/>
  <c r="AH104" i="2" a="1"/>
  <c r="AH104" i="2" s="1"/>
  <c r="AH90" i="2" a="1"/>
  <c r="AH90" i="2" s="1"/>
  <c r="AH85" i="2" a="1"/>
  <c r="AH85" i="2" s="1"/>
  <c r="AH80" i="2" a="1"/>
  <c r="AH80" i="2" s="1"/>
  <c r="AH67" i="2" a="1"/>
  <c r="AH67" i="2" s="1"/>
  <c r="AH50" i="2" a="1"/>
  <c r="AH50" i="2" s="1"/>
  <c r="AH164" i="2" a="1"/>
  <c r="AH164" i="2" s="1"/>
  <c r="AH155" i="2" a="1"/>
  <c r="AH155" i="2" s="1"/>
  <c r="AH151" i="2" a="1"/>
  <c r="AH151" i="2" s="1"/>
  <c r="AH131" i="2" a="1"/>
  <c r="AH131" i="2" s="1"/>
  <c r="AH122" i="2" a="1"/>
  <c r="AH122" i="2" s="1"/>
  <c r="AH113" i="2" a="1"/>
  <c r="AH113" i="2" s="1"/>
  <c r="AH99" i="2" a="1"/>
  <c r="AH99" i="2" s="1"/>
  <c r="AH71" i="2" a="1"/>
  <c r="AH71" i="2" s="1"/>
  <c r="AH54" i="2" a="1"/>
  <c r="AH54" i="2" s="1"/>
  <c r="AH12" i="2" a="1"/>
  <c r="AH12" i="2" s="1"/>
  <c r="AH8" i="2" a="1"/>
  <c r="AH8" i="2" s="1"/>
  <c r="AH168" i="2" a="1"/>
  <c r="AH168" i="2" s="1"/>
  <c r="AH75" i="2" a="1"/>
  <c r="AH75" i="2" s="1"/>
  <c r="AH62" i="2" a="1"/>
  <c r="AH62" i="2" s="1"/>
  <c r="AH58" i="2" a="1"/>
  <c r="AH58" i="2" s="1"/>
  <c r="AH40" i="2" a="1"/>
  <c r="AH40" i="2" s="1"/>
  <c r="AH35" i="2" a="1"/>
  <c r="AH35" i="2" s="1"/>
  <c r="AH4" i="2" a="1"/>
  <c r="AH4" i="2" s="1"/>
  <c r="AH163" i="2" a="1"/>
  <c r="AH163" i="2" s="1"/>
  <c r="AH140" i="2" a="1"/>
  <c r="AH140" i="2" s="1"/>
  <c r="AH135" i="2" a="1"/>
  <c r="AH135" i="2" s="1"/>
  <c r="AH98" i="2" a="1"/>
  <c r="AH98" i="2" s="1"/>
  <c r="AH70" i="2" a="1"/>
  <c r="AH70" i="2" s="1"/>
  <c r="AH44" i="2" a="1"/>
  <c r="AH44" i="2" s="1"/>
  <c r="AH120" i="2" a="1"/>
  <c r="AH120" i="2" s="1"/>
  <c r="AH116" i="2" a="1"/>
  <c r="AH116" i="2" s="1"/>
  <c r="AH102" i="2" a="1"/>
  <c r="AH102" i="2" s="1"/>
  <c r="AH83" i="2" a="1"/>
  <c r="AH83" i="2" s="1"/>
  <c r="AH74" i="2" a="1"/>
  <c r="AH74" i="2" s="1"/>
  <c r="AH61" i="2" a="1"/>
  <c r="AH61" i="2" s="1"/>
  <c r="AH19" i="2" a="1"/>
  <c r="AH19" i="2" s="1"/>
  <c r="AH156" i="2" a="1"/>
  <c r="AH156" i="2" s="1"/>
  <c r="AH114" i="2" a="1"/>
  <c r="AH114" i="2" s="1"/>
  <c r="AH81" i="2" a="1"/>
  <c r="AH81" i="2" s="1"/>
  <c r="AH72" i="2" a="1"/>
  <c r="AH72" i="2" s="1"/>
  <c r="AH55" i="2" a="1"/>
  <c r="AH55" i="2" s="1"/>
  <c r="AH13" i="2" a="1"/>
  <c r="AH13" i="2" s="1"/>
  <c r="AH9" i="2" a="1"/>
  <c r="AH9" i="2" s="1"/>
  <c r="AH165" i="2" a="1"/>
  <c r="AH165" i="2" s="1"/>
  <c r="AH147" i="2" a="1"/>
  <c r="AH147" i="2" s="1"/>
  <c r="AH132" i="2" a="1"/>
  <c r="AH132" i="2" s="1"/>
  <c r="AH123" i="2" a="1"/>
  <c r="AH123" i="2" s="1"/>
  <c r="AH109" i="2" a="1"/>
  <c r="AH109" i="2" s="1"/>
  <c r="AH95" i="2" a="1"/>
  <c r="AH95" i="2" s="1"/>
  <c r="AH46" i="2" a="1"/>
  <c r="AH46" i="2" s="1"/>
  <c r="AH41" i="2" a="1"/>
  <c r="AH41" i="2" s="1"/>
  <c r="AH17" i="2" a="1"/>
  <c r="AH17" i="2" s="1"/>
  <c r="AH142" i="2" a="1"/>
  <c r="AH142" i="2" s="1"/>
  <c r="AH137" i="2" a="1"/>
  <c r="AH137" i="2" s="1"/>
  <c r="AH118" i="2" a="1"/>
  <c r="AH118" i="2" s="1"/>
  <c r="AH59" i="2" a="1"/>
  <c r="AH59" i="2" s="1"/>
  <c r="AH31" i="2" a="1"/>
  <c r="AH31" i="2" s="1"/>
  <c r="AH5" i="2" a="1"/>
  <c r="AH5" i="2" s="1"/>
  <c r="AH129" i="2" a="1"/>
  <c r="AH129" i="2" s="1"/>
  <c r="AH124" i="2" a="1"/>
  <c r="AH124" i="2" s="1"/>
  <c r="AH88" i="2" a="1"/>
  <c r="AH88" i="2" s="1"/>
  <c r="AH53" i="2" a="1"/>
  <c r="AH53" i="2" s="1"/>
  <c r="AH38" i="2" a="1"/>
  <c r="AH38" i="2" s="1"/>
  <c r="AH170" i="2" a="1"/>
  <c r="AH170" i="2" s="1"/>
  <c r="AH150" i="2" a="1"/>
  <c r="AH150" i="2" s="1"/>
  <c r="AH134" i="2" a="1"/>
  <c r="AH134" i="2" s="1"/>
  <c r="AH108" i="2" a="1"/>
  <c r="AH108" i="2" s="1"/>
  <c r="AH93" i="2" a="1"/>
  <c r="AH93" i="2" s="1"/>
  <c r="AH48" i="2" a="1"/>
  <c r="AH48" i="2" s="1"/>
  <c r="AH43" i="2" a="1"/>
  <c r="AH43" i="2" s="1"/>
  <c r="AH128" i="2" a="1"/>
  <c r="AH128" i="2" s="1"/>
  <c r="AH145" i="2" a="1"/>
  <c r="AH145" i="2" s="1"/>
  <c r="AH103" i="2" a="1"/>
  <c r="AH103" i="2" s="1"/>
  <c r="AH22" i="2" a="1"/>
  <c r="AH22" i="2" s="1"/>
  <c r="AH154" i="2" a="1"/>
  <c r="AH154" i="2" s="1"/>
  <c r="AH82" i="2" a="1"/>
  <c r="AH82" i="2" s="1"/>
  <c r="AH77" i="2" a="1"/>
  <c r="AH77" i="2" s="1"/>
  <c r="AH32" i="2" a="1"/>
  <c r="AH32" i="2" s="1"/>
  <c r="AH27" i="2" a="1"/>
  <c r="AH27" i="2" s="1"/>
  <c r="AH139" i="2" a="1"/>
  <c r="AH139" i="2" s="1"/>
  <c r="AH133" i="2" a="1"/>
  <c r="AH133" i="2" s="1"/>
  <c r="AH97" i="2" a="1"/>
  <c r="AH97" i="2" s="1"/>
  <c r="AH92" i="2" a="1"/>
  <c r="AH92" i="2" s="1"/>
  <c r="AH87" i="2" a="1"/>
  <c r="AH87" i="2" s="1"/>
  <c r="AH57" i="2" a="1"/>
  <c r="AH57" i="2" s="1"/>
  <c r="AH42" i="2" a="1"/>
  <c r="AH42" i="2" s="1"/>
  <c r="AH37" i="2" a="1"/>
  <c r="AH37" i="2" s="1"/>
  <c r="AH112" i="2" a="1"/>
  <c r="AH112" i="2" s="1"/>
  <c r="AH66" i="2" a="1"/>
  <c r="AH66" i="2" s="1"/>
  <c r="AH52" i="2" a="1"/>
  <c r="AH52" i="2" s="1"/>
  <c r="AH21" i="2" a="1"/>
  <c r="AH21" i="2" s="1"/>
  <c r="AH16" i="2" a="1"/>
  <c r="AH16" i="2" s="1"/>
  <c r="AH158" i="2" a="1"/>
  <c r="AH158" i="2" s="1"/>
  <c r="AH148" i="2" a="1"/>
  <c r="AH148" i="2" s="1"/>
  <c r="AH101" i="2" a="1"/>
  <c r="AH101" i="2" s="1"/>
  <c r="AH96" i="2" a="1"/>
  <c r="AH96" i="2" s="1"/>
  <c r="AH91" i="2" a="1"/>
  <c r="AH91" i="2" s="1"/>
  <c r="AH30" i="2" a="1"/>
  <c r="AH30" i="2" s="1"/>
  <c r="AH143" i="2" a="1"/>
  <c r="AH143" i="2" s="1"/>
  <c r="AH121" i="2" a="1"/>
  <c r="AH121" i="2" s="1"/>
  <c r="AH111" i="2" a="1"/>
  <c r="AH111" i="2" s="1"/>
  <c r="AH106" i="2" a="1"/>
  <c r="AH106" i="2" s="1"/>
  <c r="AH25" i="2" a="1"/>
  <c r="AH25" i="2" s="1"/>
  <c r="AH20" i="2" a="1"/>
  <c r="AH20" i="2" s="1"/>
  <c r="AH146" i="2" a="1"/>
  <c r="AH146" i="2" s="1"/>
  <c r="AH64" i="2" a="1"/>
  <c r="AH64" i="2" s="1"/>
  <c r="AH49" i="2" a="1"/>
  <c r="AH49" i="2" s="1"/>
  <c r="AH28" i="2" a="1"/>
  <c r="AH28" i="2" s="1"/>
  <c r="AH23" i="2" a="1"/>
  <c r="AH23" i="2" s="1"/>
  <c r="AH119" i="2" a="1"/>
  <c r="AH119" i="2" s="1"/>
  <c r="AH78" i="2" a="1"/>
  <c r="AH78" i="2" s="1"/>
  <c r="AH73" i="2" a="1"/>
  <c r="AH73" i="2" s="1"/>
  <c r="AH68" i="2" a="1"/>
  <c r="AH68" i="2" s="1"/>
  <c r="AH33" i="2" a="1"/>
  <c r="AH33" i="2" s="1"/>
  <c r="AH18" i="2" a="1"/>
  <c r="AH18" i="2" s="1"/>
  <c r="AH110" i="2" a="1"/>
  <c r="AH110" i="2" s="1"/>
  <c r="AH10" i="2" a="1"/>
  <c r="AH10" i="2" s="1"/>
  <c r="AH65" i="2" a="1"/>
  <c r="AH65" i="2" s="1"/>
  <c r="AH126" i="2" a="1"/>
  <c r="AH126" i="2" s="1"/>
  <c r="AH60" i="2" a="1"/>
  <c r="AH60" i="2" s="1"/>
  <c r="AH144" i="2" a="1"/>
  <c r="AH144" i="2" s="1"/>
  <c r="AH138" i="2" a="1"/>
  <c r="AH138" i="2" s="1"/>
  <c r="AH115" i="2" a="1"/>
  <c r="AH115" i="2" s="1"/>
  <c r="AH14" i="2" a="1"/>
  <c r="AH14" i="2" s="1"/>
  <c r="AH79" i="2" a="1"/>
  <c r="AH79" i="2" s="1"/>
  <c r="AH86" i="2" a="1"/>
  <c r="AH86" i="2" s="1"/>
  <c r="AH149" i="2" a="1"/>
  <c r="AH149" i="2" s="1"/>
  <c r="AH125" i="2" a="1"/>
  <c r="AH125" i="2" s="1"/>
  <c r="AH24" i="2" a="1"/>
  <c r="AH24" i="2" s="1"/>
  <c r="AH159" i="2" a="1"/>
  <c r="AH159" i="2" s="1"/>
  <c r="AH130" i="2" a="1"/>
  <c r="AH130" i="2" s="1"/>
  <c r="AH153" i="2" a="1"/>
  <c r="AH153" i="2" s="1"/>
  <c r="AH47" i="2" a="1"/>
  <c r="AH47" i="2" s="1"/>
  <c r="AH69" i="2" a="1"/>
  <c r="AH69" i="2" s="1"/>
  <c r="AH94" i="2" a="1"/>
  <c r="AH94" i="2" s="1"/>
  <c r="AH51" i="2" a="1"/>
  <c r="AH51" i="2" s="1"/>
  <c r="AH6" i="2" a="1"/>
  <c r="AH6" i="2" s="1"/>
  <c r="AH166" i="2" a="1"/>
  <c r="AH166" i="2" s="1"/>
  <c r="AH161" i="2" a="1"/>
  <c r="AH161" i="2" s="1"/>
  <c r="AH105" i="2" a="1"/>
  <c r="AH105" i="2" s="1"/>
  <c r="AH45" i="2" a="1"/>
  <c r="AH45" i="2" s="1"/>
  <c r="AH39" i="2" a="1"/>
  <c r="AH39" i="2" s="1"/>
  <c r="AH15" i="2" a="1"/>
  <c r="AH15" i="2" s="1"/>
  <c r="AH136" i="2" a="1"/>
  <c r="AH136" i="2" s="1"/>
  <c r="AH157" i="2" a="1"/>
  <c r="AH157" i="2" s="1"/>
  <c r="AH107" i="2" a="1"/>
  <c r="AH107" i="2" s="1"/>
  <c r="AH89" i="2" a="1"/>
  <c r="AH89" i="2" s="1"/>
  <c r="AH34" i="2" a="1"/>
  <c r="AH34" i="2" s="1"/>
  <c r="AH7" i="2" a="1"/>
  <c r="AH7" i="2" s="1"/>
  <c r="AH56" i="2" a="1"/>
  <c r="AH56" i="2" s="1"/>
  <c r="AH100" i="2" a="1"/>
  <c r="AH100" i="2" s="1"/>
  <c r="AH141" i="2" a="1"/>
  <c r="AH141" i="2" s="1"/>
  <c r="AH117" i="2" a="1"/>
  <c r="AH117" i="2" s="1"/>
  <c r="AH29" i="2" a="1"/>
  <c r="AH29" i="2" s="1"/>
  <c r="AH11" i="2" a="1"/>
  <c r="AH11" i="2" s="1"/>
  <c r="AH84" i="2" a="1"/>
  <c r="AH84" i="2" s="1"/>
  <c r="AH162" i="2" a="1"/>
  <c r="AH162" i="2" s="1"/>
  <c r="AH167" i="2" a="1"/>
  <c r="AH167" i="2" s="1"/>
  <c r="AH152" i="2" a="1"/>
  <c r="AH152" i="2" s="1"/>
  <c r="AH160" i="6" a="1"/>
  <c r="AH160" i="6" s="1"/>
  <c r="AH136" i="6" a="1"/>
  <c r="AH136" i="6" s="1"/>
  <c r="AH112" i="6" a="1"/>
  <c r="AH112" i="6" s="1"/>
  <c r="AH75" i="6" a="1"/>
  <c r="AH75" i="6" s="1"/>
  <c r="AH52" i="6" a="1"/>
  <c r="AH52" i="6" s="1"/>
  <c r="AH169" i="6" a="1"/>
  <c r="AH169" i="6" s="1"/>
  <c r="AH150" i="6" a="1"/>
  <c r="AH150" i="6" s="1"/>
  <c r="AH126" i="6" a="1"/>
  <c r="AH126" i="6" s="1"/>
  <c r="AH97" i="6" a="1"/>
  <c r="AH97" i="6" s="1"/>
  <c r="AH88" i="6" a="1"/>
  <c r="AH88" i="6" s="1"/>
  <c r="AH61" i="6" a="1"/>
  <c r="AH61" i="6" s="1"/>
  <c r="AH24" i="6" a="1"/>
  <c r="AH24" i="6" s="1"/>
  <c r="AH19" i="6" a="1"/>
  <c r="AH19" i="6" s="1"/>
  <c r="AH6" i="6" a="1"/>
  <c r="AH6" i="6" s="1"/>
  <c r="AH159" i="6" a="1"/>
  <c r="AH159" i="6" s="1"/>
  <c r="AH140" i="6" a="1"/>
  <c r="AH140" i="6" s="1"/>
  <c r="AH135" i="6" a="1"/>
  <c r="AH135" i="6" s="1"/>
  <c r="AH121" i="6" a="1"/>
  <c r="AH121" i="6" s="1"/>
  <c r="AH116" i="6" a="1"/>
  <c r="AH116" i="6" s="1"/>
  <c r="AH111" i="6" a="1"/>
  <c r="AH111" i="6" s="1"/>
  <c r="AH101" i="6" a="1"/>
  <c r="AH101" i="6" s="1"/>
  <c r="AH92" i="6" a="1"/>
  <c r="AH92" i="6" s="1"/>
  <c r="AH83" i="6" a="1"/>
  <c r="AH83" i="6" s="1"/>
  <c r="AH51" i="6" a="1"/>
  <c r="AH51" i="6" s="1"/>
  <c r="AH33" i="6" a="1"/>
  <c r="AH33" i="6" s="1"/>
  <c r="AH163" i="6" a="1"/>
  <c r="AH163" i="6" s="1"/>
  <c r="AH144" i="6" a="1"/>
  <c r="AH144" i="6" s="1"/>
  <c r="AH60" i="6" a="1"/>
  <c r="AH60" i="6" s="1"/>
  <c r="AH46" i="6" a="1"/>
  <c r="AH46" i="6" s="1"/>
  <c r="AH41" i="6" a="1"/>
  <c r="AH41" i="6" s="1"/>
  <c r="AH167" i="6" a="1"/>
  <c r="AH167" i="6" s="1"/>
  <c r="AH124" i="6" a="1"/>
  <c r="AH124" i="6" s="1"/>
  <c r="AH86" i="6" a="1"/>
  <c r="AH86" i="6" s="1"/>
  <c r="AH64" i="6" a="1"/>
  <c r="AH64" i="6" s="1"/>
  <c r="AH36" i="6" a="1"/>
  <c r="AH36" i="6" s="1"/>
  <c r="AH27" i="6" a="1"/>
  <c r="AH27" i="6" s="1"/>
  <c r="AH170" i="6" a="1"/>
  <c r="AH170" i="6" s="1"/>
  <c r="AH165" i="6" a="1"/>
  <c r="AH165" i="6" s="1"/>
  <c r="AH151" i="6" a="1"/>
  <c r="AH151" i="6" s="1"/>
  <c r="AH80" i="6" a="1"/>
  <c r="AH80" i="6" s="1"/>
  <c r="AH48" i="6" a="1"/>
  <c r="AH48" i="6" s="1"/>
  <c r="AH146" i="6" a="1"/>
  <c r="AH146" i="6" s="1"/>
  <c r="AH127" i="6" a="1"/>
  <c r="AH127" i="6" s="1"/>
  <c r="AH107" i="6" a="1"/>
  <c r="AH107" i="6" s="1"/>
  <c r="AH84" i="6" a="1"/>
  <c r="AH84" i="6" s="1"/>
  <c r="AH62" i="6" a="1"/>
  <c r="AH62" i="6" s="1"/>
  <c r="AH25" i="6" a="1"/>
  <c r="AH25" i="6" s="1"/>
  <c r="AH20" i="6" a="1"/>
  <c r="AH20" i="6" s="1"/>
  <c r="AH141" i="6" a="1"/>
  <c r="AH141" i="6" s="1"/>
  <c r="AH122" i="6" a="1"/>
  <c r="AH122" i="6" s="1"/>
  <c r="AH117" i="6" a="1"/>
  <c r="AH117" i="6" s="1"/>
  <c r="AH102" i="6" a="1"/>
  <c r="AH102" i="6" s="1"/>
  <c r="AH93" i="6" a="1"/>
  <c r="AH93" i="6" s="1"/>
  <c r="AH66" i="6" a="1"/>
  <c r="AH66" i="6" s="1"/>
  <c r="AH57" i="6" a="1"/>
  <c r="AH57" i="6" s="1"/>
  <c r="AH43" i="6" a="1"/>
  <c r="AH43" i="6" s="1"/>
  <c r="AH34" i="6" a="1"/>
  <c r="AH34" i="6" s="1"/>
  <c r="AH11" i="6" a="1"/>
  <c r="AH11" i="6" s="1"/>
  <c r="AH114" i="6" a="1"/>
  <c r="AH114" i="6" s="1"/>
  <c r="AH98" i="6" a="1"/>
  <c r="AH98" i="6" s="1"/>
  <c r="AH69" i="6" a="1"/>
  <c r="AH69" i="6" s="1"/>
  <c r="AH59" i="6" a="1"/>
  <c r="AH59" i="6" s="1"/>
  <c r="AH23" i="6" a="1"/>
  <c r="AH23" i="6" s="1"/>
  <c r="AH18" i="6" a="1"/>
  <c r="AH18" i="6" s="1"/>
  <c r="AH13" i="6" a="1"/>
  <c r="AH13" i="6" s="1"/>
  <c r="AH134" i="6" a="1"/>
  <c r="AH134" i="6" s="1"/>
  <c r="AH58" i="6" a="1"/>
  <c r="AH58" i="6" s="1"/>
  <c r="AH130" i="6" a="1"/>
  <c r="AH130" i="6" s="1"/>
  <c r="AH108" i="6" a="1"/>
  <c r="AH108" i="6" s="1"/>
  <c r="AH103" i="6" a="1"/>
  <c r="AH103" i="6" s="1"/>
  <c r="AH161" i="6" a="1"/>
  <c r="AH161" i="6" s="1"/>
  <c r="AH119" i="6" a="1"/>
  <c r="AH119" i="6" s="1"/>
  <c r="AH38" i="6" a="1"/>
  <c r="AH38" i="6" s="1"/>
  <c r="AH8" i="6" a="1"/>
  <c r="AH8" i="6" s="1"/>
  <c r="AH166" i="6" a="1"/>
  <c r="AH166" i="6" s="1"/>
  <c r="AH145" i="6" a="1"/>
  <c r="AH145" i="6" s="1"/>
  <c r="AH78" i="6" a="1"/>
  <c r="AH78" i="6" s="1"/>
  <c r="AH73" i="6" a="1"/>
  <c r="AH73" i="6" s="1"/>
  <c r="AH53" i="6" a="1"/>
  <c r="AH53" i="6" s="1"/>
  <c r="AH28" i="6" a="1"/>
  <c r="AH28" i="6" s="1"/>
  <c r="AH155" i="6" a="1"/>
  <c r="AH155" i="6" s="1"/>
  <c r="AH139" i="6" a="1"/>
  <c r="AH139" i="6" s="1"/>
  <c r="AH113" i="6" a="1"/>
  <c r="AH113" i="6" s="1"/>
  <c r="AH82" i="6" a="1"/>
  <c r="AH82" i="6" s="1"/>
  <c r="AH68" i="6" a="1"/>
  <c r="AH68" i="6" s="1"/>
  <c r="AH63" i="6" a="1"/>
  <c r="AH63" i="6" s="1"/>
  <c r="AH32" i="6" a="1"/>
  <c r="AH32" i="6" s="1"/>
  <c r="AH22" i="6" a="1"/>
  <c r="AH22" i="6" s="1"/>
  <c r="AH17" i="6" a="1"/>
  <c r="AH17" i="6" s="1"/>
  <c r="AH149" i="6" a="1"/>
  <c r="AH149" i="6" s="1"/>
  <c r="AH123" i="6" a="1"/>
  <c r="AH123" i="6" s="1"/>
  <c r="AH72" i="6" a="1"/>
  <c r="AH72" i="6" s="1"/>
  <c r="AH37" i="6" a="1"/>
  <c r="AH37" i="6" s="1"/>
  <c r="AH7" i="6" a="1"/>
  <c r="AH7" i="6" s="1"/>
  <c r="AH138" i="6" a="1"/>
  <c r="AH138" i="6" s="1"/>
  <c r="AH128" i="6" a="1"/>
  <c r="AH128" i="6" s="1"/>
  <c r="AH31" i="6" a="1"/>
  <c r="AH31" i="6" s="1"/>
  <c r="AH21" i="6" a="1"/>
  <c r="AH21" i="6" s="1"/>
  <c r="AH16" i="6" a="1"/>
  <c r="AH16" i="6" s="1"/>
  <c r="AH164" i="6" a="1"/>
  <c r="AH164" i="6" s="1"/>
  <c r="AH143" i="6" a="1"/>
  <c r="AH143" i="6" s="1"/>
  <c r="AH81" i="6" a="1"/>
  <c r="AH81" i="6" s="1"/>
  <c r="AH67" i="6" a="1"/>
  <c r="AH67" i="6" s="1"/>
  <c r="AH162" i="6" a="1"/>
  <c r="AH162" i="6" s="1"/>
  <c r="AH120" i="6" a="1"/>
  <c r="AH120" i="6" s="1"/>
  <c r="AH109" i="6" a="1"/>
  <c r="AH109" i="6" s="1"/>
  <c r="AH104" i="6" a="1"/>
  <c r="AH104" i="6" s="1"/>
  <c r="AH89" i="6" a="1"/>
  <c r="AH89" i="6" s="1"/>
  <c r="AH65" i="6" a="1"/>
  <c r="AH65" i="6" s="1"/>
  <c r="AH39" i="6" a="1"/>
  <c r="AH39" i="6" s="1"/>
  <c r="AH125" i="6" a="1"/>
  <c r="AH125" i="6" s="1"/>
  <c r="AH94" i="6" a="1"/>
  <c r="AH94" i="6" s="1"/>
  <c r="AH79" i="6" a="1"/>
  <c r="AH79" i="6" s="1"/>
  <c r="AH44" i="6" a="1"/>
  <c r="AH44" i="6" s="1"/>
  <c r="AH29" i="6" a="1"/>
  <c r="AH29" i="6" s="1"/>
  <c r="AH9" i="6" a="1"/>
  <c r="AH9" i="6" s="1"/>
  <c r="AH156" i="6" a="1"/>
  <c r="AH156" i="6" s="1"/>
  <c r="AH74" i="6" a="1"/>
  <c r="AH74" i="6" s="1"/>
  <c r="AH54" i="6" a="1"/>
  <c r="AH54" i="6" s="1"/>
  <c r="AH49" i="6" a="1"/>
  <c r="AH49" i="6" s="1"/>
  <c r="AH4" i="6" a="1"/>
  <c r="AH4" i="6" s="1"/>
  <c r="AH87" i="6" a="1"/>
  <c r="AH87" i="6" s="1"/>
  <c r="AH42" i="6" a="1"/>
  <c r="AH42" i="6" s="1"/>
  <c r="AH115" i="6" a="1"/>
  <c r="AH115" i="6" s="1"/>
  <c r="AH76" i="6" a="1"/>
  <c r="AH76" i="6" s="1"/>
  <c r="AH47" i="6" a="1"/>
  <c r="AH47" i="6" s="1"/>
  <c r="AH70" i="6" a="1"/>
  <c r="AH70" i="6" s="1"/>
  <c r="AH30" i="6" a="1"/>
  <c r="AH30" i="6" s="1"/>
  <c r="AH132" i="6" a="1"/>
  <c r="AH132" i="6" s="1"/>
  <c r="AH91" i="6" a="1"/>
  <c r="AH91" i="6" s="1"/>
  <c r="AH137" i="6" a="1"/>
  <c r="AH137" i="6" s="1"/>
  <c r="AH12" i="6" a="1"/>
  <c r="AH12" i="6" s="1"/>
  <c r="AH148" i="6" a="1"/>
  <c r="AH148" i="6" s="1"/>
  <c r="AH85" i="6" a="1"/>
  <c r="AH85" i="6" s="1"/>
  <c r="AH142" i="6" a="1"/>
  <c r="AH142" i="6" s="1"/>
  <c r="AH131" i="6" a="1"/>
  <c r="AH131" i="6" s="1"/>
  <c r="AH96" i="6" a="1"/>
  <c r="AH96" i="6" s="1"/>
  <c r="AH40" i="6" a="1"/>
  <c r="AH40" i="6" s="1"/>
  <c r="AH90" i="6" a="1"/>
  <c r="AH90" i="6" s="1"/>
  <c r="AH106" i="6" a="1"/>
  <c r="AH106" i="6" s="1"/>
  <c r="AH45" i="6" a="1"/>
  <c r="AH45" i="6" s="1"/>
  <c r="AH154" i="6" a="1"/>
  <c r="AH154" i="6" s="1"/>
  <c r="AH35" i="6" a="1"/>
  <c r="AH35" i="6" s="1"/>
  <c r="AH110" i="6" a="1"/>
  <c r="AH110" i="6" s="1"/>
  <c r="AH77" i="6" a="1"/>
  <c r="AH77" i="6" s="1"/>
  <c r="AH71" i="6" a="1"/>
  <c r="AH71" i="6" s="1"/>
  <c r="AH26" i="6" a="1"/>
  <c r="AH26" i="6" s="1"/>
  <c r="AH14" i="6" a="1"/>
  <c r="AH14" i="6" s="1"/>
  <c r="AH168" i="6" a="1"/>
  <c r="AH168" i="6" s="1"/>
  <c r="AH133" i="6" a="1"/>
  <c r="AH133" i="6" s="1"/>
  <c r="AH152" i="6" a="1"/>
  <c r="AH152" i="6" s="1"/>
  <c r="AH55" i="6" a="1"/>
  <c r="AH55" i="6" s="1"/>
  <c r="AH157" i="6" a="1"/>
  <c r="AH157" i="6" s="1"/>
  <c r="AH95" i="6" a="1"/>
  <c r="AH95" i="6" s="1"/>
  <c r="AH15" i="6" a="1"/>
  <c r="AH15" i="6" s="1"/>
  <c r="AH5" i="6" a="1"/>
  <c r="AH5" i="6" s="1"/>
  <c r="AH100" i="6" a="1"/>
  <c r="AH100" i="6" s="1"/>
  <c r="AH105" i="6" a="1"/>
  <c r="AH105" i="6" s="1"/>
  <c r="AH147" i="6" a="1"/>
  <c r="AH147" i="6" s="1"/>
  <c r="AH129" i="6" a="1"/>
  <c r="AH129" i="6" s="1"/>
  <c r="AH10" i="6" a="1"/>
  <c r="AH10" i="6" s="1"/>
  <c r="AH118" i="6" a="1"/>
  <c r="AH118" i="6" s="1"/>
  <c r="AH99" i="6" a="1"/>
  <c r="AH99" i="6" s="1"/>
  <c r="AH153" i="6" a="1"/>
  <c r="AH153" i="6" s="1"/>
  <c r="AH56" i="6" a="1"/>
  <c r="AH56" i="6" s="1"/>
  <c r="AH50" i="6" a="1"/>
  <c r="AH50" i="6" s="1"/>
  <c r="AH158" i="6" a="1"/>
  <c r="AH158" i="6" s="1"/>
  <c r="AH149" i="7" a="1"/>
  <c r="AH149" i="7" s="1"/>
  <c r="AH144" i="7" a="1"/>
  <c r="AH144" i="7" s="1"/>
  <c r="AH139" i="7" a="1"/>
  <c r="AH139" i="7" s="1"/>
  <c r="AH117" i="7" a="1"/>
  <c r="AH117" i="7" s="1"/>
  <c r="AH89" i="7" a="1"/>
  <c r="AH89" i="7" s="1"/>
  <c r="AH75" i="7" a="1"/>
  <c r="AH75" i="7" s="1"/>
  <c r="AH70" i="7" a="1"/>
  <c r="AH70" i="7" s="1"/>
  <c r="AH39" i="7" a="1"/>
  <c r="AH39" i="7" s="1"/>
  <c r="AH30" i="7" a="1"/>
  <c r="AH30" i="7" s="1"/>
  <c r="AH25" i="7" a="1"/>
  <c r="AH25" i="7" s="1"/>
  <c r="AH135" i="7" a="1"/>
  <c r="AH135" i="7" s="1"/>
  <c r="AH121" i="7" a="1"/>
  <c r="AH121" i="7" s="1"/>
  <c r="AH103" i="7" a="1"/>
  <c r="AH103" i="7" s="1"/>
  <c r="AH20" i="7" a="1"/>
  <c r="AH20" i="7" s="1"/>
  <c r="AH167" i="7" a="1"/>
  <c r="AH167" i="7" s="1"/>
  <c r="AH158" i="7" a="1"/>
  <c r="AH158" i="7" s="1"/>
  <c r="AH112" i="7" a="1"/>
  <c r="AH112" i="7" s="1"/>
  <c r="AH98" i="7" a="1"/>
  <c r="AH98" i="7" s="1"/>
  <c r="AH61" i="7" a="1"/>
  <c r="AH61" i="7" s="1"/>
  <c r="AH57" i="7" a="1"/>
  <c r="AH57" i="7" s="1"/>
  <c r="AH43" i="7" a="1"/>
  <c r="AH43" i="7" s="1"/>
  <c r="AH34" i="7" a="1"/>
  <c r="AH34" i="7" s="1"/>
  <c r="AH11" i="7" a="1"/>
  <c r="AH11" i="7" s="1"/>
  <c r="AH162" i="7" a="1"/>
  <c r="AH162" i="7" s="1"/>
  <c r="AH148" i="7" a="1"/>
  <c r="AH148" i="7" s="1"/>
  <c r="AH143" i="7" a="1"/>
  <c r="AH143" i="7" s="1"/>
  <c r="AH79" i="7" a="1"/>
  <c r="AH79" i="7" s="1"/>
  <c r="AH74" i="7" a="1"/>
  <c r="AH74" i="7" s="1"/>
  <c r="AH69" i="7" a="1"/>
  <c r="AH69" i="7" s="1"/>
  <c r="AH65" i="7" a="1"/>
  <c r="AH65" i="7" s="1"/>
  <c r="AH52" i="7" a="1"/>
  <c r="AH52" i="7" s="1"/>
  <c r="AH47" i="7" a="1"/>
  <c r="AH47" i="7" s="1"/>
  <c r="AH157" i="7" a="1"/>
  <c r="AH157" i="7" s="1"/>
  <c r="AH138" i="7" a="1"/>
  <c r="AH138" i="7" s="1"/>
  <c r="AH129" i="7" a="1"/>
  <c r="AH129" i="7" s="1"/>
  <c r="AH124" i="7" a="1"/>
  <c r="AH124" i="7" s="1"/>
  <c r="AH97" i="7" a="1"/>
  <c r="AH97" i="7" s="1"/>
  <c r="AH83" i="7" a="1"/>
  <c r="AH83" i="7" s="1"/>
  <c r="AH60" i="7" a="1"/>
  <c r="AH60" i="7" s="1"/>
  <c r="AH42" i="7" a="1"/>
  <c r="AH42" i="7" s="1"/>
  <c r="AH33" i="7" a="1"/>
  <c r="AH33" i="7" s="1"/>
  <c r="AH10" i="7" a="1"/>
  <c r="AH10" i="7" s="1"/>
  <c r="AH115" i="7" a="1"/>
  <c r="AH115" i="7" s="1"/>
  <c r="AH101" i="7" a="1"/>
  <c r="AH101" i="7" s="1"/>
  <c r="AH37" i="7" a="1"/>
  <c r="AH37" i="7" s="1"/>
  <c r="AH23" i="7" a="1"/>
  <c r="AH23" i="7" s="1"/>
  <c r="AH14" i="7" a="1"/>
  <c r="AH14" i="7" s="1"/>
  <c r="AH168" i="7" a="1"/>
  <c r="AH168" i="7" s="1"/>
  <c r="AH131" i="7" a="1"/>
  <c r="AH131" i="7" s="1"/>
  <c r="AH113" i="7" a="1"/>
  <c r="AH113" i="7" s="1"/>
  <c r="AH108" i="7" a="1"/>
  <c r="AH108" i="7" s="1"/>
  <c r="AH62" i="7" a="1"/>
  <c r="AH62" i="7" s="1"/>
  <c r="AH44" i="7" a="1"/>
  <c r="AH44" i="7" s="1"/>
  <c r="AH35" i="7" a="1"/>
  <c r="AH35" i="7" s="1"/>
  <c r="AH126" i="7" a="1"/>
  <c r="AH126" i="7" s="1"/>
  <c r="AH99" i="7" a="1"/>
  <c r="AH99" i="7" s="1"/>
  <c r="AH12" i="7" a="1"/>
  <c r="AH12" i="7" s="1"/>
  <c r="AH7" i="7" a="1"/>
  <c r="AH7" i="7" s="1"/>
  <c r="AH163" i="7" a="1"/>
  <c r="AH163" i="7" s="1"/>
  <c r="AH154" i="7" a="1"/>
  <c r="AH154" i="7" s="1"/>
  <c r="AH94" i="7" a="1"/>
  <c r="AH94" i="7" s="1"/>
  <c r="AH85" i="7" a="1"/>
  <c r="AH85" i="7" s="1"/>
  <c r="AH80" i="7" a="1"/>
  <c r="AH80" i="7" s="1"/>
  <c r="AH66" i="7" a="1"/>
  <c r="AH66" i="7" s="1"/>
  <c r="AH53" i="7" a="1"/>
  <c r="AH53" i="7" s="1"/>
  <c r="AH48" i="7" a="1"/>
  <c r="AH48" i="7" s="1"/>
  <c r="AH16" i="7" a="1"/>
  <c r="AH16" i="7" s="1"/>
  <c r="AH141" i="7" a="1"/>
  <c r="AH141" i="7" s="1"/>
  <c r="AH55" i="7" a="1"/>
  <c r="AH55" i="7" s="1"/>
  <c r="AH50" i="7" a="1"/>
  <c r="AH50" i="7" s="1"/>
  <c r="AH24" i="7" a="1"/>
  <c r="AH24" i="7" s="1"/>
  <c r="AH105" i="7" a="1"/>
  <c r="AH105" i="7" s="1"/>
  <c r="AH59" i="7" a="1"/>
  <c r="AH59" i="7" s="1"/>
  <c r="AH49" i="7" a="1"/>
  <c r="AH49" i="7" s="1"/>
  <c r="AH13" i="7" a="1"/>
  <c r="AH13" i="7" s="1"/>
  <c r="AH152" i="7" a="1"/>
  <c r="AH152" i="7" s="1"/>
  <c r="AH95" i="7" a="1"/>
  <c r="AH95" i="7" s="1"/>
  <c r="AH29" i="7" a="1"/>
  <c r="AH29" i="7" s="1"/>
  <c r="AH8" i="7" a="1"/>
  <c r="AH8" i="7" s="1"/>
  <c r="AH100" i="7" a="1"/>
  <c r="AH100" i="7" s="1"/>
  <c r="AH90" i="7" a="1"/>
  <c r="AH90" i="7" s="1"/>
  <c r="AH146" i="7" a="1"/>
  <c r="AH146" i="7" s="1"/>
  <c r="AH116" i="7" a="1"/>
  <c r="AH116" i="7" s="1"/>
  <c r="AH110" i="7" a="1"/>
  <c r="AH110" i="7" s="1"/>
  <c r="AH64" i="7" a="1"/>
  <c r="AH64" i="7" s="1"/>
  <c r="AH18" i="7" a="1"/>
  <c r="AH18" i="7" s="1"/>
  <c r="AH166" i="7" a="1"/>
  <c r="AH166" i="7" s="1"/>
  <c r="AH161" i="7" a="1"/>
  <c r="AH161" i="7" s="1"/>
  <c r="AH136" i="7" a="1"/>
  <c r="AH136" i="7" s="1"/>
  <c r="AH125" i="7" a="1"/>
  <c r="AH125" i="7" s="1"/>
  <c r="AH156" i="7" a="1"/>
  <c r="AH156" i="7" s="1"/>
  <c r="AH140" i="7" a="1"/>
  <c r="AH140" i="7" s="1"/>
  <c r="AH120" i="7" a="1"/>
  <c r="AH120" i="7" s="1"/>
  <c r="AH54" i="7" a="1"/>
  <c r="AH54" i="7" s="1"/>
  <c r="AH28" i="7" a="1"/>
  <c r="AH28" i="7" s="1"/>
  <c r="AH145" i="7" a="1"/>
  <c r="AH145" i="7" s="1"/>
  <c r="AH130" i="7" a="1"/>
  <c r="AH130" i="7" s="1"/>
  <c r="AH109" i="7" a="1"/>
  <c r="AH109" i="7" s="1"/>
  <c r="AH84" i="7" a="1"/>
  <c r="AH84" i="7" s="1"/>
  <c r="AH17" i="7" a="1"/>
  <c r="AH17" i="7" s="1"/>
  <c r="AH155" i="7" a="1"/>
  <c r="AH155" i="7" s="1"/>
  <c r="AH150" i="7" a="1"/>
  <c r="AH150" i="7" s="1"/>
  <c r="AH119" i="7" a="1"/>
  <c r="AH119" i="7" s="1"/>
  <c r="AH114" i="7" a="1"/>
  <c r="AH114" i="7" s="1"/>
  <c r="AH32" i="7" a="1"/>
  <c r="AH32" i="7" s="1"/>
  <c r="AH88" i="7" a="1"/>
  <c r="AH88" i="7" s="1"/>
  <c r="AH153" i="7" a="1"/>
  <c r="AH153" i="7" s="1"/>
  <c r="AH137" i="7" a="1"/>
  <c r="AH137" i="7" s="1"/>
  <c r="AH127" i="7" a="1"/>
  <c r="AH127" i="7" s="1"/>
  <c r="AH96" i="7" a="1"/>
  <c r="AH96" i="7" s="1"/>
  <c r="AH81" i="7" a="1"/>
  <c r="AH81" i="7" s="1"/>
  <c r="AH76" i="7" a="1"/>
  <c r="AH76" i="7" s="1"/>
  <c r="AH9" i="7" a="1"/>
  <c r="AH9" i="7" s="1"/>
  <c r="AH147" i="7" a="1"/>
  <c r="AH147" i="7" s="1"/>
  <c r="AH91" i="7" a="1"/>
  <c r="AH91" i="7" s="1"/>
  <c r="AH40" i="7" a="1"/>
  <c r="AH40" i="7" s="1"/>
  <c r="AH19" i="7" a="1"/>
  <c r="AH19" i="7" s="1"/>
  <c r="AH132" i="7" a="1"/>
  <c r="AH132" i="7" s="1"/>
  <c r="AH111" i="7" a="1"/>
  <c r="AH111" i="7" s="1"/>
  <c r="AH106" i="7" a="1"/>
  <c r="AH106" i="7" s="1"/>
  <c r="AH86" i="7" a="1"/>
  <c r="AH86" i="7" s="1"/>
  <c r="AH45" i="7" a="1"/>
  <c r="AH45" i="7" s="1"/>
  <c r="AH77" i="7" a="1"/>
  <c r="AH77" i="7" s="1"/>
  <c r="AH93" i="7" a="1"/>
  <c r="AH93" i="7" s="1"/>
  <c r="AH27" i="7" a="1"/>
  <c r="AH27" i="7" s="1"/>
  <c r="AH4" i="7" a="1"/>
  <c r="AH4" i="7" s="1"/>
  <c r="AH151" i="7" a="1"/>
  <c r="AH151" i="7" s="1"/>
  <c r="AH82" i="7" a="1"/>
  <c r="AH82" i="7" s="1"/>
  <c r="AH71" i="7" a="1"/>
  <c r="AH71" i="7" s="1"/>
  <c r="AH133" i="7" a="1"/>
  <c r="AH133" i="7" s="1"/>
  <c r="AH38" i="7" a="1"/>
  <c r="AH38" i="7" s="1"/>
  <c r="AH21" i="7" a="1"/>
  <c r="AH21" i="7" s="1"/>
  <c r="AH104" i="7" a="1"/>
  <c r="AH104" i="7" s="1"/>
  <c r="AH87" i="7" a="1"/>
  <c r="AH87" i="7" s="1"/>
  <c r="AH26" i="7" a="1"/>
  <c r="AH26" i="7" s="1"/>
  <c r="AH15" i="7" a="1"/>
  <c r="AH15" i="7" s="1"/>
  <c r="AH142" i="7" a="1"/>
  <c r="AH142" i="7" s="1"/>
  <c r="AH31" i="7" a="1"/>
  <c r="AH31" i="7" s="1"/>
  <c r="AH160" i="7" a="1"/>
  <c r="AH160" i="7" s="1"/>
  <c r="AH58" i="7" a="1"/>
  <c r="AH58" i="7" s="1"/>
  <c r="AH165" i="7" a="1"/>
  <c r="AH165" i="7" s="1"/>
  <c r="AH102" i="7" a="1"/>
  <c r="AH102" i="7" s="1"/>
  <c r="AH92" i="7" a="1"/>
  <c r="AH92" i="7" s="1"/>
  <c r="AH72" i="7" a="1"/>
  <c r="AH72" i="7" s="1"/>
  <c r="AH51" i="7" a="1"/>
  <c r="AH51" i="7" s="1"/>
  <c r="AH5" i="7" a="1"/>
  <c r="AH5" i="7" s="1"/>
  <c r="AH134" i="7" a="1"/>
  <c r="AH134" i="7" s="1"/>
  <c r="AH128" i="7" a="1"/>
  <c r="AH128" i="7" s="1"/>
  <c r="AH67" i="7" a="1"/>
  <c r="AH67" i="7" s="1"/>
  <c r="AH56" i="7" a="1"/>
  <c r="AH56" i="7" s="1"/>
  <c r="AH122" i="7" a="1"/>
  <c r="AH122" i="7" s="1"/>
  <c r="AH22" i="7" a="1"/>
  <c r="AH22" i="7" s="1"/>
  <c r="AH36" i="7" a="1"/>
  <c r="AH36" i="7" s="1"/>
  <c r="AH78" i="7" a="1"/>
  <c r="AH78" i="7" s="1"/>
  <c r="AH123" i="7" a="1"/>
  <c r="AH123" i="7" s="1"/>
  <c r="AH118" i="7" a="1"/>
  <c r="AH118" i="7" s="1"/>
  <c r="AH159" i="7" a="1"/>
  <c r="AH159" i="7" s="1"/>
  <c r="AH170" i="7" a="1"/>
  <c r="AH170" i="7" s="1"/>
  <c r="AH46" i="7" a="1"/>
  <c r="AH46" i="7" s="1"/>
  <c r="AH41" i="7" a="1"/>
  <c r="AH41" i="7" s="1"/>
  <c r="AH63" i="7" a="1"/>
  <c r="AH63" i="7" s="1"/>
  <c r="AH164" i="7" a="1"/>
  <c r="AH164" i="7" s="1"/>
  <c r="AH169" i="7" a="1"/>
  <c r="AH169" i="7" s="1"/>
  <c r="AH6" i="7" a="1"/>
  <c r="AH6" i="7" s="1"/>
  <c r="AH107" i="7" a="1"/>
  <c r="AH107" i="7" s="1"/>
  <c r="AH68" i="7" a="1"/>
  <c r="AH68" i="7" s="1"/>
  <c r="AH73" i="7" a="1"/>
  <c r="AH73" i="7" s="1"/>
  <c r="AH149" i="8" a="1"/>
  <c r="AH149" i="8" s="1"/>
  <c r="AH113" i="8" a="1"/>
  <c r="AH113" i="8" s="1"/>
  <c r="AH75" i="8" a="1"/>
  <c r="AH75" i="8" s="1"/>
  <c r="AH62" i="8" a="1"/>
  <c r="AH62" i="8" s="1"/>
  <c r="AH44" i="8" a="1"/>
  <c r="AH44" i="8" s="1"/>
  <c r="AH40" i="8" a="1"/>
  <c r="AH40" i="8" s="1"/>
  <c r="AH18" i="8" a="1"/>
  <c r="AH18" i="8" s="1"/>
  <c r="AH162" i="8" a="1"/>
  <c r="AH162" i="8" s="1"/>
  <c r="AH158" i="8" a="1"/>
  <c r="AH158" i="8" s="1"/>
  <c r="AH121" i="8" a="1"/>
  <c r="AH121" i="8" s="1"/>
  <c r="AH117" i="8" a="1"/>
  <c r="AH117" i="8" s="1"/>
  <c r="AH88" i="8" a="1"/>
  <c r="AH88" i="8" s="1"/>
  <c r="AH79" i="8" a="1"/>
  <c r="AH79" i="8" s="1"/>
  <c r="AH66" i="8" a="1"/>
  <c r="AH66" i="8" s="1"/>
  <c r="AH57" i="8" a="1"/>
  <c r="AH57" i="8" s="1"/>
  <c r="AH22" i="8" a="1"/>
  <c r="AH22" i="8" s="1"/>
  <c r="AH9" i="8" a="1"/>
  <c r="AH9" i="8" s="1"/>
  <c r="AH167" i="8" a="1"/>
  <c r="AH167" i="8" s="1"/>
  <c r="AH144" i="8" a="1"/>
  <c r="AH144" i="8" s="1"/>
  <c r="AH140" i="8" a="1"/>
  <c r="AH140" i="8" s="1"/>
  <c r="AH136" i="8" a="1"/>
  <c r="AH136" i="8" s="1"/>
  <c r="AH132" i="8" a="1"/>
  <c r="AH132" i="8" s="1"/>
  <c r="AH100" i="8" a="1"/>
  <c r="AH100" i="8" s="1"/>
  <c r="AH70" i="8" a="1"/>
  <c r="AH70" i="8" s="1"/>
  <c r="AH48" i="8" a="1"/>
  <c r="AH48" i="8" s="1"/>
  <c r="AH31" i="8" a="1"/>
  <c r="AH31" i="8" s="1"/>
  <c r="AH4" i="8" a="1"/>
  <c r="AH4" i="8" s="1"/>
  <c r="AH153" i="8" a="1"/>
  <c r="AH153" i="8" s="1"/>
  <c r="AH148" i="8" a="1"/>
  <c r="AH148" i="8" s="1"/>
  <c r="AH104" i="8" a="1"/>
  <c r="AH104" i="8" s="1"/>
  <c r="AH83" i="8" a="1"/>
  <c r="AH83" i="8" s="1"/>
  <c r="AH74" i="8" a="1"/>
  <c r="AH74" i="8" s="1"/>
  <c r="AH61" i="8" a="1"/>
  <c r="AH61" i="8" s="1"/>
  <c r="AH26" i="8" a="1"/>
  <c r="AH26" i="8" s="1"/>
  <c r="AH112" i="8" a="1"/>
  <c r="AH112" i="8" s="1"/>
  <c r="AH108" i="8" a="1"/>
  <c r="AH108" i="8" s="1"/>
  <c r="AH87" i="8" a="1"/>
  <c r="AH87" i="8" s="1"/>
  <c r="AH78" i="8" a="1"/>
  <c r="AH78" i="8" s="1"/>
  <c r="AH56" i="8" a="1"/>
  <c r="AH56" i="8" s="1"/>
  <c r="AH43" i="8" a="1"/>
  <c r="AH43" i="8" s="1"/>
  <c r="AH39" i="8" a="1"/>
  <c r="AH39" i="8" s="1"/>
  <c r="AH166" i="8" a="1"/>
  <c r="AH166" i="8" s="1"/>
  <c r="AH157" i="8" a="1"/>
  <c r="AH157" i="8" s="1"/>
  <c r="AH124" i="8" a="1"/>
  <c r="AH124" i="8" s="1"/>
  <c r="AH116" i="8" a="1"/>
  <c r="AH116" i="8" s="1"/>
  <c r="AH65" i="8" a="1"/>
  <c r="AH65" i="8" s="1"/>
  <c r="AH30" i="8" a="1"/>
  <c r="AH30" i="8" s="1"/>
  <c r="AH21" i="8" a="1"/>
  <c r="AH21" i="8" s="1"/>
  <c r="AH17" i="8" a="1"/>
  <c r="AH17" i="8" s="1"/>
  <c r="AH161" i="8" a="1"/>
  <c r="AH161" i="8" s="1"/>
  <c r="AH143" i="8" a="1"/>
  <c r="AH143" i="8" s="1"/>
  <c r="AH139" i="8" a="1"/>
  <c r="AH139" i="8" s="1"/>
  <c r="AH135" i="8" a="1"/>
  <c r="AH135" i="8" s="1"/>
  <c r="AH131" i="8" a="1"/>
  <c r="AH131" i="8" s="1"/>
  <c r="AH120" i="8" a="1"/>
  <c r="AH120" i="8" s="1"/>
  <c r="AH91" i="8" a="1"/>
  <c r="AH91" i="8" s="1"/>
  <c r="AH47" i="8" a="1"/>
  <c r="AH47" i="8" s="1"/>
  <c r="AH8" i="8" a="1"/>
  <c r="AH8" i="8" s="1"/>
  <c r="AH165" i="8" a="1"/>
  <c r="AH165" i="8" s="1"/>
  <c r="AH127" i="8" a="1"/>
  <c r="AH127" i="8" s="1"/>
  <c r="AH55" i="8" a="1"/>
  <c r="AH55" i="8" s="1"/>
  <c r="AH29" i="8" a="1"/>
  <c r="AH29" i="8" s="1"/>
  <c r="AH156" i="8" a="1"/>
  <c r="AH156" i="8" s="1"/>
  <c r="AH115" i="8" a="1"/>
  <c r="AH115" i="8" s="1"/>
  <c r="AH111" i="8" a="1"/>
  <c r="AH111" i="8" s="1"/>
  <c r="AH86" i="8" a="1"/>
  <c r="AH86" i="8" s="1"/>
  <c r="AH77" i="8" a="1"/>
  <c r="AH77" i="8" s="1"/>
  <c r="AH42" i="8" a="1"/>
  <c r="AH42" i="8" s="1"/>
  <c r="AH7" i="8" a="1"/>
  <c r="AH7" i="8" s="1"/>
  <c r="AH163" i="8" a="1"/>
  <c r="AH163" i="8" s="1"/>
  <c r="AH145" i="8" a="1"/>
  <c r="AH145" i="8" s="1"/>
  <c r="AH141" i="8" a="1"/>
  <c r="AH141" i="8" s="1"/>
  <c r="AH97" i="8" a="1"/>
  <c r="AH97" i="8" s="1"/>
  <c r="AH93" i="8" a="1"/>
  <c r="AH93" i="8" s="1"/>
  <c r="AH80" i="8" a="1"/>
  <c r="AH80" i="8" s="1"/>
  <c r="AH71" i="8" a="1"/>
  <c r="AH71" i="8" s="1"/>
  <c r="AH49" i="8" a="1"/>
  <c r="AH49" i="8" s="1"/>
  <c r="AH32" i="8" a="1"/>
  <c r="AH32" i="8" s="1"/>
  <c r="AH5" i="8" a="1"/>
  <c r="AH5" i="8" s="1"/>
  <c r="AH168" i="8" a="1"/>
  <c r="AH168" i="8" s="1"/>
  <c r="AH129" i="8" a="1"/>
  <c r="AH129" i="8" s="1"/>
  <c r="AH101" i="8" a="1"/>
  <c r="AH101" i="8" s="1"/>
  <c r="AH84" i="8" a="1"/>
  <c r="AH84" i="8" s="1"/>
  <c r="AH53" i="8" a="1"/>
  <c r="AH53" i="8" s="1"/>
  <c r="AH36" i="8" a="1"/>
  <c r="AH36" i="8" s="1"/>
  <c r="AH14" i="8" a="1"/>
  <c r="AH14" i="8" s="1"/>
  <c r="AH154" i="8" a="1"/>
  <c r="AH154" i="8" s="1"/>
  <c r="AH125" i="8" a="1"/>
  <c r="AH125" i="8" s="1"/>
  <c r="AH109" i="8" a="1"/>
  <c r="AH109" i="8" s="1"/>
  <c r="AH105" i="8" a="1"/>
  <c r="AH105" i="8" s="1"/>
  <c r="AH27" i="8" a="1"/>
  <c r="AH27" i="8" s="1"/>
  <c r="AH151" i="8" a="1"/>
  <c r="AH151" i="8" s="1"/>
  <c r="AH59" i="8" a="1"/>
  <c r="AH59" i="8" s="1"/>
  <c r="AH38" i="8" a="1"/>
  <c r="AH38" i="8" s="1"/>
  <c r="AH23" i="8" a="1"/>
  <c r="AH23" i="8" s="1"/>
  <c r="AH155" i="8" a="1"/>
  <c r="AH155" i="8" s="1"/>
  <c r="AH126" i="8" a="1"/>
  <c r="AH126" i="8" s="1"/>
  <c r="AH107" i="8" a="1"/>
  <c r="AH107" i="8" s="1"/>
  <c r="AH63" i="8" a="1"/>
  <c r="AH63" i="8" s="1"/>
  <c r="AH52" i="8" a="1"/>
  <c r="AH52" i="8" s="1"/>
  <c r="AH118" i="8" a="1"/>
  <c r="AH118" i="8" s="1"/>
  <c r="AH64" i="8" a="1"/>
  <c r="AH64" i="8" s="1"/>
  <c r="AH28" i="8" a="1"/>
  <c r="AH28" i="8" s="1"/>
  <c r="AH94" i="8" a="1"/>
  <c r="AH94" i="8" s="1"/>
  <c r="AH33" i="8" a="1"/>
  <c r="AH33" i="8" s="1"/>
  <c r="AH122" i="8" a="1"/>
  <c r="AH122" i="8" s="1"/>
  <c r="AH103" i="8" a="1"/>
  <c r="AH103" i="8" s="1"/>
  <c r="AH73" i="8" a="1"/>
  <c r="AH73" i="8" s="1"/>
  <c r="AH68" i="8" a="1"/>
  <c r="AH68" i="8" s="1"/>
  <c r="AH98" i="8" a="1"/>
  <c r="AH98" i="8" s="1"/>
  <c r="AH89" i="8" a="1"/>
  <c r="AH89" i="8" s="1"/>
  <c r="AH12" i="8" a="1"/>
  <c r="AH12" i="8" s="1"/>
  <c r="AH160" i="8" a="1"/>
  <c r="AH160" i="8" s="1"/>
  <c r="AH150" i="8" a="1"/>
  <c r="AH150" i="8" s="1"/>
  <c r="AH58" i="8" a="1"/>
  <c r="AH58" i="8" s="1"/>
  <c r="AH37" i="8" a="1"/>
  <c r="AH37" i="8" s="1"/>
  <c r="AH134" i="8" a="1"/>
  <c r="AH134" i="8" s="1"/>
  <c r="AH130" i="8" a="1"/>
  <c r="AH130" i="8" s="1"/>
  <c r="AH102" i="8" a="1"/>
  <c r="AH102" i="8" s="1"/>
  <c r="AH6" i="8" a="1"/>
  <c r="AH6" i="8" s="1"/>
  <c r="AH164" i="8" a="1"/>
  <c r="AH164" i="8" s="1"/>
  <c r="AH159" i="8" a="1"/>
  <c r="AH159" i="8" s="1"/>
  <c r="AH51" i="8" a="1"/>
  <c r="AH51" i="8" s="1"/>
  <c r="AH46" i="8" a="1"/>
  <c r="AH46" i="8" s="1"/>
  <c r="AH11" i="8" a="1"/>
  <c r="AH11" i="8" s="1"/>
  <c r="AH106" i="8" a="1"/>
  <c r="AH106" i="8" s="1"/>
  <c r="AH82" i="8" a="1"/>
  <c r="AH82" i="8" s="1"/>
  <c r="AH123" i="8" a="1"/>
  <c r="AH123" i="8" s="1"/>
  <c r="AH34" i="8" a="1"/>
  <c r="AH34" i="8" s="1"/>
  <c r="AH19" i="8" a="1"/>
  <c r="AH19" i="8" s="1"/>
  <c r="AH146" i="8" a="1"/>
  <c r="AH146" i="8" s="1"/>
  <c r="AH114" i="8" a="1"/>
  <c r="AH114" i="8" s="1"/>
  <c r="AH99" i="8" a="1"/>
  <c r="AH99" i="8" s="1"/>
  <c r="AH85" i="8" a="1"/>
  <c r="AH85" i="8" s="1"/>
  <c r="AH90" i="8" a="1"/>
  <c r="AH90" i="8" s="1"/>
  <c r="AH69" i="8" a="1"/>
  <c r="AH69" i="8" s="1"/>
  <c r="AH54" i="8" a="1"/>
  <c r="AH54" i="8" s="1"/>
  <c r="AH13" i="8" a="1"/>
  <c r="AH13" i="8" s="1"/>
  <c r="AH119" i="8" a="1"/>
  <c r="AH119" i="8" s="1"/>
  <c r="AH16" i="8" a="1"/>
  <c r="AH16" i="8" s="1"/>
  <c r="AH60" i="8" a="1"/>
  <c r="AH60" i="8" s="1"/>
  <c r="AH41" i="8" a="1"/>
  <c r="AH41" i="8" s="1"/>
  <c r="AH138" i="8" a="1"/>
  <c r="AH138" i="8" s="1"/>
  <c r="AH133" i="8" a="1"/>
  <c r="AH133" i="8" s="1"/>
  <c r="AH76" i="8" a="1"/>
  <c r="AH76" i="8" s="1"/>
  <c r="AH10" i="8" a="1"/>
  <c r="AH10" i="8" s="1"/>
  <c r="AH128" i="8" a="1"/>
  <c r="AH128" i="8" s="1"/>
  <c r="AH20" i="8" a="1"/>
  <c r="AH20" i="8" s="1"/>
  <c r="AH170" i="8" a="1"/>
  <c r="AH170" i="8" s="1"/>
  <c r="AH92" i="8" a="1"/>
  <c r="AH92" i="8" s="1"/>
  <c r="AH25" i="8" a="1"/>
  <c r="AH25" i="8" s="1"/>
  <c r="AH96" i="8" a="1"/>
  <c r="AH96" i="8" s="1"/>
  <c r="AH81" i="8" a="1"/>
  <c r="AH81" i="8" s="1"/>
  <c r="AH15" i="8" a="1"/>
  <c r="AH15" i="8" s="1"/>
  <c r="AH147" i="8" a="1"/>
  <c r="AH147" i="8" s="1"/>
  <c r="AH142" i="8" a="1"/>
  <c r="AH142" i="8" s="1"/>
  <c r="AH67" i="8" a="1"/>
  <c r="AH67" i="8" s="1"/>
  <c r="AH50" i="8" a="1"/>
  <c r="AH50" i="8" s="1"/>
  <c r="AH110" i="8" a="1"/>
  <c r="AH110" i="8" s="1"/>
  <c r="AH72" i="8" a="1"/>
  <c r="AH72" i="8" s="1"/>
  <c r="AH137" i="8" a="1"/>
  <c r="AH137" i="8" s="1"/>
  <c r="AH45" i="8" a="1"/>
  <c r="AH45" i="8" s="1"/>
  <c r="AH152" i="8" a="1"/>
  <c r="AH152" i="8" s="1"/>
  <c r="AH35" i="8" a="1"/>
  <c r="AH35" i="8" s="1"/>
  <c r="AH95" i="8" a="1"/>
  <c r="AH95" i="8" s="1"/>
  <c r="AH24" i="8" a="1"/>
  <c r="AH24" i="8" s="1"/>
  <c r="AH169" i="8" a="1"/>
  <c r="AH169" i="8" s="1"/>
  <c r="AG169" i="7" a="1"/>
  <c r="AG169" i="7" s="1"/>
  <c r="AG107" i="7" a="1"/>
  <c r="AG107" i="7" s="1"/>
  <c r="AG41" i="7" a="1"/>
  <c r="AG41" i="7" s="1"/>
  <c r="AG30" i="7" a="1"/>
  <c r="AG30" i="7" s="1"/>
  <c r="AG22" i="7" a="1"/>
  <c r="AG22" i="7" s="1"/>
  <c r="AG15" i="7" a="1"/>
  <c r="AG15" i="7" s="1"/>
  <c r="AG121" i="7" a="1"/>
  <c r="AG121" i="7" s="1"/>
  <c r="AG81" i="7" a="1"/>
  <c r="AG81" i="7" s="1"/>
  <c r="AG52" i="7" a="1"/>
  <c r="AG52" i="7" s="1"/>
  <c r="AG48" i="7" a="1"/>
  <c r="AG48" i="7" s="1"/>
  <c r="AG165" i="7" a="1"/>
  <c r="AG165" i="7" s="1"/>
  <c r="AG158" i="7" a="1"/>
  <c r="AG158" i="7" s="1"/>
  <c r="AG143" i="7" a="1"/>
  <c r="AG143" i="7" s="1"/>
  <c r="AG136" i="7" a="1"/>
  <c r="AG136" i="7" s="1"/>
  <c r="AG114" i="7" a="1"/>
  <c r="AG114" i="7" s="1"/>
  <c r="AG96" i="7" a="1"/>
  <c r="AG96" i="7" s="1"/>
  <c r="AG85" i="7" a="1"/>
  <c r="AG85" i="7" s="1"/>
  <c r="AG66" i="7" a="1"/>
  <c r="AG66" i="7" s="1"/>
  <c r="AG59" i="7" a="1"/>
  <c r="AG59" i="7" s="1"/>
  <c r="AG11" i="7" a="1"/>
  <c r="AG11" i="7" s="1"/>
  <c r="AG7" i="7" a="1"/>
  <c r="AG7" i="7" s="1"/>
  <c r="AG149" i="7" a="1"/>
  <c r="AG149" i="7" s="1"/>
  <c r="AG127" i="7" a="1"/>
  <c r="AG127" i="7" s="1"/>
  <c r="AG113" i="7" a="1"/>
  <c r="AG113" i="7" s="1"/>
  <c r="AG109" i="7" a="1"/>
  <c r="AG109" i="7" s="1"/>
  <c r="AG36" i="7" a="1"/>
  <c r="AG36" i="7" s="1"/>
  <c r="AG153" i="7" a="1"/>
  <c r="AG153" i="7" s="1"/>
  <c r="AG123" i="7" a="1"/>
  <c r="AG123" i="7" s="1"/>
  <c r="AG91" i="7" a="1"/>
  <c r="AG91" i="7" s="1"/>
  <c r="AG76" i="7" a="1"/>
  <c r="AG76" i="7" s="1"/>
  <c r="AG72" i="7" a="1"/>
  <c r="AG72" i="7" s="1"/>
  <c r="AG43" i="7" a="1"/>
  <c r="AG43" i="7" s="1"/>
  <c r="AG32" i="7" a="1"/>
  <c r="AG32" i="7" s="1"/>
  <c r="AG145" i="7" a="1"/>
  <c r="AG145" i="7" s="1"/>
  <c r="AG138" i="7" a="1"/>
  <c r="AG138" i="7" s="1"/>
  <c r="AG102" i="7" a="1"/>
  <c r="AG102" i="7" s="1"/>
  <c r="AG98" i="7" a="1"/>
  <c r="AG98" i="7" s="1"/>
  <c r="AG61" i="7" a="1"/>
  <c r="AG61" i="7" s="1"/>
  <c r="AG54" i="7" a="1"/>
  <c r="AG54" i="7" s="1"/>
  <c r="AG28" i="7" a="1"/>
  <c r="AG28" i="7" s="1"/>
  <c r="AG24" i="7" a="1"/>
  <c r="AG24" i="7" s="1"/>
  <c r="AG141" i="7" a="1"/>
  <c r="AG141" i="7" s="1"/>
  <c r="AG105" i="7" a="1"/>
  <c r="AG105" i="7" s="1"/>
  <c r="AG94" i="7" a="1"/>
  <c r="AG94" i="7" s="1"/>
  <c r="AG79" i="7" a="1"/>
  <c r="AG79" i="7" s="1"/>
  <c r="AG46" i="7" a="1"/>
  <c r="AG46" i="7" s="1"/>
  <c r="AG13" i="7" a="1"/>
  <c r="AG13" i="7" s="1"/>
  <c r="AG9" i="7" a="1"/>
  <c r="AG9" i="7" s="1"/>
  <c r="AG137" i="7" a="1"/>
  <c r="AG137" i="7" s="1"/>
  <c r="AG122" i="7" a="1"/>
  <c r="AG122" i="7" s="1"/>
  <c r="AG101" i="7" a="1"/>
  <c r="AG101" i="7" s="1"/>
  <c r="AG90" i="7" a="1"/>
  <c r="AG90" i="7" s="1"/>
  <c r="AG71" i="7" a="1"/>
  <c r="AG71" i="7" s="1"/>
  <c r="AG42" i="7" a="1"/>
  <c r="AG42" i="7" s="1"/>
  <c r="AG31" i="7" a="1"/>
  <c r="AG31" i="7" s="1"/>
  <c r="AG27" i="7" a="1"/>
  <c r="AG27" i="7" s="1"/>
  <c r="AG159" i="7" a="1"/>
  <c r="AG159" i="7" s="1"/>
  <c r="AG97" i="7" a="1"/>
  <c r="AG97" i="7" s="1"/>
  <c r="AG60" i="7" a="1"/>
  <c r="AG60" i="7" s="1"/>
  <c r="AG53" i="7" a="1"/>
  <c r="AG53" i="7" s="1"/>
  <c r="AG23" i="7" a="1"/>
  <c r="AG23" i="7" s="1"/>
  <c r="AG19" i="7" a="1"/>
  <c r="AG19" i="7" s="1"/>
  <c r="AG140" i="7" a="1"/>
  <c r="AG140" i="7" s="1"/>
  <c r="AG104" i="7" a="1"/>
  <c r="AG104" i="7" s="1"/>
  <c r="AG78" i="7" a="1"/>
  <c r="AG78" i="7" s="1"/>
  <c r="AG45" i="7" a="1"/>
  <c r="AG45" i="7" s="1"/>
  <c r="AG38" i="7" a="1"/>
  <c r="AG38" i="7" s="1"/>
  <c r="AG12" i="7" a="1"/>
  <c r="AG12" i="7" s="1"/>
  <c r="AG4" i="7" a="1"/>
  <c r="AG4" i="7" s="1"/>
  <c r="AG155" i="7" a="1"/>
  <c r="AG155" i="7" s="1"/>
  <c r="AG133" i="7" a="1"/>
  <c r="AG133" i="7" s="1"/>
  <c r="AG129" i="7" a="1"/>
  <c r="AG129" i="7" s="1"/>
  <c r="AG118" i="7" a="1"/>
  <c r="AG118" i="7" s="1"/>
  <c r="AG111" i="7" a="1"/>
  <c r="AG111" i="7" s="1"/>
  <c r="AG74" i="7" a="1"/>
  <c r="AG74" i="7" s="1"/>
  <c r="AG56" i="7" a="1"/>
  <c r="AG56" i="7" s="1"/>
  <c r="AG34" i="7" a="1"/>
  <c r="AG34" i="7" s="1"/>
  <c r="AG162" i="7" a="1"/>
  <c r="AG162" i="7" s="1"/>
  <c r="AG151" i="7" a="1"/>
  <c r="AG151" i="7" s="1"/>
  <c r="AG147" i="7" a="1"/>
  <c r="AG147" i="7" s="1"/>
  <c r="AG125" i="7" a="1"/>
  <c r="AG125" i="7" s="1"/>
  <c r="AG100" i="7" a="1"/>
  <c r="AG100" i="7" s="1"/>
  <c r="AG89" i="7" a="1"/>
  <c r="AG89" i="7" s="1"/>
  <c r="AG70" i="7" a="1"/>
  <c r="AG70" i="7" s="1"/>
  <c r="AG63" i="7" a="1"/>
  <c r="AG63" i="7" s="1"/>
  <c r="AG26" i="7" a="1"/>
  <c r="AG26" i="7" s="1"/>
  <c r="AG88" i="7" a="1"/>
  <c r="AG88" i="7" s="1"/>
  <c r="AG84" i="7" a="1"/>
  <c r="AG84" i="7" s="1"/>
  <c r="AG39" i="7" a="1"/>
  <c r="AG39" i="7" s="1"/>
  <c r="AG14" i="7" a="1"/>
  <c r="AG14" i="7" s="1"/>
  <c r="AG135" i="7" a="1"/>
  <c r="AG135" i="7" s="1"/>
  <c r="AG33" i="7" a="1"/>
  <c r="AG33" i="7" s="1"/>
  <c r="AG115" i="7" a="1"/>
  <c r="AG115" i="7" s="1"/>
  <c r="AG103" i="7" a="1"/>
  <c r="AG103" i="7" s="1"/>
  <c r="AG82" i="7" a="1"/>
  <c r="AG82" i="7" s="1"/>
  <c r="AG69" i="7" a="1"/>
  <c r="AG69" i="7" s="1"/>
  <c r="AG37" i="7" a="1"/>
  <c r="AG37" i="7" s="1"/>
  <c r="AG92" i="7" a="1"/>
  <c r="AG92" i="7" s="1"/>
  <c r="AG47" i="7" a="1"/>
  <c r="AG47" i="7" s="1"/>
  <c r="AG124" i="7" a="1"/>
  <c r="AG124" i="7" s="1"/>
  <c r="AG21" i="7" a="1"/>
  <c r="AG21" i="7" s="1"/>
  <c r="AG17" i="7" a="1"/>
  <c r="AG17" i="7" s="1"/>
  <c r="AG5" i="7" a="1"/>
  <c r="AG5" i="7" s="1"/>
  <c r="AG161" i="7" a="1"/>
  <c r="AG161" i="7" s="1"/>
  <c r="AG157" i="7" a="1"/>
  <c r="AG157" i="7" s="1"/>
  <c r="AG128" i="7" a="1"/>
  <c r="AG128" i="7" s="1"/>
  <c r="AG120" i="7" a="1"/>
  <c r="AG120" i="7" s="1"/>
  <c r="AG108" i="7" a="1"/>
  <c r="AG108" i="7" s="1"/>
  <c r="AG67" i="7" a="1"/>
  <c r="AG67" i="7" s="1"/>
  <c r="AG51" i="7" a="1"/>
  <c r="AG51" i="7" s="1"/>
  <c r="AG132" i="7" a="1"/>
  <c r="AG132" i="7" s="1"/>
  <c r="AG75" i="7" a="1"/>
  <c r="AG75" i="7" s="1"/>
  <c r="AG55" i="7" a="1"/>
  <c r="AG55" i="7" s="1"/>
  <c r="AG144" i="7" a="1"/>
  <c r="AG144" i="7" s="1"/>
  <c r="AG112" i="7" a="1"/>
  <c r="AG112" i="7" s="1"/>
  <c r="AG83" i="7" a="1"/>
  <c r="AG83" i="7" s="1"/>
  <c r="AG25" i="7" a="1"/>
  <c r="AG25" i="7" s="1"/>
  <c r="AG168" i="7" a="1"/>
  <c r="AG168" i="7" s="1"/>
  <c r="AG139" i="7" a="1"/>
  <c r="AG139" i="7" s="1"/>
  <c r="AG20" i="7" a="1"/>
  <c r="AG20" i="7" s="1"/>
  <c r="AG148" i="7" a="1"/>
  <c r="AG148" i="7" s="1"/>
  <c r="AG116" i="7" a="1"/>
  <c r="AG116" i="7" s="1"/>
  <c r="AG95" i="7" a="1"/>
  <c r="AG95" i="7" s="1"/>
  <c r="AG87" i="7" a="1"/>
  <c r="AG87" i="7" s="1"/>
  <c r="AG58" i="7" a="1"/>
  <c r="AG58" i="7" s="1"/>
  <c r="AG50" i="7" a="1"/>
  <c r="AG50" i="7" s="1"/>
  <c r="AG164" i="7" a="1"/>
  <c r="AG164" i="7" s="1"/>
  <c r="AG8" i="7" a="1"/>
  <c r="AG8" i="7" s="1"/>
  <c r="AG152" i="7" a="1"/>
  <c r="AG152" i="7" s="1"/>
  <c r="AG160" i="7" a="1"/>
  <c r="AG160" i="7" s="1"/>
  <c r="AG156" i="7" a="1"/>
  <c r="AG156" i="7" s="1"/>
  <c r="AG131" i="7" a="1"/>
  <c r="AG131" i="7" s="1"/>
  <c r="AG119" i="7" a="1"/>
  <c r="AG119" i="7" s="1"/>
  <c r="AG99" i="7" a="1"/>
  <c r="AG99" i="7" s="1"/>
  <c r="AG62" i="7" a="1"/>
  <c r="AG62" i="7" s="1"/>
  <c r="AG29" i="7" a="1"/>
  <c r="AG29" i="7" s="1"/>
  <c r="AG16" i="7" a="1"/>
  <c r="AG16" i="7" s="1"/>
  <c r="AG117" i="7" a="1"/>
  <c r="AG117" i="7" s="1"/>
  <c r="AG80" i="7" a="1"/>
  <c r="AG80" i="7" s="1"/>
  <c r="AG35" i="7" a="1"/>
  <c r="AG35" i="7" s="1"/>
  <c r="AG163" i="7" a="1"/>
  <c r="AG163" i="7" s="1"/>
  <c r="AG106" i="7" a="1"/>
  <c r="AG106" i="7" s="1"/>
  <c r="AG40" i="7" a="1"/>
  <c r="AG40" i="7" s="1"/>
  <c r="AG6" i="7" a="1"/>
  <c r="AG6" i="7" s="1"/>
  <c r="AG18" i="7" a="1"/>
  <c r="AG18" i="7" s="1"/>
  <c r="AG93" i="7" a="1"/>
  <c r="AG93" i="7" s="1"/>
  <c r="AG167" i="7" a="1"/>
  <c r="AG167" i="7" s="1"/>
  <c r="AG154" i="7" a="1"/>
  <c r="AG154" i="7" s="1"/>
  <c r="AG110" i="7" a="1"/>
  <c r="AG110" i="7" s="1"/>
  <c r="AG44" i="7" a="1"/>
  <c r="AG44" i="7" s="1"/>
  <c r="AG130" i="7" a="1"/>
  <c r="AG130" i="7" s="1"/>
  <c r="AG142" i="7" a="1"/>
  <c r="AG142" i="7" s="1"/>
  <c r="AG146" i="7" a="1"/>
  <c r="AG146" i="7" s="1"/>
  <c r="AG49" i="7" a="1"/>
  <c r="AG49" i="7" s="1"/>
  <c r="AG65" i="7" a="1"/>
  <c r="AG65" i="7" s="1"/>
  <c r="AG57" i="7" a="1"/>
  <c r="AG57" i="7" s="1"/>
  <c r="AG166" i="7" a="1"/>
  <c r="AG166" i="7" s="1"/>
  <c r="AG77" i="7" a="1"/>
  <c r="AG77" i="7" s="1"/>
  <c r="AG170" i="7" a="1"/>
  <c r="AG170" i="7" s="1"/>
  <c r="AG73" i="7" a="1"/>
  <c r="AG73" i="7" s="1"/>
  <c r="AG86" i="7" a="1"/>
  <c r="AG86" i="7" s="1"/>
  <c r="AG68" i="7" a="1"/>
  <c r="AG68" i="7" s="1"/>
  <c r="AG150" i="7" a="1"/>
  <c r="AG150" i="7" s="1"/>
  <c r="AG126" i="7" a="1"/>
  <c r="AG126" i="7" s="1"/>
  <c r="AG64" i="7" a="1"/>
  <c r="AG64" i="7" s="1"/>
  <c r="AG134" i="7" a="1"/>
  <c r="AG134" i="7" s="1"/>
  <c r="AG10" i="7" a="1"/>
  <c r="AG10" i="7" s="1"/>
  <c r="AG161" i="10" a="1"/>
  <c r="AG161" i="10" s="1"/>
  <c r="AG65" i="10" a="1"/>
  <c r="AG65" i="10" s="1"/>
  <c r="AG40" i="10" a="1"/>
  <c r="AG40" i="10" s="1"/>
  <c r="AG33" i="10" a="1"/>
  <c r="AG33" i="10" s="1"/>
  <c r="AG22" i="10" a="1"/>
  <c r="AG22" i="10" s="1"/>
  <c r="AG15" i="10" a="1"/>
  <c r="AG15" i="10" s="1"/>
  <c r="AG124" i="10" a="1"/>
  <c r="AG124" i="10" s="1"/>
  <c r="AG107" i="10" a="1"/>
  <c r="AG107" i="10" s="1"/>
  <c r="AG90" i="10" a="1"/>
  <c r="AG90" i="10" s="1"/>
  <c r="AG58" i="10" a="1"/>
  <c r="AG58" i="10" s="1"/>
  <c r="AG29" i="10" a="1"/>
  <c r="AG29" i="10" s="1"/>
  <c r="AG4" i="10" a="1"/>
  <c r="AG4" i="10" s="1"/>
  <c r="AG168" i="10" a="1"/>
  <c r="AG168" i="10" s="1"/>
  <c r="AG151" i="10" a="1"/>
  <c r="AG151" i="10" s="1"/>
  <c r="AG148" i="10" a="1"/>
  <c r="AG148" i="10" s="1"/>
  <c r="AG134" i="10" a="1"/>
  <c r="AG134" i="10" s="1"/>
  <c r="AG83" i="10" a="1"/>
  <c r="AG83" i="10" s="1"/>
  <c r="AG79" i="10" a="1"/>
  <c r="AG79" i="10" s="1"/>
  <c r="AG72" i="10" a="1"/>
  <c r="AG72" i="10" s="1"/>
  <c r="AG54" i="10" a="1"/>
  <c r="AG54" i="10" s="1"/>
  <c r="AG18" i="10" a="1"/>
  <c r="AG18" i="10" s="1"/>
  <c r="AG164" i="10" a="1"/>
  <c r="AG164" i="10" s="1"/>
  <c r="AG137" i="10" a="1"/>
  <c r="AG137" i="10" s="1"/>
  <c r="AG113" i="10" a="1"/>
  <c r="AG113" i="10" s="1"/>
  <c r="AG86" i="10" a="1"/>
  <c r="AG86" i="10" s="1"/>
  <c r="AG75" i="10" a="1"/>
  <c r="AG75" i="10" s="1"/>
  <c r="AG68" i="10" a="1"/>
  <c r="AG68" i="10" s="1"/>
  <c r="AG64" i="10" a="1"/>
  <c r="AG64" i="10" s="1"/>
  <c r="AG36" i="10" a="1"/>
  <c r="AG36" i="10" s="1"/>
  <c r="AG21" i="10" a="1"/>
  <c r="AG21" i="10" s="1"/>
  <c r="AG7" i="10" a="1"/>
  <c r="AG7" i="10" s="1"/>
  <c r="AG160" i="10" a="1"/>
  <c r="AG160" i="10" s="1"/>
  <c r="AG130" i="10" a="1"/>
  <c r="AG130" i="10" s="1"/>
  <c r="AG123" i="10" a="1"/>
  <c r="AG123" i="10" s="1"/>
  <c r="AG96" i="10" a="1"/>
  <c r="AG96" i="10" s="1"/>
  <c r="AG89" i="10" a="1"/>
  <c r="AG89" i="10" s="1"/>
  <c r="AG82" i="10" a="1"/>
  <c r="AG82" i="10" s="1"/>
  <c r="AG150" i="10" a="1"/>
  <c r="AG150" i="10" s="1"/>
  <c r="AG140" i="10" a="1"/>
  <c r="AG140" i="10" s="1"/>
  <c r="AG49" i="10" a="1"/>
  <c r="AG49" i="10" s="1"/>
  <c r="AG17" i="10" a="1"/>
  <c r="AG17" i="10" s="1"/>
  <c r="AG10" i="10" a="1"/>
  <c r="AG10" i="10" s="1"/>
  <c r="AG163" i="10" a="1"/>
  <c r="AG163" i="10" s="1"/>
  <c r="AG126" i="10" a="1"/>
  <c r="AG126" i="10" s="1"/>
  <c r="AG119" i="10" a="1"/>
  <c r="AG119" i="10" s="1"/>
  <c r="AG109" i="10" a="1"/>
  <c r="AG109" i="10" s="1"/>
  <c r="AG60" i="10" a="1"/>
  <c r="AG60" i="10" s="1"/>
  <c r="AG42" i="10" a="1"/>
  <c r="AG42" i="10" s="1"/>
  <c r="AG35" i="10" a="1"/>
  <c r="AG35" i="10" s="1"/>
  <c r="AG24" i="10" a="1"/>
  <c r="AG24" i="10" s="1"/>
  <c r="AG20" i="10" a="1"/>
  <c r="AG20" i="10" s="1"/>
  <c r="AG153" i="10" a="1"/>
  <c r="AG153" i="10" s="1"/>
  <c r="AG143" i="10" a="1"/>
  <c r="AG143" i="10" s="1"/>
  <c r="AG112" i="10" a="1"/>
  <c r="AG112" i="10" s="1"/>
  <c r="AG92" i="10" a="1"/>
  <c r="AG92" i="10" s="1"/>
  <c r="AG67" i="10" a="1"/>
  <c r="AG67" i="10" s="1"/>
  <c r="AG31" i="10" a="1"/>
  <c r="AG31" i="10" s="1"/>
  <c r="AG166" i="10" a="1"/>
  <c r="AG166" i="10" s="1"/>
  <c r="AG156" i="10" a="1"/>
  <c r="AG156" i="10" s="1"/>
  <c r="AG122" i="10" a="1"/>
  <c r="AG122" i="10" s="1"/>
  <c r="AG102" i="10" a="1"/>
  <c r="AG102" i="10" s="1"/>
  <c r="AG70" i="10" a="1"/>
  <c r="AG70" i="10" s="1"/>
  <c r="AG56" i="10" a="1"/>
  <c r="AG56" i="10" s="1"/>
  <c r="AG13" i="10" a="1"/>
  <c r="AG13" i="10" s="1"/>
  <c r="AG162" i="10" a="1"/>
  <c r="AG162" i="10" s="1"/>
  <c r="AG108" i="10" a="1"/>
  <c r="AG108" i="10" s="1"/>
  <c r="AG105" i="10" a="1"/>
  <c r="AG105" i="10" s="1"/>
  <c r="AG66" i="10" a="1"/>
  <c r="AG66" i="10" s="1"/>
  <c r="AG34" i="10" a="1"/>
  <c r="AG34" i="10" s="1"/>
  <c r="AG125" i="10" a="1"/>
  <c r="AG125" i="10" s="1"/>
  <c r="AG91" i="10" a="1"/>
  <c r="AG91" i="10" s="1"/>
  <c r="AG84" i="10" a="1"/>
  <c r="AG84" i="10" s="1"/>
  <c r="AG59" i="10" a="1"/>
  <c r="AG59" i="10" s="1"/>
  <c r="AG41" i="10" a="1"/>
  <c r="AG41" i="10" s="1"/>
  <c r="AG19" i="10" a="1"/>
  <c r="AG19" i="10" s="1"/>
  <c r="AG16" i="10" a="1"/>
  <c r="AG16" i="10" s="1"/>
  <c r="AG5" i="10" a="1"/>
  <c r="AG5" i="10" s="1"/>
  <c r="AG158" i="10" a="1"/>
  <c r="AG158" i="10" s="1"/>
  <c r="AG128" i="10" a="1"/>
  <c r="AG128" i="10" s="1"/>
  <c r="AG94" i="10" a="1"/>
  <c r="AG94" i="10" s="1"/>
  <c r="AG62" i="10" a="1"/>
  <c r="AG62" i="10" s="1"/>
  <c r="AG51" i="10" a="1"/>
  <c r="AG51" i="10" s="1"/>
  <c r="AG44" i="10" a="1"/>
  <c r="AG44" i="10" s="1"/>
  <c r="AG37" i="10" a="1"/>
  <c r="AG37" i="10" s="1"/>
  <c r="AG26" i="10" a="1"/>
  <c r="AG26" i="10" s="1"/>
  <c r="AG12" i="10" a="1"/>
  <c r="AG12" i="10" s="1"/>
  <c r="AG165" i="10" a="1"/>
  <c r="AG165" i="10" s="1"/>
  <c r="AG155" i="10" a="1"/>
  <c r="AG155" i="10" s="1"/>
  <c r="AG145" i="10" a="1"/>
  <c r="AG145" i="10" s="1"/>
  <c r="AG121" i="10" a="1"/>
  <c r="AG121" i="10" s="1"/>
  <c r="AG101" i="10" a="1"/>
  <c r="AG101" i="10" s="1"/>
  <c r="AG87" i="10" a="1"/>
  <c r="AG87" i="10" s="1"/>
  <c r="AG76" i="10" a="1"/>
  <c r="AG76" i="10" s="1"/>
  <c r="AG69" i="10" a="1"/>
  <c r="AG69" i="10" s="1"/>
  <c r="AG138" i="10" a="1"/>
  <c r="AG138" i="10" s="1"/>
  <c r="AG131" i="10" a="1"/>
  <c r="AG131" i="10" s="1"/>
  <c r="AG114" i="10" a="1"/>
  <c r="AG114" i="10" s="1"/>
  <c r="AG104" i="10" a="1"/>
  <c r="AG104" i="10" s="1"/>
  <c r="AG97" i="10" a="1"/>
  <c r="AG97" i="10" s="1"/>
  <c r="AG47" i="10" a="1"/>
  <c r="AG47" i="10" s="1"/>
  <c r="AG8" i="10" a="1"/>
  <c r="AG8" i="10" s="1"/>
  <c r="AG99" i="10" a="1"/>
  <c r="AG99" i="10" s="1"/>
  <c r="AG88" i="10" a="1"/>
  <c r="AG88" i="10" s="1"/>
  <c r="AG61" i="10" a="1"/>
  <c r="AG61" i="10" s="1"/>
  <c r="AG48" i="10" a="1"/>
  <c r="AG48" i="10" s="1"/>
  <c r="AG28" i="10" a="1"/>
  <c r="AG28" i="10" s="1"/>
  <c r="AG167" i="10" a="1"/>
  <c r="AG167" i="10" s="1"/>
  <c r="AG32" i="10" a="1"/>
  <c r="AG32" i="10" s="1"/>
  <c r="AG157" i="10" a="1"/>
  <c r="AG157" i="10" s="1"/>
  <c r="AG142" i="10" a="1"/>
  <c r="AG142" i="10" s="1"/>
  <c r="AG103" i="10" a="1"/>
  <c r="AG103" i="10" s="1"/>
  <c r="AG50" i="10" a="1"/>
  <c r="AG50" i="10" s="1"/>
  <c r="AG46" i="10" a="1"/>
  <c r="AG46" i="10" s="1"/>
  <c r="AG30" i="10" a="1"/>
  <c r="AG30" i="10" s="1"/>
  <c r="AG169" i="10" a="1"/>
  <c r="AG169" i="10" s="1"/>
  <c r="AG71" i="10" a="1"/>
  <c r="AG71" i="10" s="1"/>
  <c r="AG38" i="10" a="1"/>
  <c r="AG38" i="10" s="1"/>
  <c r="AG149" i="10" a="1"/>
  <c r="AG149" i="10" s="1"/>
  <c r="AG118" i="10" a="1"/>
  <c r="AG118" i="10" s="1"/>
  <c r="AG110" i="10" a="1"/>
  <c r="AG110" i="10" s="1"/>
  <c r="AG95" i="10" a="1"/>
  <c r="AG95" i="10" s="1"/>
  <c r="AG9" i="10" a="1"/>
  <c r="AG9" i="10" s="1"/>
  <c r="AG106" i="10" a="1"/>
  <c r="AG106" i="10" s="1"/>
  <c r="AG78" i="10" a="1"/>
  <c r="AG78" i="10" s="1"/>
  <c r="AG25" i="10" a="1"/>
  <c r="AG25" i="10" s="1"/>
  <c r="AG141" i="10" a="1"/>
  <c r="AG141" i="10" s="1"/>
  <c r="AG133" i="10" a="1"/>
  <c r="AG133" i="10" s="1"/>
  <c r="AG98" i="10" a="1"/>
  <c r="AG98" i="10" s="1"/>
  <c r="AG53" i="10" a="1"/>
  <c r="AG53" i="10" s="1"/>
  <c r="AG45" i="10" a="1"/>
  <c r="AG45" i="10" s="1"/>
  <c r="AG159" i="10" a="1"/>
  <c r="AG159" i="10" s="1"/>
  <c r="AG152" i="10" a="1"/>
  <c r="AG152" i="10" s="1"/>
  <c r="AG129" i="10" a="1"/>
  <c r="AG129" i="10" s="1"/>
  <c r="AG117" i="10" a="1"/>
  <c r="AG117" i="10" s="1"/>
  <c r="AG74" i="10" a="1"/>
  <c r="AG74" i="10" s="1"/>
  <c r="AG57" i="10" a="1"/>
  <c r="AG57" i="10" s="1"/>
  <c r="AG144" i="10" a="1"/>
  <c r="AG144" i="10" s="1"/>
  <c r="AG146" i="10" a="1"/>
  <c r="AG146" i="10" s="1"/>
  <c r="AG127" i="10" a="1"/>
  <c r="AG127" i="10" s="1"/>
  <c r="AG115" i="10" a="1"/>
  <c r="AG115" i="10" s="1"/>
  <c r="AG63" i="10" a="1"/>
  <c r="AG63" i="10" s="1"/>
  <c r="AG55" i="10" a="1"/>
  <c r="AG55" i="10" s="1"/>
  <c r="AG147" i="10" a="1"/>
  <c r="AG147" i="10" s="1"/>
  <c r="AG77" i="10" a="1"/>
  <c r="AG77" i="10" s="1"/>
  <c r="AG23" i="10" a="1"/>
  <c r="AG23" i="10" s="1"/>
  <c r="AG93" i="10" a="1"/>
  <c r="AG93" i="10" s="1"/>
  <c r="AG85" i="10" a="1"/>
  <c r="AG85" i="10" s="1"/>
  <c r="AG100" i="10" a="1"/>
  <c r="AG100" i="10" s="1"/>
  <c r="AG6" i="10" a="1"/>
  <c r="AG6" i="10" s="1"/>
  <c r="AG27" i="10" a="1"/>
  <c r="AG27" i="10" s="1"/>
  <c r="AG170" i="10" a="1"/>
  <c r="AG170" i="10" s="1"/>
  <c r="AG116" i="10" a="1"/>
  <c r="AG116" i="10" s="1"/>
  <c r="AG14" i="10" a="1"/>
  <c r="AG14" i="10" s="1"/>
  <c r="AG120" i="10" a="1"/>
  <c r="AG120" i="10" s="1"/>
  <c r="AG52" i="10" a="1"/>
  <c r="AG52" i="10" s="1"/>
  <c r="AG132" i="10" a="1"/>
  <c r="AG132" i="10" s="1"/>
  <c r="AG111" i="10" a="1"/>
  <c r="AG111" i="10" s="1"/>
  <c r="AG39" i="10" a="1"/>
  <c r="AG39" i="10" s="1"/>
  <c r="AG135" i="10" a="1"/>
  <c r="AG135" i="10" s="1"/>
  <c r="AG43" i="10" a="1"/>
  <c r="AG43" i="10" s="1"/>
  <c r="AG154" i="10" a="1"/>
  <c r="AG154" i="10" s="1"/>
  <c r="AG80" i="10" a="1"/>
  <c r="AG80" i="10" s="1"/>
  <c r="AG11" i="10" a="1"/>
  <c r="AG11" i="10" s="1"/>
  <c r="AG136" i="10" a="1"/>
  <c r="AG136" i="10" s="1"/>
  <c r="AG139" i="10" a="1"/>
  <c r="AG139" i="10" s="1"/>
  <c r="AG73" i="10" a="1"/>
  <c r="AG73" i="10" s="1"/>
  <c r="AG81" i="10" a="1"/>
  <c r="AG81" i="10" s="1"/>
  <c r="AG162" i="11" a="1"/>
  <c r="AG162" i="11" s="1"/>
  <c r="AG158" i="11" a="1"/>
  <c r="AG158" i="11" s="1"/>
  <c r="AG125" i="11" a="1"/>
  <c r="AG125" i="11" s="1"/>
  <c r="AG118" i="11" a="1"/>
  <c r="AG118" i="11" s="1"/>
  <c r="AG107" i="11" a="1"/>
  <c r="AG107" i="11" s="1"/>
  <c r="AG103" i="11" a="1"/>
  <c r="AG103" i="11" s="1"/>
  <c r="AG77" i="11" a="1"/>
  <c r="AG77" i="11" s="1"/>
  <c r="AG73" i="11" a="1"/>
  <c r="AG73" i="11" s="1"/>
  <c r="AG59" i="11" a="1"/>
  <c r="AG59" i="11" s="1"/>
  <c r="AG52" i="11" a="1"/>
  <c r="AG52" i="11" s="1"/>
  <c r="AG41" i="11" a="1"/>
  <c r="AG41" i="11" s="1"/>
  <c r="AG154" i="11" a="1"/>
  <c r="AG154" i="11" s="1"/>
  <c r="AG143" i="11" a="1"/>
  <c r="AG143" i="11" s="1"/>
  <c r="AG132" i="11" a="1"/>
  <c r="AG132" i="11" s="1"/>
  <c r="AG114" i="11" a="1"/>
  <c r="AG114" i="11" s="1"/>
  <c r="AG88" i="11" a="1"/>
  <c r="AG88" i="11" s="1"/>
  <c r="AG37" i="11" a="1"/>
  <c r="AG37" i="11" s="1"/>
  <c r="AG99" i="11" a="1"/>
  <c r="AG99" i="11" s="1"/>
  <c r="AG84" i="11" a="1"/>
  <c r="AG84" i="11" s="1"/>
  <c r="AG66" i="11" a="1"/>
  <c r="AG66" i="11" s="1"/>
  <c r="AG55" i="11" a="1"/>
  <c r="AG55" i="11" s="1"/>
  <c r="AG18" i="11" a="1"/>
  <c r="AG18" i="11" s="1"/>
  <c r="AG11" i="11" a="1"/>
  <c r="AG11" i="11" s="1"/>
  <c r="AG168" i="11" a="1"/>
  <c r="AG168" i="11" s="1"/>
  <c r="AG138" i="11" a="1"/>
  <c r="AG138" i="11" s="1"/>
  <c r="AG120" i="11" a="1"/>
  <c r="AG120" i="11" s="1"/>
  <c r="AG79" i="11" a="1"/>
  <c r="AG79" i="11" s="1"/>
  <c r="AG54" i="11" a="1"/>
  <c r="AG54" i="11" s="1"/>
  <c r="AG47" i="11" a="1"/>
  <c r="AG47" i="11" s="1"/>
  <c r="AG28" i="11" a="1"/>
  <c r="AG28" i="11" s="1"/>
  <c r="AG24" i="11" a="1"/>
  <c r="AG24" i="11" s="1"/>
  <c r="AG164" i="11" a="1"/>
  <c r="AG164" i="11" s="1"/>
  <c r="AG127" i="11" a="1"/>
  <c r="AG127" i="11" s="1"/>
  <c r="AG109" i="11" a="1"/>
  <c r="AG109" i="11" s="1"/>
  <c r="AG94" i="11" a="1"/>
  <c r="AG94" i="11" s="1"/>
  <c r="AG61" i="11" a="1"/>
  <c r="AG61" i="11" s="1"/>
  <c r="AG43" i="11" a="1"/>
  <c r="AG43" i="11" s="1"/>
  <c r="AG6" i="11" a="1"/>
  <c r="AG6" i="11" s="1"/>
  <c r="AG156" i="11" a="1"/>
  <c r="AG156" i="11" s="1"/>
  <c r="AG145" i="11" a="1"/>
  <c r="AG145" i="11" s="1"/>
  <c r="AG123" i="11" a="1"/>
  <c r="AG123" i="11" s="1"/>
  <c r="AG105" i="11" a="1"/>
  <c r="AG105" i="11" s="1"/>
  <c r="AG90" i="11" a="1"/>
  <c r="AG90" i="11" s="1"/>
  <c r="AG75" i="11" a="1"/>
  <c r="AG75" i="11" s="1"/>
  <c r="AG39" i="11" a="1"/>
  <c r="AG39" i="11" s="1"/>
  <c r="AG50" i="11" a="1"/>
  <c r="AG50" i="11" s="1"/>
  <c r="AG9" i="11" a="1"/>
  <c r="AG9" i="11" s="1"/>
  <c r="AG163" i="11" a="1"/>
  <c r="AG163" i="11" s="1"/>
  <c r="AG119" i="11" a="1"/>
  <c r="AG119" i="11" s="1"/>
  <c r="AG104" i="11" a="1"/>
  <c r="AG104" i="11" s="1"/>
  <c r="AG60" i="11" a="1"/>
  <c r="AG60" i="11" s="1"/>
  <c r="AG46" i="11" a="1"/>
  <c r="AG46" i="11" s="1"/>
  <c r="AG42" i="11" a="1"/>
  <c r="AG42" i="11" s="1"/>
  <c r="AG159" i="11" a="1"/>
  <c r="AG159" i="11" s="1"/>
  <c r="AG155" i="11" a="1"/>
  <c r="AG155" i="11" s="1"/>
  <c r="AG144" i="11" a="1"/>
  <c r="AG144" i="11" s="1"/>
  <c r="AG133" i="11" a="1"/>
  <c r="AG133" i="11" s="1"/>
  <c r="AG115" i="11" a="1"/>
  <c r="AG115" i="11" s="1"/>
  <c r="AG100" i="11" a="1"/>
  <c r="AG100" i="11" s="1"/>
  <c r="AG89" i="11" a="1"/>
  <c r="AG89" i="11" s="1"/>
  <c r="AG74" i="11" a="1"/>
  <c r="AG74" i="11" s="1"/>
  <c r="AG38" i="11" a="1"/>
  <c r="AG38" i="11" s="1"/>
  <c r="AG12" i="11" a="1"/>
  <c r="AG12" i="11" s="1"/>
  <c r="AG166" i="11" a="1"/>
  <c r="AG166" i="11" s="1"/>
  <c r="AG140" i="11" a="1"/>
  <c r="AG140" i="11" s="1"/>
  <c r="AG85" i="11" a="1"/>
  <c r="AG85" i="11" s="1"/>
  <c r="AG81" i="11" a="1"/>
  <c r="AG81" i="11" s="1"/>
  <c r="AG49" i="11" a="1"/>
  <c r="AG49" i="11" s="1"/>
  <c r="AG30" i="11" a="1"/>
  <c r="AG30" i="11" s="1"/>
  <c r="AG147" i="11" a="1"/>
  <c r="AG147" i="11" s="1"/>
  <c r="AG129" i="11" a="1"/>
  <c r="AG129" i="11" s="1"/>
  <c r="AG92" i="11" a="1"/>
  <c r="AG92" i="11" s="1"/>
  <c r="AG63" i="11" a="1"/>
  <c r="AG63" i="11" s="1"/>
  <c r="AG26" i="11" a="1"/>
  <c r="AG26" i="11" s="1"/>
  <c r="AG136" i="11" a="1"/>
  <c r="AG136" i="11" s="1"/>
  <c r="AG111" i="11" a="1"/>
  <c r="AG111" i="11" s="1"/>
  <c r="AG96" i="11" a="1"/>
  <c r="AG96" i="11" s="1"/>
  <c r="AG70" i="11" a="1"/>
  <c r="AG70" i="11" s="1"/>
  <c r="AG45" i="11" a="1"/>
  <c r="AG45" i="11" s="1"/>
  <c r="AG22" i="11" a="1"/>
  <c r="AG22" i="11" s="1"/>
  <c r="AG15" i="11" a="1"/>
  <c r="AG15" i="11" s="1"/>
  <c r="AG8" i="11" a="1"/>
  <c r="AG8" i="11" s="1"/>
  <c r="AG4" i="11" a="1"/>
  <c r="AG4" i="11" s="1"/>
  <c r="AG102" i="11" a="1"/>
  <c r="AG102" i="11" s="1"/>
  <c r="AG57" i="11" a="1"/>
  <c r="AG57" i="11" s="1"/>
  <c r="AG53" i="11" a="1"/>
  <c r="AG53" i="11" s="1"/>
  <c r="AG36" i="11" a="1"/>
  <c r="AG36" i="11" s="1"/>
  <c r="AG20" i="11" a="1"/>
  <c r="AG20" i="11" s="1"/>
  <c r="AG69" i="11" a="1"/>
  <c r="AG69" i="11" s="1"/>
  <c r="AG65" i="11" a="1"/>
  <c r="AG65" i="11" s="1"/>
  <c r="AG16" i="11" a="1"/>
  <c r="AG16" i="11" s="1"/>
  <c r="AG23" i="11" a="1"/>
  <c r="AG23" i="11" s="1"/>
  <c r="AG149" i="11" a="1"/>
  <c r="AG149" i="11" s="1"/>
  <c r="AG113" i="11" a="1"/>
  <c r="AG113" i="11" s="1"/>
  <c r="AG157" i="11" a="1"/>
  <c r="AG157" i="11" s="1"/>
  <c r="AG121" i="11" a="1"/>
  <c r="AG121" i="11" s="1"/>
  <c r="AG71" i="11" a="1"/>
  <c r="AG71" i="11" s="1"/>
  <c r="AG32" i="11" a="1"/>
  <c r="AG32" i="11" s="1"/>
  <c r="AG40" i="11" a="1"/>
  <c r="AG40" i="11" s="1"/>
  <c r="AG126" i="11" a="1"/>
  <c r="AG126" i="11" s="1"/>
  <c r="AG106" i="11" a="1"/>
  <c r="AG106" i="11" s="1"/>
  <c r="AG93" i="11" a="1"/>
  <c r="AG93" i="11" s="1"/>
  <c r="AG110" i="11" a="1"/>
  <c r="AG110" i="11" s="1"/>
  <c r="AG76" i="11" a="1"/>
  <c r="AG76" i="11" s="1"/>
  <c r="AG72" i="11" a="1"/>
  <c r="AG72" i="11" s="1"/>
  <c r="AG34" i="11" a="1"/>
  <c r="AG34" i="11" s="1"/>
  <c r="AG167" i="11" a="1"/>
  <c r="AG167" i="11" s="1"/>
  <c r="AG146" i="11" a="1"/>
  <c r="AG146" i="11" s="1"/>
  <c r="AG142" i="11" a="1"/>
  <c r="AG142" i="11" s="1"/>
  <c r="AG130" i="11" a="1"/>
  <c r="AG130" i="11" s="1"/>
  <c r="AG122" i="11" a="1"/>
  <c r="AG122" i="11" s="1"/>
  <c r="AG150" i="11" a="1"/>
  <c r="AG150" i="11" s="1"/>
  <c r="AG134" i="11" a="1"/>
  <c r="AG134" i="11" s="1"/>
  <c r="AG97" i="11" a="1"/>
  <c r="AG97" i="11" s="1"/>
  <c r="AG80" i="11" a="1"/>
  <c r="AG80" i="11" s="1"/>
  <c r="AG56" i="11" a="1"/>
  <c r="AG56" i="11" s="1"/>
  <c r="AG44" i="11" a="1"/>
  <c r="AG44" i="11" s="1"/>
  <c r="AG35" i="11" a="1"/>
  <c r="AG35" i="11" s="1"/>
  <c r="AG27" i="11" a="1"/>
  <c r="AG27" i="11" s="1"/>
  <c r="AG101" i="11" a="1"/>
  <c r="AG101" i="11" s="1"/>
  <c r="AG19" i="11" a="1"/>
  <c r="AG19" i="11" s="1"/>
  <c r="AG141" i="11" a="1"/>
  <c r="AG141" i="11" s="1"/>
  <c r="AG68" i="11" a="1"/>
  <c r="AG68" i="11" s="1"/>
  <c r="AG64" i="11" a="1"/>
  <c r="AG64" i="11" s="1"/>
  <c r="AG48" i="11" a="1"/>
  <c r="AG48" i="11" s="1"/>
  <c r="AG31" i="11" a="1"/>
  <c r="AG31" i="11" s="1"/>
  <c r="AG7" i="11" a="1"/>
  <c r="AG7" i="11" s="1"/>
  <c r="AG170" i="11" a="1"/>
  <c r="AG170" i="11" s="1"/>
  <c r="AG153" i="11" a="1"/>
  <c r="AG153" i="11" s="1"/>
  <c r="AG137" i="11" a="1"/>
  <c r="AG137" i="11" s="1"/>
  <c r="AG117" i="11" a="1"/>
  <c r="AG117" i="11" s="1"/>
  <c r="AG151" i="11" a="1"/>
  <c r="AG151" i="11" s="1"/>
  <c r="AG135" i="11" a="1"/>
  <c r="AG135" i="11" s="1"/>
  <c r="AG98" i="11" a="1"/>
  <c r="AG98" i="11" s="1"/>
  <c r="AG116" i="11" a="1"/>
  <c r="AG116" i="11" s="1"/>
  <c r="AG112" i="11" a="1"/>
  <c r="AG112" i="11" s="1"/>
  <c r="AG139" i="11" a="1"/>
  <c r="AG139" i="11" s="1"/>
  <c r="AG95" i="11" a="1"/>
  <c r="AG95" i="11" s="1"/>
  <c r="AG86" i="11" a="1"/>
  <c r="AG86" i="11" s="1"/>
  <c r="AG29" i="11" a="1"/>
  <c r="AG29" i="11" s="1"/>
  <c r="AG131" i="11" a="1"/>
  <c r="AG131" i="11" s="1"/>
  <c r="AG87" i="11" a="1"/>
  <c r="AG87" i="11" s="1"/>
  <c r="AG91" i="11" a="1"/>
  <c r="AG91" i="11" s="1"/>
  <c r="AG21" i="11" a="1"/>
  <c r="AG21" i="11" s="1"/>
  <c r="AG161" i="11" a="1"/>
  <c r="AG161" i="11" s="1"/>
  <c r="AG152" i="11" a="1"/>
  <c r="AG152" i="11" s="1"/>
  <c r="AG13" i="11" a="1"/>
  <c r="AG13" i="11" s="1"/>
  <c r="AG169" i="11" a="1"/>
  <c r="AG169" i="11" s="1"/>
  <c r="AG108" i="11" a="1"/>
  <c r="AG108" i="11" s="1"/>
  <c r="AG51" i="11" a="1"/>
  <c r="AG51" i="11" s="1"/>
  <c r="AG33" i="11" a="1"/>
  <c r="AG33" i="11" s="1"/>
  <c r="AG124" i="11" a="1"/>
  <c r="AG124" i="11" s="1"/>
  <c r="AG128" i="11" a="1"/>
  <c r="AG128" i="11" s="1"/>
  <c r="AG67" i="11" a="1"/>
  <c r="AG67" i="11" s="1"/>
  <c r="AG58" i="11" a="1"/>
  <c r="AG58" i="11" s="1"/>
  <c r="AG83" i="11" a="1"/>
  <c r="AG83" i="11" s="1"/>
  <c r="AG10" i="11" a="1"/>
  <c r="AG10" i="11" s="1"/>
  <c r="AG17" i="11" a="1"/>
  <c r="AG17" i="11" s="1"/>
  <c r="AG78" i="11" a="1"/>
  <c r="AG78" i="11" s="1"/>
  <c r="AG82" i="11" a="1"/>
  <c r="AG82" i="11" s="1"/>
  <c r="AG62" i="11" a="1"/>
  <c r="AG62" i="11" s="1"/>
  <c r="AG14" i="11" a="1"/>
  <c r="AG14" i="11" s="1"/>
  <c r="AG5" i="11" a="1"/>
  <c r="AG5" i="11" s="1"/>
  <c r="AG160" i="11" a="1"/>
  <c r="AG160" i="11" s="1"/>
  <c r="AG148" i="11" a="1"/>
  <c r="AG148" i="11" s="1"/>
  <c r="AG25" i="11" a="1"/>
  <c r="AG25" i="11" s="1"/>
  <c r="AG165" i="11" a="1"/>
  <c r="AG165" i="11" s="1"/>
  <c r="AG154" i="8" a="1"/>
  <c r="AG154" i="8" s="1"/>
  <c r="AG140" i="8" a="1"/>
  <c r="AG140" i="8" s="1"/>
  <c r="AG88" i="8" a="1"/>
  <c r="AG88" i="8" s="1"/>
  <c r="AG81" i="8" a="1"/>
  <c r="AG81" i="8" s="1"/>
  <c r="AG50" i="8" a="1"/>
  <c r="AG50" i="8" s="1"/>
  <c r="AG26" i="8" a="1"/>
  <c r="AG26" i="8" s="1"/>
  <c r="AG12" i="8" a="1"/>
  <c r="AG12" i="8" s="1"/>
  <c r="AG168" i="8" a="1"/>
  <c r="AG168" i="8" s="1"/>
  <c r="AG164" i="8" a="1"/>
  <c r="AG164" i="8" s="1"/>
  <c r="AG124" i="8" a="1"/>
  <c r="AG124" i="8" s="1"/>
  <c r="AG111" i="8" a="1"/>
  <c r="AG111" i="8" s="1"/>
  <c r="AG74" i="8" a="1"/>
  <c r="AG74" i="8" s="1"/>
  <c r="AG64" i="8" a="1"/>
  <c r="AG64" i="8" s="1"/>
  <c r="AG57" i="8" a="1"/>
  <c r="AG57" i="8" s="1"/>
  <c r="AG46" i="8" a="1"/>
  <c r="AG46" i="8" s="1"/>
  <c r="AG36" i="8" a="1"/>
  <c r="AG36" i="8" s="1"/>
  <c r="AG29" i="8" a="1"/>
  <c r="AG29" i="8" s="1"/>
  <c r="AG19" i="8" a="1"/>
  <c r="AG19" i="8" s="1"/>
  <c r="AG157" i="8" a="1"/>
  <c r="AG157" i="8" s="1"/>
  <c r="AG150" i="8" a="1"/>
  <c r="AG150" i="8" s="1"/>
  <c r="AG143" i="8" a="1"/>
  <c r="AG143" i="8" s="1"/>
  <c r="AG133" i="8" a="1"/>
  <c r="AG133" i="8" s="1"/>
  <c r="AG130" i="8" a="1"/>
  <c r="AG130" i="8" s="1"/>
  <c r="AG127" i="8" a="1"/>
  <c r="AG127" i="8" s="1"/>
  <c r="AG101" i="8" a="1"/>
  <c r="AG101" i="8" s="1"/>
  <c r="AG91" i="8" a="1"/>
  <c r="AG91" i="8" s="1"/>
  <c r="AG53" i="8" a="1"/>
  <c r="AG53" i="8" s="1"/>
  <c r="AG146" i="8" a="1"/>
  <c r="AG146" i="8" s="1"/>
  <c r="AG160" i="8" a="1"/>
  <c r="AG160" i="8" s="1"/>
  <c r="AG136" i="8" a="1"/>
  <c r="AG136" i="8" s="1"/>
  <c r="AG114" i="8" a="1"/>
  <c r="AG114" i="8" s="1"/>
  <c r="AG104" i="8" a="1"/>
  <c r="AG104" i="8" s="1"/>
  <c r="AG153" i="8" a="1"/>
  <c r="AG153" i="8" s="1"/>
  <c r="AG117" i="8" a="1"/>
  <c r="AG117" i="8" s="1"/>
  <c r="AG107" i="8" a="1"/>
  <c r="AG107" i="8" s="1"/>
  <c r="AG97" i="8" a="1"/>
  <c r="AG97" i="8" s="1"/>
  <c r="AG87" i="8" a="1"/>
  <c r="AG87" i="8" s="1"/>
  <c r="AG70" i="8" a="1"/>
  <c r="AG70" i="8" s="1"/>
  <c r="AG49" i="8" a="1"/>
  <c r="AG49" i="8" s="1"/>
  <c r="AG42" i="8" a="1"/>
  <c r="AG42" i="8" s="1"/>
  <c r="AG4" i="8" a="1"/>
  <c r="AG4" i="8" s="1"/>
  <c r="AG167" i="8" a="1"/>
  <c r="AG167" i="8" s="1"/>
  <c r="AG100" i="8" a="1"/>
  <c r="AG100" i="8" s="1"/>
  <c r="AG80" i="8" a="1"/>
  <c r="AG80" i="8" s="1"/>
  <c r="AG63" i="8" a="1"/>
  <c r="AG63" i="8" s="1"/>
  <c r="AG45" i="8" a="1"/>
  <c r="AG45" i="8" s="1"/>
  <c r="AG163" i="8" a="1"/>
  <c r="AG163" i="8" s="1"/>
  <c r="AG142" i="8" a="1"/>
  <c r="AG142" i="8" s="1"/>
  <c r="AG129" i="8" a="1"/>
  <c r="AG129" i="8" s="1"/>
  <c r="AG126" i="8" a="1"/>
  <c r="AG126" i="8" s="1"/>
  <c r="AG59" i="8" a="1"/>
  <c r="AG59" i="8" s="1"/>
  <c r="AG38" i="8" a="1"/>
  <c r="AG38" i="8" s="1"/>
  <c r="AG28" i="8" a="1"/>
  <c r="AG28" i="8" s="1"/>
  <c r="AG21" i="8" a="1"/>
  <c r="AG21" i="8" s="1"/>
  <c r="AG170" i="8" a="1"/>
  <c r="AG170" i="8" s="1"/>
  <c r="AG159" i="8" a="1"/>
  <c r="AG159" i="8" s="1"/>
  <c r="AG145" i="8" a="1"/>
  <c r="AG145" i="8" s="1"/>
  <c r="AG135" i="8" a="1"/>
  <c r="AG135" i="8" s="1"/>
  <c r="AG132" i="8" a="1"/>
  <c r="AG132" i="8" s="1"/>
  <c r="AG113" i="8" a="1"/>
  <c r="AG113" i="8" s="1"/>
  <c r="AG103" i="8" a="1"/>
  <c r="AG103" i="8" s="1"/>
  <c r="AG93" i="8" a="1"/>
  <c r="AG93" i="8" s="1"/>
  <c r="AG90" i="8" a="1"/>
  <c r="AG90" i="8" s="1"/>
  <c r="AG83" i="8" a="1"/>
  <c r="AG83" i="8" s="1"/>
  <c r="AG76" i="8" a="1"/>
  <c r="AG76" i="8" s="1"/>
  <c r="AG66" i="8" a="1"/>
  <c r="AG66" i="8" s="1"/>
  <c r="AG14" i="8" a="1"/>
  <c r="AG14" i="8" s="1"/>
  <c r="AG7" i="8" a="1"/>
  <c r="AG7" i="8" s="1"/>
  <c r="AG152" i="8" a="1"/>
  <c r="AG152" i="8" s="1"/>
  <c r="AG106" i="8" a="1"/>
  <c r="AG106" i="8" s="1"/>
  <c r="AG48" i="8" a="1"/>
  <c r="AG48" i="8" s="1"/>
  <c r="AG41" i="8" a="1"/>
  <c r="AG41" i="8" s="1"/>
  <c r="AG24" i="8" a="1"/>
  <c r="AG24" i="8" s="1"/>
  <c r="AG166" i="8" a="1"/>
  <c r="AG166" i="8" s="1"/>
  <c r="AG162" i="8" a="1"/>
  <c r="AG162" i="8" s="1"/>
  <c r="AG148" i="8" a="1"/>
  <c r="AG148" i="8" s="1"/>
  <c r="AG138" i="8" a="1"/>
  <c r="AG138" i="8" s="1"/>
  <c r="AG96" i="8" a="1"/>
  <c r="AG96" i="8" s="1"/>
  <c r="AG79" i="8" a="1"/>
  <c r="AG79" i="8" s="1"/>
  <c r="AG72" i="8" a="1"/>
  <c r="AG72" i="8" s="1"/>
  <c r="AG62" i="8" a="1"/>
  <c r="AG62" i="8" s="1"/>
  <c r="AG44" i="8" a="1"/>
  <c r="AG44" i="8" s="1"/>
  <c r="AG17" i="8" a="1"/>
  <c r="AG17" i="8" s="1"/>
  <c r="AG10" i="8" a="1"/>
  <c r="AG10" i="8" s="1"/>
  <c r="AG109" i="8" a="1"/>
  <c r="AG109" i="8" s="1"/>
  <c r="AG155" i="8" a="1"/>
  <c r="AG155" i="8" s="1"/>
  <c r="AG141" i="8" a="1"/>
  <c r="AG141" i="8" s="1"/>
  <c r="AG131" i="8" a="1"/>
  <c r="AG131" i="8" s="1"/>
  <c r="AG128" i="8" a="1"/>
  <c r="AG128" i="8" s="1"/>
  <c r="AG112" i="8" a="1"/>
  <c r="AG112" i="8" s="1"/>
  <c r="AG102" i="8" a="1"/>
  <c r="AG102" i="8" s="1"/>
  <c r="AG89" i="8" a="1"/>
  <c r="AG89" i="8" s="1"/>
  <c r="AG82" i="8" a="1"/>
  <c r="AG82" i="8" s="1"/>
  <c r="AG65" i="8" a="1"/>
  <c r="AG65" i="8" s="1"/>
  <c r="AG58" i="8" a="1"/>
  <c r="AG58" i="8" s="1"/>
  <c r="AG37" i="8" a="1"/>
  <c r="AG37" i="8" s="1"/>
  <c r="AG20" i="8" a="1"/>
  <c r="AG20" i="8" s="1"/>
  <c r="AG13" i="8" a="1"/>
  <c r="AG13" i="8" s="1"/>
  <c r="AG6" i="8" a="1"/>
  <c r="AG6" i="8" s="1"/>
  <c r="AG169" i="8" a="1"/>
  <c r="AG169" i="8" s="1"/>
  <c r="AG151" i="8" a="1"/>
  <c r="AG151" i="8" s="1"/>
  <c r="AG144" i="8" a="1"/>
  <c r="AG144" i="8" s="1"/>
  <c r="AG134" i="8" a="1"/>
  <c r="AG134" i="8" s="1"/>
  <c r="AG75" i="8" a="1"/>
  <c r="AG75" i="8" s="1"/>
  <c r="AG47" i="8" a="1"/>
  <c r="AG47" i="8" s="1"/>
  <c r="AG92" i="8" a="1"/>
  <c r="AG92" i="8" s="1"/>
  <c r="AG78" i="8" a="1"/>
  <c r="AG78" i="8" s="1"/>
  <c r="AG68" i="8" a="1"/>
  <c r="AG68" i="8" s="1"/>
  <c r="AG54" i="8" a="1"/>
  <c r="AG54" i="8" s="1"/>
  <c r="AG165" i="8" a="1"/>
  <c r="AG165" i="8" s="1"/>
  <c r="AG158" i="8" a="1"/>
  <c r="AG158" i="8" s="1"/>
  <c r="AG115" i="8" a="1"/>
  <c r="AG115" i="8" s="1"/>
  <c r="AG137" i="8" a="1"/>
  <c r="AG137" i="8" s="1"/>
  <c r="AG105" i="8" a="1"/>
  <c r="AG105" i="8" s="1"/>
  <c r="AG95" i="8" a="1"/>
  <c r="AG95" i="8" s="1"/>
  <c r="AG85" i="8" a="1"/>
  <c r="AG85" i="8" s="1"/>
  <c r="AG61" i="8" a="1"/>
  <c r="AG61" i="8" s="1"/>
  <c r="AG43" i="8" a="1"/>
  <c r="AG43" i="8" s="1"/>
  <c r="AG40" i="8" a="1"/>
  <c r="AG40" i="8" s="1"/>
  <c r="AG9" i="8" a="1"/>
  <c r="AG9" i="8" s="1"/>
  <c r="AG161" i="8" a="1"/>
  <c r="AG161" i="8" s="1"/>
  <c r="AG147" i="8" a="1"/>
  <c r="AG147" i="8" s="1"/>
  <c r="AG118" i="8" a="1"/>
  <c r="AG118" i="8" s="1"/>
  <c r="AG71" i="8" a="1"/>
  <c r="AG71" i="8" s="1"/>
  <c r="AG16" i="8" a="1"/>
  <c r="AG16" i="8" s="1"/>
  <c r="AG121" i="8" a="1"/>
  <c r="AG121" i="8" s="1"/>
  <c r="AG108" i="8" a="1"/>
  <c r="AG108" i="8" s="1"/>
  <c r="AG98" i="8" a="1"/>
  <c r="AG98" i="8" s="1"/>
  <c r="AG33" i="8" a="1"/>
  <c r="AG33" i="8" s="1"/>
  <c r="AG5" i="8" a="1"/>
  <c r="AG5" i="8" s="1"/>
  <c r="AG31" i="8" a="1"/>
  <c r="AG31" i="8" s="1"/>
  <c r="AG27" i="8" a="1"/>
  <c r="AG27" i="8" s="1"/>
  <c r="AG11" i="8" a="1"/>
  <c r="AG11" i="8" s="1"/>
  <c r="AG56" i="8" a="1"/>
  <c r="AG56" i="8" s="1"/>
  <c r="AG52" i="8" a="1"/>
  <c r="AG52" i="8" s="1"/>
  <c r="AG15" i="8" a="1"/>
  <c r="AG15" i="8" s="1"/>
  <c r="AG149" i="8" a="1"/>
  <c r="AG149" i="8" s="1"/>
  <c r="AG122" i="8" a="1"/>
  <c r="AG122" i="8" s="1"/>
  <c r="AG125" i="8" a="1"/>
  <c r="AG125" i="8" s="1"/>
  <c r="AG34" i="8" a="1"/>
  <c r="AG34" i="8" s="1"/>
  <c r="AG110" i="8" a="1"/>
  <c r="AG110" i="8" s="1"/>
  <c r="AG86" i="8" a="1"/>
  <c r="AG86" i="8" s="1"/>
  <c r="AG30" i="8" a="1"/>
  <c r="AG30" i="8" s="1"/>
  <c r="AG22" i="8" a="1"/>
  <c r="AG22" i="8" s="1"/>
  <c r="AG18" i="8" a="1"/>
  <c r="AG18" i="8" s="1"/>
  <c r="AG156" i="8" a="1"/>
  <c r="AG156" i="8" s="1"/>
  <c r="AG94" i="8" a="1"/>
  <c r="AG94" i="8" s="1"/>
  <c r="AG73" i="8" a="1"/>
  <c r="AG73" i="8" s="1"/>
  <c r="AG77" i="8" a="1"/>
  <c r="AG77" i="8" s="1"/>
  <c r="AG69" i="8" a="1"/>
  <c r="AG69" i="8" s="1"/>
  <c r="AG139" i="8" a="1"/>
  <c r="AG139" i="8" s="1"/>
  <c r="AG25" i="8" a="1"/>
  <c r="AG25" i="8" s="1"/>
  <c r="AG35" i="8" a="1"/>
  <c r="AG35" i="8" s="1"/>
  <c r="AG119" i="8" a="1"/>
  <c r="AG119" i="8" s="1"/>
  <c r="AG99" i="8" a="1"/>
  <c r="AG99" i="8" s="1"/>
  <c r="AG67" i="8" a="1"/>
  <c r="AG67" i="8" s="1"/>
  <c r="AG55" i="8" a="1"/>
  <c r="AG55" i="8" s="1"/>
  <c r="AG32" i="8" a="1"/>
  <c r="AG32" i="8" s="1"/>
  <c r="AG39" i="8" a="1"/>
  <c r="AG39" i="8" s="1"/>
  <c r="AG60" i="8" a="1"/>
  <c r="AG60" i="8" s="1"/>
  <c r="AG8" i="8" a="1"/>
  <c r="AG8" i="8" s="1"/>
  <c r="AG84" i="8" a="1"/>
  <c r="AG84" i="8" s="1"/>
  <c r="AG123" i="8" a="1"/>
  <c r="AG123" i="8" s="1"/>
  <c r="AG51" i="8" a="1"/>
  <c r="AG51" i="8" s="1"/>
  <c r="AG120" i="8" a="1"/>
  <c r="AG120" i="8" s="1"/>
  <c r="AG116" i="8" a="1"/>
  <c r="AG116" i="8" s="1"/>
  <c r="AG23" i="8" a="1"/>
  <c r="AG23" i="8" s="1"/>
  <c r="AG164" i="9" a="1"/>
  <c r="AG164" i="9" s="1"/>
  <c r="AG150" i="9" a="1"/>
  <c r="AG150" i="9" s="1"/>
  <c r="AG140" i="9" a="1"/>
  <c r="AG140" i="9" s="1"/>
  <c r="AG113" i="9" a="1"/>
  <c r="AG113" i="9" s="1"/>
  <c r="AG9" i="9" a="1"/>
  <c r="AG9" i="9" s="1"/>
  <c r="AG106" i="9" a="1"/>
  <c r="AG106" i="9" s="1"/>
  <c r="AG88" i="9" a="1"/>
  <c r="AG88" i="9" s="1"/>
  <c r="AG69" i="9" a="1"/>
  <c r="AG69" i="9" s="1"/>
  <c r="AG65" i="9" a="1"/>
  <c r="AG65" i="9" s="1"/>
  <c r="AG58" i="9" a="1"/>
  <c r="AG58" i="9" s="1"/>
  <c r="AG153" i="9" a="1"/>
  <c r="AG153" i="9" s="1"/>
  <c r="AG102" i="9" a="1"/>
  <c r="AG102" i="9" s="1"/>
  <c r="AG95" i="9" a="1"/>
  <c r="AG95" i="9" s="1"/>
  <c r="AG84" i="9" a="1"/>
  <c r="AG84" i="9" s="1"/>
  <c r="AG30" i="9" a="1"/>
  <c r="AG30" i="9" s="1"/>
  <c r="AG19" i="9" a="1"/>
  <c r="AG19" i="9" s="1"/>
  <c r="AG12" i="9" a="1"/>
  <c r="AG12" i="9" s="1"/>
  <c r="AG5" i="9" a="1"/>
  <c r="AG5" i="9" s="1"/>
  <c r="AG156" i="9" a="1"/>
  <c r="AG156" i="9" s="1"/>
  <c r="AG146" i="9" a="1"/>
  <c r="AG146" i="9" s="1"/>
  <c r="AG120" i="9" a="1"/>
  <c r="AG120" i="9" s="1"/>
  <c r="AG54" i="9" a="1"/>
  <c r="AG54" i="9" s="1"/>
  <c r="AG51" i="9" a="1"/>
  <c r="AG51" i="9" s="1"/>
  <c r="AG170" i="9" a="1"/>
  <c r="AG170" i="9" s="1"/>
  <c r="AG166" i="9" a="1"/>
  <c r="AG166" i="9" s="1"/>
  <c r="AG135" i="9" a="1"/>
  <c r="AG135" i="9" s="1"/>
  <c r="AG127" i="9" a="1"/>
  <c r="AG127" i="9" s="1"/>
  <c r="AG123" i="9" a="1"/>
  <c r="AG123" i="9" s="1"/>
  <c r="AG108" i="9" a="1"/>
  <c r="AG108" i="9" s="1"/>
  <c r="AG90" i="9" a="1"/>
  <c r="AG90" i="9" s="1"/>
  <c r="AG79" i="9" a="1"/>
  <c r="AG79" i="9" s="1"/>
  <c r="AG47" i="9" a="1"/>
  <c r="AG47" i="9" s="1"/>
  <c r="AG29" i="9" a="1"/>
  <c r="AG29" i="9" s="1"/>
  <c r="AG25" i="9" a="1"/>
  <c r="AG25" i="9" s="1"/>
  <c r="AG18" i="9" a="1"/>
  <c r="AG18" i="9" s="1"/>
  <c r="AG159" i="9" a="1"/>
  <c r="AG159" i="9" s="1"/>
  <c r="AG142" i="9" a="1"/>
  <c r="AG142" i="9" s="1"/>
  <c r="AG119" i="9" a="1"/>
  <c r="AG119" i="9" s="1"/>
  <c r="AG115" i="9" a="1"/>
  <c r="AG115" i="9" s="1"/>
  <c r="AG97" i="9" a="1"/>
  <c r="AG97" i="9" s="1"/>
  <c r="AG36" i="9" a="1"/>
  <c r="AG36" i="9" s="1"/>
  <c r="AG11" i="9" a="1"/>
  <c r="AG11" i="9" s="1"/>
  <c r="AG71" i="9" a="1"/>
  <c r="AG71" i="9" s="1"/>
  <c r="AG60" i="9" a="1"/>
  <c r="AG60" i="9" s="1"/>
  <c r="AG40" i="9" a="1"/>
  <c r="AG40" i="9" s="1"/>
  <c r="AG162" i="9" a="1"/>
  <c r="AG162" i="9" s="1"/>
  <c r="AG130" i="9" a="1"/>
  <c r="AG130" i="9" s="1"/>
  <c r="AG74" i="9" a="1"/>
  <c r="AG74" i="9" s="1"/>
  <c r="AG63" i="9" a="1"/>
  <c r="AG63" i="9" s="1"/>
  <c r="AG53" i="9" a="1"/>
  <c r="AG53" i="9" s="1"/>
  <c r="AG43" i="9" a="1"/>
  <c r="AG43" i="9" s="1"/>
  <c r="AG158" i="9" a="1"/>
  <c r="AG158" i="9" s="1"/>
  <c r="AG114" i="9" a="1"/>
  <c r="AG114" i="9" s="1"/>
  <c r="AG39" i="9" a="1"/>
  <c r="AG39" i="9" s="1"/>
  <c r="AG17" i="9" a="1"/>
  <c r="AG17" i="9" s="1"/>
  <c r="AG10" i="9" a="1"/>
  <c r="AG10" i="9" s="1"/>
  <c r="AG154" i="9" a="1"/>
  <c r="AG154" i="9" s="1"/>
  <c r="AG141" i="9" a="1"/>
  <c r="AG141" i="9" s="1"/>
  <c r="AG103" i="9" a="1"/>
  <c r="AG103" i="9" s="1"/>
  <c r="AG96" i="9" a="1"/>
  <c r="AG96" i="9" s="1"/>
  <c r="AG70" i="9" a="1"/>
  <c r="AG70" i="9" s="1"/>
  <c r="AG66" i="9" a="1"/>
  <c r="AG66" i="9" s="1"/>
  <c r="AG59" i="9" a="1"/>
  <c r="AG59" i="9" s="1"/>
  <c r="AG147" i="9" a="1"/>
  <c r="AG147" i="9" s="1"/>
  <c r="AG144" i="9" a="1"/>
  <c r="AG144" i="9" s="1"/>
  <c r="AG137" i="9" a="1"/>
  <c r="AG137" i="9" s="1"/>
  <c r="AG129" i="9" a="1"/>
  <c r="AG129" i="9" s="1"/>
  <c r="AG92" i="9" a="1"/>
  <c r="AG92" i="9" s="1"/>
  <c r="AG85" i="9" a="1"/>
  <c r="AG85" i="9" s="1"/>
  <c r="AG77" i="9" a="1"/>
  <c r="AG77" i="9" s="1"/>
  <c r="AG62" i="9" a="1"/>
  <c r="AG62" i="9" s="1"/>
  <c r="AG42" i="9" a="1"/>
  <c r="AG42" i="9" s="1"/>
  <c r="AG31" i="9" a="1"/>
  <c r="AG31" i="9" s="1"/>
  <c r="AG133" i="9" a="1"/>
  <c r="AG133" i="9" s="1"/>
  <c r="AG125" i="9" a="1"/>
  <c r="AG125" i="9" s="1"/>
  <c r="AG117" i="9" a="1"/>
  <c r="AG117" i="9" s="1"/>
  <c r="AG99" i="9" a="1"/>
  <c r="AG99" i="9" s="1"/>
  <c r="AG73" i="9" a="1"/>
  <c r="AG73" i="9" s="1"/>
  <c r="AG55" i="9" a="1"/>
  <c r="AG55" i="9" s="1"/>
  <c r="AG49" i="9" a="1"/>
  <c r="AG49" i="9" s="1"/>
  <c r="AG34" i="9" a="1"/>
  <c r="AG34" i="9" s="1"/>
  <c r="AG168" i="9" a="1"/>
  <c r="AG168" i="9" s="1"/>
  <c r="AG157" i="9" a="1"/>
  <c r="AG157" i="9" s="1"/>
  <c r="AG121" i="9" a="1"/>
  <c r="AG121" i="9" s="1"/>
  <c r="AG81" i="9" a="1"/>
  <c r="AG81" i="9" s="1"/>
  <c r="AG52" i="9" a="1"/>
  <c r="AG52" i="9" s="1"/>
  <c r="AG45" i="9" a="1"/>
  <c r="AG45" i="9" s="1"/>
  <c r="AG38" i="9" a="1"/>
  <c r="AG38" i="9" s="1"/>
  <c r="AG27" i="9" a="1"/>
  <c r="AG27" i="9" s="1"/>
  <c r="AG23" i="9" a="1"/>
  <c r="AG23" i="9" s="1"/>
  <c r="AG16" i="9" a="1"/>
  <c r="AG16" i="9" s="1"/>
  <c r="AG152" i="9" a="1"/>
  <c r="AG152" i="9" s="1"/>
  <c r="AG145" i="9" a="1"/>
  <c r="AG145" i="9" s="1"/>
  <c r="AG50" i="9" a="1"/>
  <c r="AG50" i="9" s="1"/>
  <c r="AG14" i="9" a="1"/>
  <c r="AG14" i="9" s="1"/>
  <c r="AG20" i="9" a="1"/>
  <c r="AG20" i="9" s="1"/>
  <c r="AG131" i="9" a="1"/>
  <c r="AG131" i="9" s="1"/>
  <c r="AG143" i="9" a="1"/>
  <c r="AG143" i="9" s="1"/>
  <c r="AG139" i="9" a="1"/>
  <c r="AG139" i="9" s="1"/>
  <c r="AG122" i="9" a="1"/>
  <c r="AG122" i="9" s="1"/>
  <c r="AG160" i="9" a="1"/>
  <c r="AG160" i="9" s="1"/>
  <c r="AG91" i="9" a="1"/>
  <c r="AG91" i="9" s="1"/>
  <c r="AG83" i="9" a="1"/>
  <c r="AG83" i="9" s="1"/>
  <c r="AG46" i="9" a="1"/>
  <c r="AG46" i="9" s="1"/>
  <c r="AG6" i="9" a="1"/>
  <c r="AG6" i="9" s="1"/>
  <c r="AG124" i="9" a="1"/>
  <c r="AG124" i="9" s="1"/>
  <c r="AG111" i="9" a="1"/>
  <c r="AG111" i="9" s="1"/>
  <c r="AG107" i="9" a="1"/>
  <c r="AG107" i="9" s="1"/>
  <c r="AG57" i="9" a="1"/>
  <c r="AG57" i="9" s="1"/>
  <c r="AG87" i="9" a="1"/>
  <c r="AG87" i="9" s="1"/>
  <c r="AG78" i="9" a="1"/>
  <c r="AG78" i="9" s="1"/>
  <c r="AG61" i="9" a="1"/>
  <c r="AG61" i="9" s="1"/>
  <c r="AG21" i="9" a="1"/>
  <c r="AG21" i="9" s="1"/>
  <c r="AG148" i="9" a="1"/>
  <c r="AG148" i="9" s="1"/>
  <c r="AG128" i="9" a="1"/>
  <c r="AG128" i="9" s="1"/>
  <c r="AG33" i="9" a="1"/>
  <c r="AG33" i="9" s="1"/>
  <c r="AG136" i="9" a="1"/>
  <c r="AG136" i="9" s="1"/>
  <c r="AG98" i="9" a="1"/>
  <c r="AG98" i="9" s="1"/>
  <c r="AG94" i="9" a="1"/>
  <c r="AG94" i="9" s="1"/>
  <c r="AG167" i="9" a="1"/>
  <c r="AG167" i="9" s="1"/>
  <c r="AG163" i="9" a="1"/>
  <c r="AG163" i="9" s="1"/>
  <c r="AG155" i="9" a="1"/>
  <c r="AG155" i="9" s="1"/>
  <c r="AG132" i="9" a="1"/>
  <c r="AG132" i="9" s="1"/>
  <c r="AG37" i="9" a="1"/>
  <c r="AG37" i="9" s="1"/>
  <c r="AG13" i="9" a="1"/>
  <c r="AG13" i="9" s="1"/>
  <c r="AG151" i="9" a="1"/>
  <c r="AG151" i="9" s="1"/>
  <c r="AG110" i="9" a="1"/>
  <c r="AG110" i="9" s="1"/>
  <c r="AG82" i="9" a="1"/>
  <c r="AG82" i="9" s="1"/>
  <c r="AG24" i="9" a="1"/>
  <c r="AG24" i="9" s="1"/>
  <c r="AG118" i="9" a="1"/>
  <c r="AG118" i="9" s="1"/>
  <c r="AG64" i="9" a="1"/>
  <c r="AG64" i="9" s="1"/>
  <c r="AG41" i="9" a="1"/>
  <c r="AG41" i="9" s="1"/>
  <c r="AG86" i="9" a="1"/>
  <c r="AG86" i="9" s="1"/>
  <c r="AG68" i="9" a="1"/>
  <c r="AG68" i="9" s="1"/>
  <c r="AG56" i="9" a="1"/>
  <c r="AG56" i="9" s="1"/>
  <c r="AG32" i="9" a="1"/>
  <c r="AG32" i="9" s="1"/>
  <c r="AG28" i="9" a="1"/>
  <c r="AG28" i="9" s="1"/>
  <c r="AG104" i="9" a="1"/>
  <c r="AG104" i="9" s="1"/>
  <c r="AG100" i="9" a="1"/>
  <c r="AG100" i="9" s="1"/>
  <c r="AG169" i="9" a="1"/>
  <c r="AG169" i="9" s="1"/>
  <c r="AG116" i="9" a="1"/>
  <c r="AG116" i="9" s="1"/>
  <c r="AG4" i="9" a="1"/>
  <c r="AG4" i="9" s="1"/>
  <c r="AG109" i="9" a="1"/>
  <c r="AG109" i="9" s="1"/>
  <c r="AG105" i="9" a="1"/>
  <c r="AG105" i="9" s="1"/>
  <c r="AG26" i="9" a="1"/>
  <c r="AG26" i="9" s="1"/>
  <c r="AG48" i="9" a="1"/>
  <c r="AG48" i="9" s="1"/>
  <c r="AG165" i="9" a="1"/>
  <c r="AG165" i="9" s="1"/>
  <c r="AG126" i="9" a="1"/>
  <c r="AG126" i="9" s="1"/>
  <c r="AG72" i="9" a="1"/>
  <c r="AG72" i="9" s="1"/>
  <c r="AG8" i="9" a="1"/>
  <c r="AG8" i="9" s="1"/>
  <c r="AG76" i="9" a="1"/>
  <c r="AG76" i="9" s="1"/>
  <c r="AG67" i="9" a="1"/>
  <c r="AG67" i="9" s="1"/>
  <c r="AG161" i="9" a="1"/>
  <c r="AG161" i="9" s="1"/>
  <c r="AG134" i="9" a="1"/>
  <c r="AG134" i="9" s="1"/>
  <c r="AG89" i="9" a="1"/>
  <c r="AG89" i="9" s="1"/>
  <c r="AG93" i="9" a="1"/>
  <c r="AG93" i="9" s="1"/>
  <c r="AG101" i="9" a="1"/>
  <c r="AG101" i="9" s="1"/>
  <c r="AG80" i="9" a="1"/>
  <c r="AG80" i="9" s="1"/>
  <c r="AG15" i="9" a="1"/>
  <c r="AG15" i="9" s="1"/>
  <c r="AG7" i="9" a="1"/>
  <c r="AG7" i="9" s="1"/>
  <c r="AG138" i="9" a="1"/>
  <c r="AG138" i="9" s="1"/>
  <c r="AG75" i="9" a="1"/>
  <c r="AG75" i="9" s="1"/>
  <c r="AG44" i="9" a="1"/>
  <c r="AG44" i="9" s="1"/>
  <c r="AG112" i="9" a="1"/>
  <c r="AG112" i="9" s="1"/>
  <c r="AG149" i="9" a="1"/>
  <c r="AG149" i="9" s="1"/>
  <c r="AG22" i="9" a="1"/>
  <c r="AG22" i="9" s="1"/>
  <c r="AG35" i="9" a="1"/>
  <c r="AG35" i="9" s="1"/>
  <c r="AG160" i="2" a="1"/>
  <c r="AG160" i="2" s="1"/>
  <c r="AG149" i="2" a="1"/>
  <c r="AG149" i="2" s="1"/>
  <c r="AG141" i="2" a="1"/>
  <c r="AG141" i="2" s="1"/>
  <c r="AG89" i="2" a="1"/>
  <c r="AG89" i="2" s="1"/>
  <c r="AG85" i="2" a="1"/>
  <c r="AG85" i="2" s="1"/>
  <c r="AG60" i="2" a="1"/>
  <c r="AG60" i="2" s="1"/>
  <c r="AG38" i="2" a="1"/>
  <c r="AG38" i="2" s="1"/>
  <c r="AG30" i="2" a="1"/>
  <c r="AG30" i="2" s="1"/>
  <c r="AG19" i="2" a="1"/>
  <c r="AG19" i="2" s="1"/>
  <c r="AG156" i="2" a="1"/>
  <c r="AG156" i="2" s="1"/>
  <c r="AG145" i="2" a="1"/>
  <c r="AG145" i="2" s="1"/>
  <c r="AG133" i="2" a="1"/>
  <c r="AG133" i="2" s="1"/>
  <c r="AG111" i="2" a="1"/>
  <c r="AG111" i="2" s="1"/>
  <c r="AG104" i="2" a="1"/>
  <c r="AG104" i="2" s="1"/>
  <c r="AG100" i="2" a="1"/>
  <c r="AG100" i="2" s="1"/>
  <c r="AG81" i="2" a="1"/>
  <c r="AG81" i="2" s="1"/>
  <c r="AG70" i="2" a="1"/>
  <c r="AG70" i="2" s="1"/>
  <c r="AG34" i="2" a="1"/>
  <c r="AG34" i="2" s="1"/>
  <c r="AG12" i="2" a="1"/>
  <c r="AG12" i="2" s="1"/>
  <c r="AG137" i="2" a="1"/>
  <c r="AG137" i="2" s="1"/>
  <c r="AG122" i="2" a="1"/>
  <c r="AG122" i="2" s="1"/>
  <c r="AG77" i="2" a="1"/>
  <c r="AG77" i="2" s="1"/>
  <c r="AG63" i="2" a="1"/>
  <c r="AG63" i="2" s="1"/>
  <c r="AG56" i="2" a="1"/>
  <c r="AG56" i="2" s="1"/>
  <c r="AG49" i="2" a="1"/>
  <c r="AG49" i="2" s="1"/>
  <c r="AG169" i="2" a="1"/>
  <c r="AG169" i="2" s="1"/>
  <c r="AG162" i="2" a="1"/>
  <c r="AG162" i="2" s="1"/>
  <c r="AG128" i="2" a="1"/>
  <c r="AG128" i="2" s="1"/>
  <c r="AG95" i="2" a="1"/>
  <c r="AG95" i="2" s="1"/>
  <c r="AG76" i="2" a="1"/>
  <c r="AG76" i="2" s="1"/>
  <c r="AG55" i="2" a="1"/>
  <c r="AG55" i="2" s="1"/>
  <c r="AG44" i="2" a="1"/>
  <c r="AG44" i="2" s="1"/>
  <c r="AG14" i="2" a="1"/>
  <c r="AG14" i="2" s="1"/>
  <c r="AG106" i="2" a="1"/>
  <c r="AG106" i="2" s="1"/>
  <c r="AG91" i="2" a="1"/>
  <c r="AG91" i="2" s="1"/>
  <c r="AG25" i="2" a="1"/>
  <c r="AG25" i="2" s="1"/>
  <c r="AG151" i="2" a="1"/>
  <c r="AG151" i="2" s="1"/>
  <c r="AG147" i="2" a="1"/>
  <c r="AG147" i="2" s="1"/>
  <c r="AG117" i="2" a="1"/>
  <c r="AG117" i="2" s="1"/>
  <c r="AG113" i="2" a="1"/>
  <c r="AG113" i="2" s="1"/>
  <c r="AG87" i="2" a="1"/>
  <c r="AG87" i="2" s="1"/>
  <c r="AG83" i="2" a="1"/>
  <c r="AG83" i="2" s="1"/>
  <c r="AG72" i="2" a="1"/>
  <c r="AG72" i="2" s="1"/>
  <c r="AG65" i="2" a="1"/>
  <c r="AG65" i="2" s="1"/>
  <c r="AG40" i="2" a="1"/>
  <c r="AG40" i="2" s="1"/>
  <c r="AG21" i="2" a="1"/>
  <c r="AG21" i="2" s="1"/>
  <c r="AG131" i="2" a="1"/>
  <c r="AG131" i="2" s="1"/>
  <c r="AG109" i="2" a="1"/>
  <c r="AG109" i="2" s="1"/>
  <c r="AG102" i="2" a="1"/>
  <c r="AG102" i="2" s="1"/>
  <c r="AG51" i="2" a="1"/>
  <c r="AG51" i="2" s="1"/>
  <c r="AG47" i="2" a="1"/>
  <c r="AG47" i="2" s="1"/>
  <c r="AG28" i="2" a="1"/>
  <c r="AG28" i="2" s="1"/>
  <c r="AG4" i="2" a="1"/>
  <c r="AG4" i="2" s="1"/>
  <c r="AG150" i="2" a="1"/>
  <c r="AG150" i="2" s="1"/>
  <c r="AG116" i="2" a="1"/>
  <c r="AG116" i="2" s="1"/>
  <c r="AG105" i="2" a="1"/>
  <c r="AG105" i="2" s="1"/>
  <c r="AG86" i="2" a="1"/>
  <c r="AG86" i="2" s="1"/>
  <c r="AG82" i="2" a="1"/>
  <c r="AG82" i="2" s="1"/>
  <c r="AG39" i="2" a="1"/>
  <c r="AG39" i="2" s="1"/>
  <c r="AG20" i="2" a="1"/>
  <c r="AG20" i="2" s="1"/>
  <c r="AG146" i="2" a="1"/>
  <c r="AG146" i="2" s="1"/>
  <c r="AG142" i="2" a="1"/>
  <c r="AG142" i="2" s="1"/>
  <c r="AG90" i="2" a="1"/>
  <c r="AG90" i="2" s="1"/>
  <c r="AG71" i="2" a="1"/>
  <c r="AG71" i="2" s="1"/>
  <c r="AG35" i="2" a="1"/>
  <c r="AG35" i="2" s="1"/>
  <c r="AG31" i="2" a="1"/>
  <c r="AG31" i="2" s="1"/>
  <c r="AG13" i="2" a="1"/>
  <c r="AG13" i="2" s="1"/>
  <c r="AG153" i="2" a="1"/>
  <c r="AG153" i="2" s="1"/>
  <c r="AG119" i="2" a="1"/>
  <c r="AG119" i="2" s="1"/>
  <c r="AG97" i="2" a="1"/>
  <c r="AG97" i="2" s="1"/>
  <c r="AG64" i="2" a="1"/>
  <c r="AG64" i="2" s="1"/>
  <c r="AG57" i="2" a="1"/>
  <c r="AG57" i="2" s="1"/>
  <c r="AG50" i="2" a="1"/>
  <c r="AG50" i="2" s="1"/>
  <c r="AG16" i="2" a="1"/>
  <c r="AG16" i="2" s="1"/>
  <c r="AG130" i="2" a="1"/>
  <c r="AG130" i="2" s="1"/>
  <c r="AG108" i="2" a="1"/>
  <c r="AG108" i="2" s="1"/>
  <c r="AG53" i="2" a="1"/>
  <c r="AG53" i="2" s="1"/>
  <c r="AG46" i="2" a="1"/>
  <c r="AG46" i="2" s="1"/>
  <c r="AG42" i="2" a="1"/>
  <c r="AG42" i="2" s="1"/>
  <c r="AG27" i="2" a="1"/>
  <c r="AG27" i="2" s="1"/>
  <c r="AG23" i="2" a="1"/>
  <c r="AG23" i="2" s="1"/>
  <c r="AG6" i="2" a="1"/>
  <c r="AG6" i="2" s="1"/>
  <c r="AG167" i="2" a="1"/>
  <c r="AG167" i="2" s="1"/>
  <c r="AG126" i="2" a="1"/>
  <c r="AG126" i="2" s="1"/>
  <c r="AG115" i="2" a="1"/>
  <c r="AG115" i="2" s="1"/>
  <c r="AG93" i="2" a="1"/>
  <c r="AG93" i="2" s="1"/>
  <c r="AG74" i="2" a="1"/>
  <c r="AG74" i="2" s="1"/>
  <c r="AG67" i="2" a="1"/>
  <c r="AG67" i="2" s="1"/>
  <c r="AG9" i="2" a="1"/>
  <c r="AG9" i="2" s="1"/>
  <c r="AG144" i="2" a="1"/>
  <c r="AG144" i="2" s="1"/>
  <c r="AG32" i="2" a="1"/>
  <c r="AG32" i="2" s="1"/>
  <c r="AG125" i="2" a="1"/>
  <c r="AG125" i="2" s="1"/>
  <c r="AG129" i="2" a="1"/>
  <c r="AG129" i="2" s="1"/>
  <c r="AG92" i="2" a="1"/>
  <c r="AG92" i="2" s="1"/>
  <c r="AG43" i="2" a="1"/>
  <c r="AG43" i="2" s="1"/>
  <c r="AG168" i="2" a="1"/>
  <c r="AG168" i="2" s="1"/>
  <c r="AG135" i="2" a="1"/>
  <c r="AG135" i="2" s="1"/>
  <c r="AG123" i="2" a="1"/>
  <c r="AG123" i="2" s="1"/>
  <c r="AG94" i="2" a="1"/>
  <c r="AG94" i="2" s="1"/>
  <c r="AG61" i="2" a="1"/>
  <c r="AG61" i="2" s="1"/>
  <c r="AG15" i="2" a="1"/>
  <c r="AG15" i="2" s="1"/>
  <c r="AG164" i="2" a="1"/>
  <c r="AG164" i="2" s="1"/>
  <c r="AG148" i="2" a="1"/>
  <c r="AG148" i="2" s="1"/>
  <c r="AG98" i="2" a="1"/>
  <c r="AG98" i="2" s="1"/>
  <c r="AG45" i="2" a="1"/>
  <c r="AG45" i="2" s="1"/>
  <c r="AG11" i="2" a="1"/>
  <c r="AG11" i="2" s="1"/>
  <c r="AG139" i="2" a="1"/>
  <c r="AG139" i="2" s="1"/>
  <c r="AG80" i="2" a="1"/>
  <c r="AG80" i="2" s="1"/>
  <c r="AG36" i="2" a="1"/>
  <c r="AG36" i="2" s="1"/>
  <c r="AG121" i="2" a="1"/>
  <c r="AG121" i="2" s="1"/>
  <c r="AG152" i="2" a="1"/>
  <c r="AG152" i="2" s="1"/>
  <c r="AG114" i="2" a="1"/>
  <c r="AG114" i="2" s="1"/>
  <c r="AG110" i="2" a="1"/>
  <c r="AG110" i="2" s="1"/>
  <c r="AG68" i="2" a="1"/>
  <c r="AG68" i="2" s="1"/>
  <c r="AG118" i="2" a="1"/>
  <c r="AG118" i="2" s="1"/>
  <c r="AG18" i="2" a="1"/>
  <c r="AG18" i="2" s="1"/>
  <c r="AG7" i="2" a="1"/>
  <c r="AG7" i="2" s="1"/>
  <c r="AG17" i="2" a="1"/>
  <c r="AG17" i="2" s="1"/>
  <c r="AG143" i="2" a="1"/>
  <c r="AG143" i="2" s="1"/>
  <c r="AG134" i="2" a="1"/>
  <c r="AG134" i="2" s="1"/>
  <c r="AG84" i="2" a="1"/>
  <c r="AG84" i="2" s="1"/>
  <c r="AG163" i="2" a="1"/>
  <c r="AG163" i="2" s="1"/>
  <c r="AG101" i="2" a="1"/>
  <c r="AG101" i="2" s="1"/>
  <c r="AG48" i="2" a="1"/>
  <c r="AG48" i="2" s="1"/>
  <c r="AG22" i="2" a="1"/>
  <c r="AG22" i="2" s="1"/>
  <c r="AG155" i="2" a="1"/>
  <c r="AG155" i="2" s="1"/>
  <c r="AG159" i="2" a="1"/>
  <c r="AG159" i="2" s="1"/>
  <c r="AG138" i="2" a="1"/>
  <c r="AG138" i="2" s="1"/>
  <c r="AG88" i="2" a="1"/>
  <c r="AG88" i="2" s="1"/>
  <c r="AG79" i="2" a="1"/>
  <c r="AG79" i="2" s="1"/>
  <c r="AG75" i="2" a="1"/>
  <c r="AG75" i="2" s="1"/>
  <c r="AG52" i="2" a="1"/>
  <c r="AG52" i="2" s="1"/>
  <c r="AG26" i="2" a="1"/>
  <c r="AG26" i="2" s="1"/>
  <c r="AG10" i="2" a="1"/>
  <c r="AG10" i="2" s="1"/>
  <c r="AG127" i="2" a="1"/>
  <c r="AG127" i="2" s="1"/>
  <c r="AG41" i="2" a="1"/>
  <c r="AG41" i="2" s="1"/>
  <c r="AG37" i="2" a="1"/>
  <c r="AG37" i="2" s="1"/>
  <c r="AG66" i="2" a="1"/>
  <c r="AG66" i="2" s="1"/>
  <c r="AG78" i="2" a="1"/>
  <c r="AG78" i="2" s="1"/>
  <c r="AG140" i="2" a="1"/>
  <c r="AG140" i="2" s="1"/>
  <c r="AG165" i="2" a="1"/>
  <c r="AG165" i="2" s="1"/>
  <c r="AG136" i="2" a="1"/>
  <c r="AG136" i="2" s="1"/>
  <c r="AG96" i="2" a="1"/>
  <c r="AG96" i="2" s="1"/>
  <c r="AG166" i="2" a="1"/>
  <c r="AG166" i="2" s="1"/>
  <c r="AG158" i="2" a="1"/>
  <c r="AG158" i="2" s="1"/>
  <c r="AG5" i="2" a="1"/>
  <c r="AG5" i="2" s="1"/>
  <c r="AG8" i="2" a="1"/>
  <c r="AG8" i="2" s="1"/>
  <c r="AG124" i="2" a="1"/>
  <c r="AG124" i="2" s="1"/>
  <c r="AG170" i="2" a="1"/>
  <c r="AG170" i="2" s="1"/>
  <c r="AG99" i="2" a="1"/>
  <c r="AG99" i="2" s="1"/>
  <c r="AG29" i="2" a="1"/>
  <c r="AG29" i="2" s="1"/>
  <c r="AG120" i="2" a="1"/>
  <c r="AG120" i="2" s="1"/>
  <c r="AG62" i="2" a="1"/>
  <c r="AG62" i="2" s="1"/>
  <c r="AG54" i="2" a="1"/>
  <c r="AG54" i="2" s="1"/>
  <c r="AG132" i="2" a="1"/>
  <c r="AG132" i="2" s="1"/>
  <c r="AG58" i="2" a="1"/>
  <c r="AG58" i="2" s="1"/>
  <c r="AG161" i="2" a="1"/>
  <c r="AG161" i="2" s="1"/>
  <c r="AG157" i="2" a="1"/>
  <c r="AG157" i="2" s="1"/>
  <c r="AG103" i="2" a="1"/>
  <c r="AG103" i="2" s="1"/>
  <c r="AG33" i="2" a="1"/>
  <c r="AG33" i="2" s="1"/>
  <c r="AG112" i="2" a="1"/>
  <c r="AG112" i="2" s="1"/>
  <c r="AG24" i="2" a="1"/>
  <c r="AG24" i="2" s="1"/>
  <c r="AG154" i="2" a="1"/>
  <c r="AG154" i="2" s="1"/>
  <c r="AG73" i="2" a="1"/>
  <c r="AG73" i="2" s="1"/>
  <c r="AG69" i="2" a="1"/>
  <c r="AG69" i="2" s="1"/>
  <c r="AG107" i="2" a="1"/>
  <c r="AG107" i="2" s="1"/>
  <c r="AG59" i="2" a="1"/>
  <c r="AG59" i="2" s="1"/>
  <c r="AG163" i="6" a="1"/>
  <c r="AG163" i="6" s="1"/>
  <c r="AG129" i="6" a="1"/>
  <c r="AG129" i="6" s="1"/>
  <c r="AG88" i="6" a="1"/>
  <c r="AG88" i="6" s="1"/>
  <c r="AG84" i="6" a="1"/>
  <c r="AG84" i="6" s="1"/>
  <c r="AG48" i="6" a="1"/>
  <c r="AG48" i="6" s="1"/>
  <c r="AG34" i="6" a="1"/>
  <c r="AG34" i="6" s="1"/>
  <c r="AG19" i="6" a="1"/>
  <c r="AG19" i="6" s="1"/>
  <c r="AG159" i="6" a="1"/>
  <c r="AG159" i="6" s="1"/>
  <c r="AG140" i="6" a="1"/>
  <c r="AG140" i="6" s="1"/>
  <c r="AG74" i="6" a="1"/>
  <c r="AG74" i="6" s="1"/>
  <c r="AG70" i="6" a="1"/>
  <c r="AG70" i="6" s="1"/>
  <c r="AG30" i="6" a="1"/>
  <c r="AG30" i="6" s="1"/>
  <c r="AG8" i="6" a="1"/>
  <c r="AG8" i="6" s="1"/>
  <c r="AG136" i="6" a="1"/>
  <c r="AG136" i="6" s="1"/>
  <c r="AG121" i="6" a="1"/>
  <c r="AG121" i="6" s="1"/>
  <c r="AG117" i="6" a="1"/>
  <c r="AG117" i="6" s="1"/>
  <c r="AG102" i="6" a="1"/>
  <c r="AG102" i="6" s="1"/>
  <c r="AG91" i="6" a="1"/>
  <c r="AG91" i="6" s="1"/>
  <c r="AG37" i="6" a="1"/>
  <c r="AG37" i="6" s="1"/>
  <c r="AG154" i="6" a="1"/>
  <c r="AG154" i="6" s="1"/>
  <c r="AG150" i="6" a="1"/>
  <c r="AG150" i="6" s="1"/>
  <c r="AG131" i="6" a="1"/>
  <c r="AG131" i="6" s="1"/>
  <c r="AG76" i="6" a="1"/>
  <c r="AG76" i="6" s="1"/>
  <c r="AG29" i="6" a="1"/>
  <c r="AG29" i="6" s="1"/>
  <c r="AG14" i="6" a="1"/>
  <c r="AG14" i="6" s="1"/>
  <c r="AG169" i="6" a="1"/>
  <c r="AG169" i="6" s="1"/>
  <c r="AG165" i="6" a="1"/>
  <c r="AG165" i="6" s="1"/>
  <c r="AG146" i="6" a="1"/>
  <c r="AG146" i="6" s="1"/>
  <c r="AG142" i="6" a="1"/>
  <c r="AG142" i="6" s="1"/>
  <c r="AG112" i="6" a="1"/>
  <c r="AG112" i="6" s="1"/>
  <c r="AG108" i="6" a="1"/>
  <c r="AG108" i="6" s="1"/>
  <c r="AG86" i="6" a="1"/>
  <c r="AG86" i="6" s="1"/>
  <c r="AG65" i="6" a="1"/>
  <c r="AG65" i="6" s="1"/>
  <c r="AG54" i="6" a="1"/>
  <c r="AG54" i="6" s="1"/>
  <c r="AG50" i="6" a="1"/>
  <c r="AG50" i="6" s="1"/>
  <c r="AG43" i="6" a="1"/>
  <c r="AG43" i="6" s="1"/>
  <c r="AG25" i="6" a="1"/>
  <c r="AG25" i="6" s="1"/>
  <c r="AG157" i="6" a="1"/>
  <c r="AG157" i="6" s="1"/>
  <c r="AG127" i="6" a="1"/>
  <c r="AG127" i="6" s="1"/>
  <c r="AG97" i="6" a="1"/>
  <c r="AG97" i="6" s="1"/>
  <c r="AG72" i="6" a="1"/>
  <c r="AG72" i="6" s="1"/>
  <c r="AG39" i="6" a="1"/>
  <c r="AG39" i="6" s="1"/>
  <c r="AG32" i="6" a="1"/>
  <c r="AG32" i="6" s="1"/>
  <c r="AG21" i="6" a="1"/>
  <c r="AG21" i="6" s="1"/>
  <c r="AG10" i="6" a="1"/>
  <c r="AG10" i="6" s="1"/>
  <c r="AG119" i="6" a="1"/>
  <c r="AG119" i="6" s="1"/>
  <c r="AG115" i="6" a="1"/>
  <c r="AG115" i="6" s="1"/>
  <c r="AG93" i="6" a="1"/>
  <c r="AG93" i="6" s="1"/>
  <c r="AG68" i="6" a="1"/>
  <c r="AG68" i="6" s="1"/>
  <c r="AG17" i="6" a="1"/>
  <c r="AG17" i="6" s="1"/>
  <c r="AG145" i="6" a="1"/>
  <c r="AG145" i="6" s="1"/>
  <c r="AG126" i="6" a="1"/>
  <c r="AG126" i="6" s="1"/>
  <c r="AG85" i="6" a="1"/>
  <c r="AG85" i="6" s="1"/>
  <c r="AG75" i="6" a="1"/>
  <c r="AG75" i="6" s="1"/>
  <c r="AG64" i="6" a="1"/>
  <c r="AG64" i="6" s="1"/>
  <c r="AG35" i="6" a="1"/>
  <c r="AG35" i="6" s="1"/>
  <c r="AG164" i="6" a="1"/>
  <c r="AG164" i="6" s="1"/>
  <c r="AG141" i="6" a="1"/>
  <c r="AG141" i="6" s="1"/>
  <c r="AG137" i="6" a="1"/>
  <c r="AG137" i="6" s="1"/>
  <c r="AG71" i="6" a="1"/>
  <c r="AG71" i="6" s="1"/>
  <c r="AG49" i="6" a="1"/>
  <c r="AG49" i="6" s="1"/>
  <c r="AG20" i="6" a="1"/>
  <c r="AG20" i="6" s="1"/>
  <c r="AG133" i="6" a="1"/>
  <c r="AG133" i="6" s="1"/>
  <c r="AG118" i="6" a="1"/>
  <c r="AG118" i="6" s="1"/>
  <c r="AG96" i="6" a="1"/>
  <c r="AG96" i="6" s="1"/>
  <c r="AG92" i="6" a="1"/>
  <c r="AG92" i="6" s="1"/>
  <c r="AG60" i="6" a="1"/>
  <c r="AG60" i="6" s="1"/>
  <c r="AG56" i="6" a="1"/>
  <c r="AG56" i="6" s="1"/>
  <c r="AG45" i="6" a="1"/>
  <c r="AG45" i="6" s="1"/>
  <c r="AG16" i="6" a="1"/>
  <c r="AG16" i="6" s="1"/>
  <c r="AG5" i="6" a="1"/>
  <c r="AG5" i="6" s="1"/>
  <c r="AG167" i="6" a="1"/>
  <c r="AG167" i="6" s="1"/>
  <c r="AG152" i="6" a="1"/>
  <c r="AG152" i="6" s="1"/>
  <c r="AG148" i="6" a="1"/>
  <c r="AG148" i="6" s="1"/>
  <c r="AG114" i="6" a="1"/>
  <c r="AG114" i="6" s="1"/>
  <c r="AG67" i="6" a="1"/>
  <c r="AG67" i="6" s="1"/>
  <c r="AG41" i="6" a="1"/>
  <c r="AG41" i="6" s="1"/>
  <c r="AG27" i="6" a="1"/>
  <c r="AG27" i="6" s="1"/>
  <c r="AG144" i="6" a="1"/>
  <c r="AG144" i="6" s="1"/>
  <c r="AG125" i="6" a="1"/>
  <c r="AG125" i="6" s="1"/>
  <c r="AG110" i="6" a="1"/>
  <c r="AG110" i="6" s="1"/>
  <c r="AG106" i="6" a="1"/>
  <c r="AG106" i="6" s="1"/>
  <c r="AG99" i="6" a="1"/>
  <c r="AG99" i="6" s="1"/>
  <c r="AG81" i="6" a="1"/>
  <c r="AG81" i="6" s="1"/>
  <c r="AG63" i="6" a="1"/>
  <c r="AG63" i="6" s="1"/>
  <c r="AG52" i="6" a="1"/>
  <c r="AG52" i="6" s="1"/>
  <c r="AG23" i="6" a="1"/>
  <c r="AG23" i="6" s="1"/>
  <c r="AG12" i="6" a="1"/>
  <c r="AG12" i="6" s="1"/>
  <c r="AG132" i="6" a="1"/>
  <c r="AG132" i="6" s="1"/>
  <c r="AG53" i="6" a="1"/>
  <c r="AG53" i="6" s="1"/>
  <c r="AG33" i="6" a="1"/>
  <c r="AG33" i="6" s="1"/>
  <c r="AG4" i="6" a="1"/>
  <c r="AG4" i="6" s="1"/>
  <c r="AG166" i="6" a="1"/>
  <c r="AG166" i="6" s="1"/>
  <c r="AG149" i="6" a="1"/>
  <c r="AG149" i="6" s="1"/>
  <c r="AG89" i="6" a="1"/>
  <c r="AG89" i="6" s="1"/>
  <c r="AG69" i="6" a="1"/>
  <c r="AG69" i="6" s="1"/>
  <c r="AG105" i="6" a="1"/>
  <c r="AG105" i="6" s="1"/>
  <c r="AG77" i="6" a="1"/>
  <c r="AG77" i="6" s="1"/>
  <c r="AG44" i="6" a="1"/>
  <c r="AG44" i="6" s="1"/>
  <c r="AG36" i="6" a="1"/>
  <c r="AG36" i="6" s="1"/>
  <c r="AG143" i="6" a="1"/>
  <c r="AG143" i="6" s="1"/>
  <c r="AG51" i="6" a="1"/>
  <c r="AG51" i="6" s="1"/>
  <c r="AG31" i="6" a="1"/>
  <c r="AG31" i="6" s="1"/>
  <c r="AG160" i="6" a="1"/>
  <c r="AG160" i="6" s="1"/>
  <c r="AG18" i="6" a="1"/>
  <c r="AG18" i="6" s="1"/>
  <c r="AG61" i="6" a="1"/>
  <c r="AG61" i="6" s="1"/>
  <c r="AG123" i="6" a="1"/>
  <c r="AG123" i="6" s="1"/>
  <c r="AG57" i="6" a="1"/>
  <c r="AG57" i="6" s="1"/>
  <c r="AG170" i="6" a="1"/>
  <c r="AG170" i="6" s="1"/>
  <c r="AG101" i="6" a="1"/>
  <c r="AG101" i="6" s="1"/>
  <c r="AG73" i="6" a="1"/>
  <c r="AG73" i="6" s="1"/>
  <c r="AG24" i="6" a="1"/>
  <c r="AG24" i="6" s="1"/>
  <c r="AG153" i="6" a="1"/>
  <c r="AG153" i="6" s="1"/>
  <c r="AG40" i="6" a="1"/>
  <c r="AG40" i="6" s="1"/>
  <c r="AG161" i="6" a="1"/>
  <c r="AG161" i="6" s="1"/>
  <c r="AG109" i="6" a="1"/>
  <c r="AG109" i="6" s="1"/>
  <c r="AG28" i="6" a="1"/>
  <c r="AG28" i="6" s="1"/>
  <c r="AG15" i="6" a="1"/>
  <c r="AG15" i="6" s="1"/>
  <c r="AG7" i="6" a="1"/>
  <c r="AG7" i="6" s="1"/>
  <c r="AG122" i="6" a="1"/>
  <c r="AG122" i="6" s="1"/>
  <c r="AG135" i="6" a="1"/>
  <c r="AG135" i="6" s="1"/>
  <c r="AG11" i="6" a="1"/>
  <c r="AG11" i="6" s="1"/>
  <c r="AG156" i="6" a="1"/>
  <c r="AG156" i="6" s="1"/>
  <c r="AG47" i="6" a="1"/>
  <c r="AG47" i="6" s="1"/>
  <c r="AG104" i="6" a="1"/>
  <c r="AG104" i="6" s="1"/>
  <c r="AG130" i="6" a="1"/>
  <c r="AG130" i="6" s="1"/>
  <c r="AG139" i="6" a="1"/>
  <c r="AG139" i="6" s="1"/>
  <c r="AG80" i="6" a="1"/>
  <c r="AG80" i="6" s="1"/>
  <c r="AG113" i="6" a="1"/>
  <c r="AG113" i="6" s="1"/>
  <c r="AG100" i="6" a="1"/>
  <c r="AG100" i="6" s="1"/>
  <c r="AG162" i="6" a="1"/>
  <c r="AG162" i="6" s="1"/>
  <c r="AG128" i="6" a="1"/>
  <c r="AG128" i="6" s="1"/>
  <c r="AG59" i="6" a="1"/>
  <c r="AG59" i="6" s="1"/>
  <c r="AG124" i="6" a="1"/>
  <c r="AG124" i="6" s="1"/>
  <c r="AG22" i="6" a="1"/>
  <c r="AG22" i="6" s="1"/>
  <c r="AG155" i="6" a="1"/>
  <c r="AG155" i="6" s="1"/>
  <c r="AG42" i="6" a="1"/>
  <c r="AG42" i="6" s="1"/>
  <c r="AG111" i="6" a="1"/>
  <c r="AG111" i="6" s="1"/>
  <c r="AG46" i="6" a="1"/>
  <c r="AG46" i="6" s="1"/>
  <c r="AG134" i="6" a="1"/>
  <c r="AG134" i="6" s="1"/>
  <c r="AG120" i="6" a="1"/>
  <c r="AG120" i="6" s="1"/>
  <c r="AG6" i="6" a="1"/>
  <c r="AG6" i="6" s="1"/>
  <c r="AG58" i="6" a="1"/>
  <c r="AG58" i="6" s="1"/>
  <c r="AG13" i="6" a="1"/>
  <c r="AG13" i="6" s="1"/>
  <c r="AG66" i="6" a="1"/>
  <c r="AG66" i="6" s="1"/>
  <c r="AG9" i="6" a="1"/>
  <c r="AG9" i="6" s="1"/>
  <c r="AG26" i="6" a="1"/>
  <c r="AG26" i="6" s="1"/>
  <c r="AG95" i="6" a="1"/>
  <c r="AG95" i="6" s="1"/>
  <c r="AG168" i="6" a="1"/>
  <c r="AG168" i="6" s="1"/>
  <c r="AG82" i="6" a="1"/>
  <c r="AG82" i="6" s="1"/>
  <c r="AG103" i="6" a="1"/>
  <c r="AG103" i="6" s="1"/>
  <c r="AG90" i="6" a="1"/>
  <c r="AG90" i="6" s="1"/>
  <c r="AG78" i="6" a="1"/>
  <c r="AG78" i="6" s="1"/>
  <c r="AG138" i="6" a="1"/>
  <c r="AG138" i="6" s="1"/>
  <c r="AG147" i="6" a="1"/>
  <c r="AG147" i="6" s="1"/>
  <c r="AG151" i="6" a="1"/>
  <c r="AG151" i="6" s="1"/>
  <c r="AG158" i="6" a="1"/>
  <c r="AG158" i="6" s="1"/>
  <c r="AG107" i="6" a="1"/>
  <c r="AG107" i="6" s="1"/>
  <c r="AG98" i="6" a="1"/>
  <c r="AG98" i="6" s="1"/>
  <c r="AG94" i="6" a="1"/>
  <c r="AG94" i="6" s="1"/>
  <c r="AG38" i="6" a="1"/>
  <c r="AG38" i="6" s="1"/>
  <c r="AG87" i="6" a="1"/>
  <c r="AG87" i="6" s="1"/>
  <c r="AG79" i="6" a="1"/>
  <c r="AG79" i="6" s="1"/>
  <c r="AG62" i="6" a="1"/>
  <c r="AG62" i="6" s="1"/>
  <c r="AG116" i="6" a="1"/>
  <c r="AG116" i="6" s="1"/>
  <c r="AG55" i="6" a="1"/>
  <c r="AG55" i="6" s="1"/>
  <c r="AG83" i="6" a="1"/>
  <c r="AG83" i="6" s="1"/>
  <c r="H13" i="12"/>
  <c r="D14" i="12"/>
  <c r="Q55" i="12" s="1"/>
  <c r="D9" i="12"/>
  <c r="E6" i="12"/>
  <c r="E10" i="12"/>
  <c r="F8" i="12"/>
  <c r="G5" i="12"/>
  <c r="D6" i="12"/>
  <c r="D11" i="12"/>
  <c r="G6" i="12"/>
  <c r="E12" i="12"/>
  <c r="H8" i="12"/>
  <c r="E14" i="12"/>
  <c r="R49" i="12" s="1"/>
  <c r="H9" i="12"/>
  <c r="G14" i="12"/>
  <c r="T57" i="12" s="1"/>
  <c r="F13" i="12"/>
  <c r="F11" i="12"/>
  <c r="H7" i="12"/>
  <c r="F7" i="8"/>
  <c r="F9" i="8"/>
  <c r="F8" i="8"/>
  <c r="F13" i="8"/>
  <c r="F6" i="8"/>
  <c r="F14" i="8"/>
  <c r="F11" i="8"/>
  <c r="F12" i="8"/>
  <c r="F5" i="8"/>
  <c r="E13" i="8"/>
  <c r="E13" i="6"/>
  <c r="E11" i="6"/>
  <c r="G14" i="7"/>
  <c r="G11" i="7"/>
  <c r="G13" i="7"/>
  <c r="G12" i="7"/>
  <c r="G8" i="7"/>
  <c r="E13" i="10"/>
  <c r="D4" i="6"/>
  <c r="E13" i="11"/>
  <c r="E6" i="11"/>
  <c r="H4" i="7"/>
  <c r="F6" i="9"/>
  <c r="E10" i="7"/>
  <c r="E12" i="7"/>
  <c r="E13" i="7"/>
  <c r="E7" i="7"/>
  <c r="D4" i="9"/>
  <c r="G13" i="11"/>
  <c r="H4" i="8"/>
  <c r="G5" i="7"/>
  <c r="E5" i="9"/>
  <c r="E13" i="9"/>
  <c r="E8" i="9"/>
  <c r="E14" i="9"/>
  <c r="E9" i="9"/>
  <c r="D4" i="10"/>
  <c r="H4" i="6"/>
  <c r="H4" i="10"/>
  <c r="D4" i="7"/>
  <c r="G13" i="6"/>
  <c r="F5" i="11"/>
  <c r="G13" i="8"/>
  <c r="H4" i="9"/>
  <c r="G5" i="10"/>
  <c r="G8" i="10"/>
  <c r="G14" i="10"/>
  <c r="T52" i="10" s="1"/>
  <c r="F10" i="11"/>
  <c r="F8" i="11"/>
  <c r="G13" i="10"/>
  <c r="G7" i="10"/>
  <c r="G10" i="10"/>
  <c r="E12" i="11"/>
  <c r="H4" i="11"/>
  <c r="F14" i="11"/>
  <c r="S53" i="11" s="1"/>
  <c r="G13" i="9"/>
  <c r="F11" i="9"/>
  <c r="D4" i="11"/>
  <c r="D4" i="8"/>
  <c r="U57" i="12"/>
  <c r="U47" i="12"/>
  <c r="U55" i="12"/>
  <c r="U50" i="12"/>
  <c r="U48" i="12"/>
  <c r="U51" i="12"/>
  <c r="U54" i="12"/>
  <c r="U52" i="12"/>
  <c r="U58" i="12"/>
  <c r="U56" i="12"/>
  <c r="U49" i="12"/>
  <c r="G9" i="12"/>
  <c r="H10" i="12"/>
  <c r="D10" i="12"/>
  <c r="H6" i="12"/>
  <c r="E9" i="12"/>
  <c r="G12" i="12"/>
  <c r="F12" i="12"/>
  <c r="G10" i="12"/>
  <c r="E8" i="12"/>
  <c r="G11" i="12"/>
  <c r="F7" i="12"/>
  <c r="H11" i="12"/>
  <c r="E11" i="12"/>
  <c r="F5" i="12"/>
  <c r="G8" i="12"/>
  <c r="F10" i="12"/>
  <c r="F9" i="12"/>
  <c r="G7" i="12"/>
  <c r="H5" i="12"/>
  <c r="H12" i="12"/>
  <c r="Q4" i="12"/>
  <c r="U4" i="12"/>
  <c r="F14" i="12"/>
  <c r="U22" i="12"/>
  <c r="D8" i="12"/>
  <c r="D12" i="12"/>
  <c r="F6" i="12"/>
  <c r="E7" i="12"/>
  <c r="E5" i="12"/>
  <c r="D7" i="12"/>
  <c r="U31" i="11"/>
  <c r="U13" i="11"/>
  <c r="U22" i="11"/>
  <c r="U4" i="11"/>
  <c r="U13" i="10"/>
  <c r="U4" i="10"/>
  <c r="U22" i="10"/>
  <c r="U22" i="9"/>
  <c r="U13" i="9"/>
  <c r="U4" i="9"/>
  <c r="F10" i="8"/>
  <c r="U4" i="8"/>
  <c r="U13" i="8"/>
  <c r="U4" i="7"/>
  <c r="E9" i="6"/>
  <c r="E12" i="6"/>
  <c r="E5" i="6"/>
  <c r="E10" i="6"/>
  <c r="U13" i="6"/>
  <c r="E8" i="6"/>
  <c r="E14" i="6"/>
  <c r="U4" i="6"/>
  <c r="E7" i="6"/>
  <c r="E6" i="6"/>
  <c r="U36" i="2"/>
  <c r="U35" i="2"/>
  <c r="U34" i="2"/>
  <c r="U33" i="2"/>
  <c r="E13" i="2"/>
  <c r="G13" i="2"/>
  <c r="H4" i="2"/>
  <c r="D4" i="2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4" i="1"/>
  <c r="A5" i="1" s="1"/>
  <c r="A6" i="1" s="1"/>
  <c r="A7" i="1" s="1"/>
  <c r="A8" i="1" s="1"/>
  <c r="A9" i="1" s="1"/>
  <c r="A10" i="1" s="1"/>
  <c r="A11" i="1" s="1"/>
  <c r="B36" i="5"/>
  <c r="B31" i="5"/>
  <c r="U31" i="2" a="1"/>
  <c r="U31" i="2" s="1"/>
  <c r="U22" i="2" a="1"/>
  <c r="U22" i="2" s="1"/>
  <c r="U13" i="2" a="1"/>
  <c r="U13" i="2" s="1"/>
  <c r="U4" i="2" a="1"/>
  <c r="U4" i="2" s="1"/>
  <c r="H13" i="9" l="1"/>
  <c r="S21" i="17"/>
  <c r="T12" i="17"/>
  <c r="V7" i="17"/>
  <c r="T23" i="17"/>
  <c r="V20" i="17"/>
  <c r="V11" i="17"/>
  <c r="S8" i="17"/>
  <c r="S7" i="17"/>
  <c r="T24" i="17"/>
  <c r="V26" i="17"/>
  <c r="V34" i="17"/>
  <c r="S25" i="17"/>
  <c r="T21" i="17"/>
  <c r="T28" i="17"/>
  <c r="S33" i="17"/>
  <c r="S19" i="17"/>
  <c r="T15" i="17"/>
  <c r="V28" i="17"/>
  <c r="V23" i="17"/>
  <c r="T28" i="18"/>
  <c r="T11" i="17"/>
  <c r="V13" i="17"/>
  <c r="V18" i="17"/>
  <c r="S23" i="17"/>
  <c r="T33" i="17"/>
  <c r="S13" i="17"/>
  <c r="S32" i="17"/>
  <c r="W57" i="21"/>
  <c r="Q35" i="21" s="1"/>
  <c r="R35" i="21" s="1"/>
  <c r="S35" i="21" s="1"/>
  <c r="T32" i="17"/>
  <c r="S18" i="17"/>
  <c r="S30" i="17"/>
  <c r="T26" i="17"/>
  <c r="T5" i="17"/>
  <c r="T13" i="17"/>
  <c r="T7" i="17"/>
  <c r="V5" i="17"/>
  <c r="S22" i="17"/>
  <c r="S20" i="17"/>
  <c r="V4" i="17"/>
  <c r="T27" i="17"/>
  <c r="T29" i="17"/>
  <c r="S4" i="17"/>
  <c r="V14" i="17"/>
  <c r="T19" i="17"/>
  <c r="S12" i="17"/>
  <c r="V6" i="17"/>
  <c r="V33" i="17"/>
  <c r="T34" i="17"/>
  <c r="V24" i="17"/>
  <c r="S24" i="17"/>
  <c r="T9" i="18"/>
  <c r="T8" i="17"/>
  <c r="V13" i="18"/>
  <c r="V10" i="18"/>
  <c r="T22" i="17"/>
  <c r="V30" i="17"/>
  <c r="T14" i="17"/>
  <c r="S5" i="17"/>
  <c r="V16" i="17"/>
  <c r="T18" i="17"/>
  <c r="T20" i="17"/>
  <c r="V17" i="17"/>
  <c r="I8" i="17" s="1"/>
  <c r="V22" i="17"/>
  <c r="S17" i="17"/>
  <c r="S16" i="17"/>
  <c r="T6" i="17"/>
  <c r="T10" i="17"/>
  <c r="V15" i="17"/>
  <c r="V9" i="17"/>
  <c r="V21" i="17"/>
  <c r="T9" i="17"/>
  <c r="S13" i="18"/>
  <c r="S10" i="17"/>
  <c r="S28" i="17"/>
  <c r="T30" i="17"/>
  <c r="V12" i="17"/>
  <c r="S14" i="17"/>
  <c r="S6" i="17"/>
  <c r="V27" i="17"/>
  <c r="S27" i="17"/>
  <c r="V19" i="17"/>
  <c r="S15" i="17"/>
  <c r="S9" i="17"/>
  <c r="T16" i="17"/>
  <c r="T17" i="18"/>
  <c r="S16" i="18"/>
  <c r="V31" i="18"/>
  <c r="S10" i="18"/>
  <c r="T23" i="18"/>
  <c r="T25" i="18"/>
  <c r="V12" i="18"/>
  <c r="T4" i="18"/>
  <c r="W57" i="22"/>
  <c r="Q35" i="22" s="1"/>
  <c r="R35" i="22" s="1"/>
  <c r="T35" i="22" s="1"/>
  <c r="T34" i="18"/>
  <c r="V5" i="18"/>
  <c r="S19" i="23"/>
  <c r="S34" i="18"/>
  <c r="S5" i="18"/>
  <c r="S18" i="18"/>
  <c r="T10" i="18"/>
  <c r="S21" i="18"/>
  <c r="V27" i="18"/>
  <c r="V18" i="18"/>
  <c r="S17" i="18"/>
  <c r="T19" i="18"/>
  <c r="V20" i="18"/>
  <c r="S27" i="18"/>
  <c r="V17" i="18"/>
  <c r="V32" i="18"/>
  <c r="T27" i="18"/>
  <c r="V6" i="18"/>
  <c r="S28" i="18"/>
  <c r="V9" i="18"/>
  <c r="T13" i="18"/>
  <c r="S30" i="18"/>
  <c r="S11" i="18"/>
  <c r="S19" i="18"/>
  <c r="T5" i="18"/>
  <c r="S32" i="18"/>
  <c r="T29" i="18"/>
  <c r="T20" i="18"/>
  <c r="W57" i="20"/>
  <c r="Q35" i="20" s="1"/>
  <c r="R35" i="20" s="1"/>
  <c r="T35" i="20" s="1"/>
  <c r="T11" i="18"/>
  <c r="V8" i="18"/>
  <c r="S30" i="22"/>
  <c r="T8" i="18"/>
  <c r="V21" i="18"/>
  <c r="S12" i="18"/>
  <c r="S8" i="18"/>
  <c r="T7" i="18"/>
  <c r="S20" i="18"/>
  <c r="T18" i="18"/>
  <c r="V29" i="23"/>
  <c r="T12" i="18"/>
  <c r="S29" i="23"/>
  <c r="T16" i="18"/>
  <c r="V30" i="18"/>
  <c r="T31" i="18"/>
  <c r="V4" i="18"/>
  <c r="S31" i="18"/>
  <c r="V19" i="18"/>
  <c r="T14" i="18"/>
  <c r="S14" i="18"/>
  <c r="T15" i="18"/>
  <c r="S4" i="18"/>
  <c r="S9" i="18"/>
  <c r="T6" i="18"/>
  <c r="V27" i="23"/>
  <c r="V14" i="18"/>
  <c r="T21" i="18"/>
  <c r="V17" i="23"/>
  <c r="V28" i="22"/>
  <c r="V48" i="18"/>
  <c r="W52" i="18" s="1"/>
  <c r="V28" i="23"/>
  <c r="S30" i="23"/>
  <c r="V24" i="22"/>
  <c r="V22" i="23"/>
  <c r="S24" i="22"/>
  <c r="S8" i="22"/>
  <c r="W52" i="20"/>
  <c r="Q36" i="20" s="1"/>
  <c r="R36" i="20" s="1"/>
  <c r="T32" i="18"/>
  <c r="S4" i="22"/>
  <c r="V5" i="22"/>
  <c r="V16" i="23"/>
  <c r="S10" i="22"/>
  <c r="S16" i="23"/>
  <c r="V28" i="18"/>
  <c r="I9" i="16"/>
  <c r="V30" i="23"/>
  <c r="V22" i="22"/>
  <c r="S14" i="22"/>
  <c r="V11" i="22"/>
  <c r="S28" i="23"/>
  <c r="I9" i="21"/>
  <c r="S22" i="22"/>
  <c r="S11" i="22"/>
  <c r="V21" i="22"/>
  <c r="V23" i="23"/>
  <c r="V4" i="22"/>
  <c r="S5" i="22"/>
  <c r="S9" i="22"/>
  <c r="W52" i="21"/>
  <c r="W59" i="21" s="1"/>
  <c r="S17" i="23"/>
  <c r="W52" i="22"/>
  <c r="Q36" i="22" s="1"/>
  <c r="R36" i="22" s="1"/>
  <c r="V9" i="23"/>
  <c r="S9" i="23"/>
  <c r="S27" i="19"/>
  <c r="V31" i="19"/>
  <c r="I11" i="20"/>
  <c r="S26" i="22"/>
  <c r="I10" i="16"/>
  <c r="V35" i="16"/>
  <c r="S19" i="22"/>
  <c r="V31" i="23"/>
  <c r="S35" i="16"/>
  <c r="V33" i="19"/>
  <c r="I13" i="19" s="1"/>
  <c r="V26" i="22"/>
  <c r="V29" i="19"/>
  <c r="S13" i="22"/>
  <c r="W57" i="19"/>
  <c r="Q35" i="19" s="1"/>
  <c r="R35" i="19" s="1"/>
  <c r="S35" i="19" s="1"/>
  <c r="V31" i="22"/>
  <c r="S31" i="23"/>
  <c r="S33" i="19"/>
  <c r="T35" i="21"/>
  <c r="S28" i="19"/>
  <c r="V35" i="21"/>
  <c r="W57" i="18"/>
  <c r="Q35" i="18" s="1"/>
  <c r="R35" i="18" s="1"/>
  <c r="T35" i="18" s="1"/>
  <c r="S16" i="22"/>
  <c r="S34" i="19"/>
  <c r="V9" i="22"/>
  <c r="S31" i="22"/>
  <c r="V19" i="19"/>
  <c r="S11" i="19"/>
  <c r="S26" i="19"/>
  <c r="S19" i="19"/>
  <c r="V15" i="19"/>
  <c r="S15" i="19"/>
  <c r="V13" i="19"/>
  <c r="V8" i="19"/>
  <c r="V22" i="19"/>
  <c r="V17" i="19"/>
  <c r="V9" i="19"/>
  <c r="S8" i="19"/>
  <c r="V7" i="19"/>
  <c r="S22" i="19"/>
  <c r="S17" i="19"/>
  <c r="S9" i="19"/>
  <c r="S33" i="22"/>
  <c r="S25" i="19"/>
  <c r="V18" i="19"/>
  <c r="V16" i="22"/>
  <c r="S7" i="19"/>
  <c r="V30" i="22"/>
  <c r="V25" i="19"/>
  <c r="S18" i="19"/>
  <c r="S16" i="19"/>
  <c r="I8" i="20"/>
  <c r="V25" i="22"/>
  <c r="S18" i="22"/>
  <c r="V32" i="19"/>
  <c r="S5" i="19"/>
  <c r="S29" i="19"/>
  <c r="S31" i="19"/>
  <c r="V27" i="19"/>
  <c r="S24" i="19"/>
  <c r="V21" i="19"/>
  <c r="V24" i="19"/>
  <c r="S21" i="19"/>
  <c r="V23" i="19"/>
  <c r="V30" i="19"/>
  <c r="S23" i="19"/>
  <c r="V26" i="19"/>
  <c r="S30" i="19"/>
  <c r="I12" i="21"/>
  <c r="S20" i="19"/>
  <c r="I7" i="16"/>
  <c r="S14" i="19"/>
  <c r="S6" i="19"/>
  <c r="V6" i="19"/>
  <c r="W57" i="17"/>
  <c r="Q35" i="17" s="1"/>
  <c r="R35" i="17" s="1"/>
  <c r="S35" i="17" s="1"/>
  <c r="V16" i="19"/>
  <c r="I8" i="16"/>
  <c r="V18" i="22"/>
  <c r="V5" i="19"/>
  <c r="V13" i="22"/>
  <c r="V34" i="19"/>
  <c r="S25" i="22"/>
  <c r="V28" i="19"/>
  <c r="V14" i="22"/>
  <c r="S32" i="19"/>
  <c r="V7" i="22"/>
  <c r="I12" i="16"/>
  <c r="I6" i="21"/>
  <c r="I5" i="21"/>
  <c r="S27" i="23"/>
  <c r="V8" i="23"/>
  <c r="S26" i="23"/>
  <c r="W52" i="19"/>
  <c r="Q36" i="19" s="1"/>
  <c r="R36" i="19" s="1"/>
  <c r="T36" i="19" s="1"/>
  <c r="V12" i="23"/>
  <c r="S13" i="19"/>
  <c r="S33" i="23"/>
  <c r="S7" i="23"/>
  <c r="S7" i="22"/>
  <c r="I7" i="20"/>
  <c r="I12" i="20"/>
  <c r="W52" i="17"/>
  <c r="V10" i="23"/>
  <c r="W52" i="23"/>
  <c r="W59" i="23" s="1"/>
  <c r="S8" i="23"/>
  <c r="S10" i="23"/>
  <c r="V6" i="23"/>
  <c r="S6" i="23"/>
  <c r="V33" i="23"/>
  <c r="I13" i="23" s="1"/>
  <c r="V7" i="23"/>
  <c r="V23" i="22"/>
  <c r="S12" i="23"/>
  <c r="T4" i="17"/>
  <c r="V12" i="22"/>
  <c r="V4" i="19"/>
  <c r="V26" i="23"/>
  <c r="S23" i="22"/>
  <c r="V19" i="22"/>
  <c r="V33" i="22"/>
  <c r="I13" i="22" s="1"/>
  <c r="S12" i="22"/>
  <c r="V35" i="23"/>
  <c r="S35" i="23"/>
  <c r="V35" i="22"/>
  <c r="S33" i="18"/>
  <c r="V33" i="18"/>
  <c r="T33" i="18"/>
  <c r="T4" i="21"/>
  <c r="I5" i="16"/>
  <c r="S23" i="18"/>
  <c r="V23" i="18"/>
  <c r="S24" i="18"/>
  <c r="V24" i="18"/>
  <c r="S26" i="18"/>
  <c r="V26" i="18"/>
  <c r="T17" i="23"/>
  <c r="T14" i="23"/>
  <c r="T11" i="23"/>
  <c r="T29" i="23"/>
  <c r="T31" i="23"/>
  <c r="T8" i="23"/>
  <c r="T34" i="23"/>
  <c r="T26" i="23"/>
  <c r="T10" i="23"/>
  <c r="T32" i="23"/>
  <c r="T12" i="23"/>
  <c r="T7" i="23"/>
  <c r="T35" i="23"/>
  <c r="T25" i="23"/>
  <c r="T19" i="23"/>
  <c r="T13" i="23"/>
  <c r="T33" i="23"/>
  <c r="T21" i="23"/>
  <c r="T5" i="23"/>
  <c r="T15" i="23"/>
  <c r="T24" i="23"/>
  <c r="T27" i="23"/>
  <c r="T20" i="23"/>
  <c r="T9" i="23"/>
  <c r="T28" i="23"/>
  <c r="T16" i="23"/>
  <c r="T23" i="23"/>
  <c r="T18" i="23"/>
  <c r="T4" i="23"/>
  <c r="T6" i="23"/>
  <c r="T30" i="23"/>
  <c r="T22" i="23"/>
  <c r="S14" i="23"/>
  <c r="V14" i="23"/>
  <c r="S5" i="23"/>
  <c r="V5" i="23"/>
  <c r="V25" i="23"/>
  <c r="S15" i="23"/>
  <c r="T26" i="18"/>
  <c r="V13" i="23"/>
  <c r="I5" i="20"/>
  <c r="S22" i="18"/>
  <c r="V22" i="18"/>
  <c r="S23" i="23"/>
  <c r="S22" i="23"/>
  <c r="I11" i="16"/>
  <c r="S21" i="22"/>
  <c r="S25" i="23"/>
  <c r="V15" i="23"/>
  <c r="T22" i="18"/>
  <c r="S13" i="23"/>
  <c r="W52" i="16"/>
  <c r="I7" i="21"/>
  <c r="V20" i="22"/>
  <c r="V27" i="22"/>
  <c r="S20" i="22"/>
  <c r="V8" i="22"/>
  <c r="I4" i="20"/>
  <c r="C26" i="20"/>
  <c r="V19" i="23"/>
  <c r="S31" i="17"/>
  <c r="V31" i="17"/>
  <c r="I4" i="21"/>
  <c r="C26" i="21"/>
  <c r="I13" i="17"/>
  <c r="S34" i="23"/>
  <c r="I6" i="20"/>
  <c r="S4" i="23"/>
  <c r="T33" i="22"/>
  <c r="T28" i="22"/>
  <c r="T22" i="22"/>
  <c r="T29" i="22"/>
  <c r="T7" i="22"/>
  <c r="T30" i="22"/>
  <c r="T11" i="22"/>
  <c r="T16" i="22"/>
  <c r="T4" i="22"/>
  <c r="T25" i="22"/>
  <c r="T9" i="22"/>
  <c r="T26" i="22"/>
  <c r="T27" i="22"/>
  <c r="T19" i="22"/>
  <c r="T10" i="22"/>
  <c r="T24" i="22"/>
  <c r="T17" i="22"/>
  <c r="T23" i="22"/>
  <c r="T21" i="22"/>
  <c r="T14" i="22"/>
  <c r="T32" i="22"/>
  <c r="T34" i="22"/>
  <c r="T8" i="22"/>
  <c r="T6" i="22"/>
  <c r="T18" i="22"/>
  <c r="T12" i="22"/>
  <c r="T20" i="22"/>
  <c r="T5" i="22"/>
  <c r="T31" i="22"/>
  <c r="T15" i="22"/>
  <c r="T13" i="22"/>
  <c r="V6" i="22"/>
  <c r="S6" i="22"/>
  <c r="V20" i="23"/>
  <c r="S28" i="22"/>
  <c r="V32" i="22"/>
  <c r="S20" i="23"/>
  <c r="V17" i="22"/>
  <c r="S15" i="22"/>
  <c r="S11" i="23"/>
  <c r="S32" i="22"/>
  <c r="V29" i="22"/>
  <c r="S34" i="22"/>
  <c r="I10" i="21"/>
  <c r="V18" i="23"/>
  <c r="V24" i="23"/>
  <c r="S25" i="18"/>
  <c r="V25" i="18"/>
  <c r="I7" i="18" s="1"/>
  <c r="I13" i="20"/>
  <c r="S29" i="18"/>
  <c r="V29" i="18"/>
  <c r="I10" i="20"/>
  <c r="I8" i="21"/>
  <c r="I13" i="16"/>
  <c r="T24" i="18"/>
  <c r="V4" i="23"/>
  <c r="V21" i="23"/>
  <c r="V34" i="23"/>
  <c r="I11" i="21"/>
  <c r="S21" i="23"/>
  <c r="I9" i="20"/>
  <c r="V15" i="22"/>
  <c r="V11" i="23"/>
  <c r="S29" i="22"/>
  <c r="V10" i="22"/>
  <c r="I6" i="16"/>
  <c r="T31" i="19"/>
  <c r="T20" i="19"/>
  <c r="T15" i="19"/>
  <c r="T14" i="19"/>
  <c r="T8" i="19"/>
  <c r="T24" i="19"/>
  <c r="T18" i="19"/>
  <c r="T23" i="19"/>
  <c r="T22" i="19"/>
  <c r="T28" i="19"/>
  <c r="T13" i="19"/>
  <c r="T17" i="19"/>
  <c r="T34" i="19"/>
  <c r="T30" i="19"/>
  <c r="T26" i="19"/>
  <c r="T9" i="19"/>
  <c r="T21" i="19"/>
  <c r="T33" i="19"/>
  <c r="T12" i="19"/>
  <c r="T11" i="19"/>
  <c r="T29" i="19"/>
  <c r="T19" i="19"/>
  <c r="T4" i="19"/>
  <c r="T27" i="19"/>
  <c r="T32" i="19"/>
  <c r="T16" i="19"/>
  <c r="T7" i="19"/>
  <c r="T6" i="19"/>
  <c r="T5" i="19"/>
  <c r="T10" i="19"/>
  <c r="T25" i="19"/>
  <c r="S12" i="19"/>
  <c r="V12" i="19"/>
  <c r="S4" i="19"/>
  <c r="V10" i="19"/>
  <c r="S10" i="19"/>
  <c r="I13" i="21"/>
  <c r="S17" i="22"/>
  <c r="V34" i="22"/>
  <c r="V32" i="23"/>
  <c r="C26" i="16"/>
  <c r="I4" i="16"/>
  <c r="V11" i="19"/>
  <c r="S18" i="23"/>
  <c r="V20" i="19"/>
  <c r="S24" i="23"/>
  <c r="H14" i="7"/>
  <c r="U47" i="7" s="1"/>
  <c r="H13" i="10"/>
  <c r="D5" i="6"/>
  <c r="D5" i="7"/>
  <c r="D5" i="8"/>
  <c r="D5" i="10"/>
  <c r="H14" i="8"/>
  <c r="U57" i="8" s="1"/>
  <c r="D13" i="9"/>
  <c r="D13" i="2"/>
  <c r="D13" i="7"/>
  <c r="D13" i="10"/>
  <c r="D13" i="6"/>
  <c r="D13" i="11"/>
  <c r="D13" i="8"/>
  <c r="G4" i="9"/>
  <c r="G4" i="6"/>
  <c r="F4" i="7"/>
  <c r="F4" i="10"/>
  <c r="G4" i="8"/>
  <c r="E4" i="8"/>
  <c r="E4" i="10"/>
  <c r="Q9" i="12" a="1"/>
  <c r="Q9" i="12" s="1"/>
  <c r="R9" i="12" s="1"/>
  <c r="G14" i="6"/>
  <c r="T44" i="6" s="1"/>
  <c r="H13" i="8"/>
  <c r="H8" i="6"/>
  <c r="H5" i="6"/>
  <c r="H12" i="10"/>
  <c r="H13" i="6"/>
  <c r="H11" i="7"/>
  <c r="Q47" i="12"/>
  <c r="H5" i="7"/>
  <c r="H8" i="11"/>
  <c r="H14" i="10"/>
  <c r="U57" i="10" s="1"/>
  <c r="H10" i="10"/>
  <c r="H7" i="8"/>
  <c r="H13" i="7"/>
  <c r="H5" i="9"/>
  <c r="H6" i="11"/>
  <c r="H12" i="8"/>
  <c r="H11" i="6"/>
  <c r="Q44" i="12"/>
  <c r="H7" i="11"/>
  <c r="H8" i="10"/>
  <c r="H11" i="9"/>
  <c r="H12" i="9"/>
  <c r="H6" i="10"/>
  <c r="H6" i="6"/>
  <c r="H6" i="9"/>
  <c r="H5" i="8"/>
  <c r="H10" i="11"/>
  <c r="H6" i="7"/>
  <c r="H9" i="9"/>
  <c r="H14" i="6"/>
  <c r="U55" i="6" s="1"/>
  <c r="H6" i="8"/>
  <c r="Q50" i="12"/>
  <c r="H8" i="7"/>
  <c r="R58" i="12"/>
  <c r="H7" i="7"/>
  <c r="F13" i="6"/>
  <c r="R57" i="12"/>
  <c r="H10" i="6"/>
  <c r="R46" i="12"/>
  <c r="H13" i="11"/>
  <c r="H9" i="8"/>
  <c r="F14" i="7"/>
  <c r="S56" i="7" s="1"/>
  <c r="H9" i="11"/>
  <c r="H12" i="6"/>
  <c r="H8" i="8"/>
  <c r="H11" i="8"/>
  <c r="H5" i="10"/>
  <c r="H10" i="7"/>
  <c r="H12" i="7"/>
  <c r="H12" i="11"/>
  <c r="F6" i="6"/>
  <c r="H9" i="10"/>
  <c r="F5" i="6"/>
  <c r="H10" i="9"/>
  <c r="H7" i="9"/>
  <c r="H11" i="10"/>
  <c r="R44" i="12"/>
  <c r="F11" i="6"/>
  <c r="H11" i="11"/>
  <c r="H10" i="8"/>
  <c r="H9" i="6"/>
  <c r="H7" i="6"/>
  <c r="H9" i="7"/>
  <c r="D7" i="10"/>
  <c r="D7" i="6"/>
  <c r="D9" i="9"/>
  <c r="Q43" i="12"/>
  <c r="Q45" i="12"/>
  <c r="D6" i="10"/>
  <c r="Q54" i="12"/>
  <c r="D14" i="10"/>
  <c r="Q43" i="10" s="1"/>
  <c r="Q56" i="12"/>
  <c r="Q48" i="12"/>
  <c r="Q53" i="12"/>
  <c r="D12" i="9"/>
  <c r="D7" i="11"/>
  <c r="Q58" i="12"/>
  <c r="D7" i="8"/>
  <c r="D14" i="6"/>
  <c r="Q54" i="6" s="1"/>
  <c r="D12" i="7"/>
  <c r="D14" i="7"/>
  <c r="Q55" i="7" s="1"/>
  <c r="D6" i="6"/>
  <c r="D9" i="10"/>
  <c r="D12" i="8"/>
  <c r="D12" i="10"/>
  <c r="D8" i="7"/>
  <c r="D9" i="8"/>
  <c r="D8" i="9"/>
  <c r="D6" i="7"/>
  <c r="D9" i="7"/>
  <c r="D8" i="10"/>
  <c r="D8" i="6"/>
  <c r="D10" i="6"/>
  <c r="D10" i="10"/>
  <c r="D12" i="11"/>
  <c r="D8" i="11"/>
  <c r="D11" i="6"/>
  <c r="D11" i="9"/>
  <c r="D6" i="9"/>
  <c r="D12" i="6"/>
  <c r="D7" i="9"/>
  <c r="D9" i="6"/>
  <c r="D11" i="10"/>
  <c r="D9" i="11"/>
  <c r="D6" i="11"/>
  <c r="D6" i="8"/>
  <c r="G9" i="8"/>
  <c r="G7" i="8"/>
  <c r="G14" i="8"/>
  <c r="T58" i="8" s="1"/>
  <c r="G6" i="6"/>
  <c r="G8" i="6"/>
  <c r="G10" i="6"/>
  <c r="G12" i="6"/>
  <c r="T44" i="12"/>
  <c r="G11" i="6"/>
  <c r="G12" i="8"/>
  <c r="G9" i="9"/>
  <c r="G4" i="10"/>
  <c r="G8" i="8"/>
  <c r="T46" i="12"/>
  <c r="T56" i="12"/>
  <c r="G6" i="8"/>
  <c r="G7" i="6"/>
  <c r="G11" i="8"/>
  <c r="T53" i="12"/>
  <c r="T55" i="12"/>
  <c r="T51" i="12"/>
  <c r="G5" i="6"/>
  <c r="G9" i="6"/>
  <c r="G10" i="8"/>
  <c r="F4" i="11"/>
  <c r="F12" i="6"/>
  <c r="F4" i="9"/>
  <c r="F10" i="6"/>
  <c r="F13" i="7"/>
  <c r="F7" i="6"/>
  <c r="F14" i="6"/>
  <c r="S53" i="6" s="1"/>
  <c r="F8" i="6"/>
  <c r="F9" i="6"/>
  <c r="Q8" i="12" a="1"/>
  <c r="Q8" i="12" s="1"/>
  <c r="R8" i="12" s="1"/>
  <c r="E14" i="8"/>
  <c r="R47" i="8" s="1"/>
  <c r="E12" i="8"/>
  <c r="E10" i="8"/>
  <c r="Q6" i="12" a="1"/>
  <c r="Q6" i="12" s="1"/>
  <c r="R6" i="12" s="1"/>
  <c r="E8" i="10"/>
  <c r="E7" i="8"/>
  <c r="E4" i="6"/>
  <c r="E15" i="6" s="1"/>
  <c r="E14" i="10"/>
  <c r="R44" i="10" s="1"/>
  <c r="E11" i="10"/>
  <c r="E5" i="10"/>
  <c r="E10" i="10"/>
  <c r="G4" i="7"/>
  <c r="F10" i="7"/>
  <c r="T56" i="10"/>
  <c r="T58" i="10"/>
  <c r="T50" i="10"/>
  <c r="G4" i="11"/>
  <c r="F5" i="7"/>
  <c r="E4" i="7"/>
  <c r="F6" i="7"/>
  <c r="R43" i="12"/>
  <c r="R51" i="12"/>
  <c r="R55" i="12"/>
  <c r="R47" i="12"/>
  <c r="Q11" i="12" a="1"/>
  <c r="Q11" i="12" s="1"/>
  <c r="R11" i="12" s="1"/>
  <c r="H15" i="12"/>
  <c r="Q21" i="12" s="1"/>
  <c r="R21" i="12" s="1"/>
  <c r="F15" i="12"/>
  <c r="S55" i="12" s="1"/>
  <c r="G15" i="12"/>
  <c r="T52" i="12"/>
  <c r="T50" i="12"/>
  <c r="T45" i="12"/>
  <c r="T58" i="12"/>
  <c r="R54" i="12"/>
  <c r="R53" i="12"/>
  <c r="D15" i="12"/>
  <c r="Q7" i="12" a="1"/>
  <c r="Q7" i="12" s="1"/>
  <c r="R7" i="12" s="1"/>
  <c r="T45" i="10"/>
  <c r="T46" i="10"/>
  <c r="F7" i="10"/>
  <c r="F10" i="10"/>
  <c r="F14" i="10"/>
  <c r="S45" i="10" s="1"/>
  <c r="E12" i="9"/>
  <c r="G11" i="11"/>
  <c r="E10" i="9"/>
  <c r="G14" i="11"/>
  <c r="T44" i="11" s="1"/>
  <c r="E6" i="10"/>
  <c r="G6" i="10"/>
  <c r="E7" i="11"/>
  <c r="G11" i="10"/>
  <c r="E10" i="11"/>
  <c r="G5" i="9"/>
  <c r="E9" i="10"/>
  <c r="E5" i="11"/>
  <c r="G6" i="11"/>
  <c r="G12" i="11"/>
  <c r="G9" i="10"/>
  <c r="E11" i="11"/>
  <c r="G5" i="11"/>
  <c r="E7" i="10"/>
  <c r="G7" i="7"/>
  <c r="F4" i="2"/>
  <c r="G7" i="11"/>
  <c r="E8" i="7"/>
  <c r="E9" i="7"/>
  <c r="G7" i="9"/>
  <c r="G10" i="7"/>
  <c r="E5" i="7"/>
  <c r="G10" i="9"/>
  <c r="G12" i="10"/>
  <c r="E9" i="11"/>
  <c r="E8" i="11"/>
  <c r="G10" i="11"/>
  <c r="G6" i="7"/>
  <c r="E14" i="7"/>
  <c r="R49" i="7" s="1"/>
  <c r="E11" i="7"/>
  <c r="E12" i="10"/>
  <c r="G9" i="7"/>
  <c r="E7" i="9"/>
  <c r="E11" i="9"/>
  <c r="G9" i="11"/>
  <c r="F4" i="8"/>
  <c r="E9" i="8"/>
  <c r="E5" i="8"/>
  <c r="E8" i="8"/>
  <c r="E11" i="8"/>
  <c r="F9" i="7"/>
  <c r="F9" i="10"/>
  <c r="F9" i="11"/>
  <c r="F6" i="11"/>
  <c r="F6" i="10"/>
  <c r="F12" i="11"/>
  <c r="F7" i="11"/>
  <c r="F7" i="7"/>
  <c r="F5" i="10"/>
  <c r="F11" i="10"/>
  <c r="S43" i="11"/>
  <c r="S45" i="11"/>
  <c r="S54" i="11"/>
  <c r="F9" i="9"/>
  <c r="F12" i="7"/>
  <c r="F13" i="9"/>
  <c r="F7" i="9"/>
  <c r="F11" i="11"/>
  <c r="F8" i="7"/>
  <c r="F12" i="10"/>
  <c r="F13" i="11"/>
  <c r="F12" i="9"/>
  <c r="F10" i="9"/>
  <c r="F13" i="10"/>
  <c r="E4" i="11"/>
  <c r="E4" i="9"/>
  <c r="R57" i="9"/>
  <c r="R53" i="9"/>
  <c r="G8" i="11"/>
  <c r="D10" i="11"/>
  <c r="D10" i="7"/>
  <c r="D10" i="9"/>
  <c r="G6" i="9"/>
  <c r="F8" i="9"/>
  <c r="H7" i="10"/>
  <c r="D7" i="7"/>
  <c r="F5" i="9"/>
  <c r="T51" i="10"/>
  <c r="T55" i="10"/>
  <c r="S48" i="11"/>
  <c r="E14" i="11"/>
  <c r="D11" i="7"/>
  <c r="H5" i="11"/>
  <c r="T44" i="10"/>
  <c r="S49" i="11"/>
  <c r="T53" i="10"/>
  <c r="S52" i="11"/>
  <c r="D11" i="11"/>
  <c r="F8" i="10"/>
  <c r="G5" i="8"/>
  <c r="D14" i="8"/>
  <c r="F14" i="9"/>
  <c r="D11" i="8"/>
  <c r="S46" i="11"/>
  <c r="G14" i="9"/>
  <c r="T58" i="9" s="1"/>
  <c r="H14" i="11"/>
  <c r="F11" i="7"/>
  <c r="H8" i="9"/>
  <c r="D8" i="8"/>
  <c r="E6" i="7"/>
  <c r="F4" i="6"/>
  <c r="E6" i="8"/>
  <c r="T57" i="10"/>
  <c r="G11" i="9"/>
  <c r="D10" i="8"/>
  <c r="D14" i="9"/>
  <c r="G12" i="9"/>
  <c r="G8" i="9"/>
  <c r="H14" i="9"/>
  <c r="D14" i="11"/>
  <c r="E6" i="9"/>
  <c r="H13" i="2"/>
  <c r="R58" i="9"/>
  <c r="R51" i="9"/>
  <c r="R46" i="9"/>
  <c r="R54" i="9"/>
  <c r="R43" i="9"/>
  <c r="R47" i="9"/>
  <c r="R49" i="9"/>
  <c r="S57" i="11"/>
  <c r="R44" i="9"/>
  <c r="R55" i="9"/>
  <c r="S58" i="11"/>
  <c r="S56" i="11"/>
  <c r="S53" i="12"/>
  <c r="S58" i="12"/>
  <c r="S43" i="12"/>
  <c r="S45" i="12"/>
  <c r="S48" i="12"/>
  <c r="S56" i="12"/>
  <c r="S46" i="12"/>
  <c r="S57" i="12"/>
  <c r="S54" i="12"/>
  <c r="S52" i="12"/>
  <c r="S49" i="12"/>
  <c r="E15" i="12"/>
  <c r="R4" i="12"/>
  <c r="Q5" i="12" a="1"/>
  <c r="Q5" i="12" s="1"/>
  <c r="R5" i="12" s="1"/>
  <c r="Q12" i="12" a="1"/>
  <c r="Q12" i="12" s="1"/>
  <c r="R12" i="12" s="1"/>
  <c r="Q10" i="12" a="1"/>
  <c r="Q10" i="12" s="1"/>
  <c r="R10" i="12" s="1"/>
  <c r="S53" i="8"/>
  <c r="S58" i="8"/>
  <c r="S43" i="8"/>
  <c r="S46" i="8"/>
  <c r="S54" i="8"/>
  <c r="S52" i="8"/>
  <c r="S57" i="8"/>
  <c r="S48" i="8"/>
  <c r="S49" i="8"/>
  <c r="S45" i="8"/>
  <c r="S56" i="8"/>
  <c r="T52" i="7"/>
  <c r="T55" i="7"/>
  <c r="T44" i="7"/>
  <c r="T51" i="7"/>
  <c r="T57" i="7"/>
  <c r="T53" i="7"/>
  <c r="T58" i="7"/>
  <c r="T56" i="7"/>
  <c r="T46" i="7"/>
  <c r="T45" i="7"/>
  <c r="T50" i="7"/>
  <c r="R49" i="6"/>
  <c r="R57" i="6"/>
  <c r="R47" i="6"/>
  <c r="R54" i="6"/>
  <c r="R44" i="6"/>
  <c r="R46" i="6"/>
  <c r="R51" i="6"/>
  <c r="R55" i="6"/>
  <c r="R53" i="6"/>
  <c r="R58" i="6"/>
  <c r="R43" i="6"/>
  <c r="G4" i="2"/>
  <c r="F10" i="2"/>
  <c r="F13" i="2"/>
  <c r="E4" i="2"/>
  <c r="D5" i="2"/>
  <c r="D7" i="2"/>
  <c r="D14" i="2"/>
  <c r="E9" i="2"/>
  <c r="D11" i="2"/>
  <c r="E5" i="2"/>
  <c r="D10" i="2"/>
  <c r="F8" i="2"/>
  <c r="H12" i="2"/>
  <c r="F14" i="2"/>
  <c r="D8" i="2"/>
  <c r="G5" i="2"/>
  <c r="H11" i="2"/>
  <c r="D9" i="2"/>
  <c r="H6" i="2"/>
  <c r="H14" i="2"/>
  <c r="U55" i="2" s="1"/>
  <c r="E7" i="2"/>
  <c r="F12" i="2"/>
  <c r="H5" i="2"/>
  <c r="G14" i="2"/>
  <c r="T46" i="2" s="1"/>
  <c r="E8" i="2"/>
  <c r="E12" i="2"/>
  <c r="E14" i="2"/>
  <c r="H10" i="2"/>
  <c r="F7" i="2"/>
  <c r="E10" i="2"/>
  <c r="F9" i="2"/>
  <c r="G6" i="2"/>
  <c r="E6" i="2"/>
  <c r="H9" i="2"/>
  <c r="G8" i="2"/>
  <c r="F11" i="2"/>
  <c r="F5" i="2"/>
  <c r="D6" i="2"/>
  <c r="F6" i="2"/>
  <c r="G12" i="2"/>
  <c r="G11" i="2"/>
  <c r="E11" i="2"/>
  <c r="G10" i="2"/>
  <c r="G9" i="2"/>
  <c r="G7" i="2"/>
  <c r="H7" i="2"/>
  <c r="D12" i="2"/>
  <c r="H8" i="2"/>
  <c r="B3" i="24" a="1"/>
  <c r="I10" i="17" l="1"/>
  <c r="I9" i="17"/>
  <c r="I6" i="17"/>
  <c r="U49" i="7"/>
  <c r="U51" i="7"/>
  <c r="U52" i="7"/>
  <c r="U55" i="7"/>
  <c r="U48" i="7"/>
  <c r="U56" i="7"/>
  <c r="U57" i="7"/>
  <c r="U50" i="7"/>
  <c r="U58" i="7"/>
  <c r="U54" i="7"/>
  <c r="I5" i="17"/>
  <c r="I7" i="17"/>
  <c r="B3" i="24"/>
  <c r="I12" i="17"/>
  <c r="I11" i="17"/>
  <c r="I4" i="17"/>
  <c r="W59" i="17"/>
  <c r="W59" i="22"/>
  <c r="I10" i="18"/>
  <c r="S35" i="22"/>
  <c r="I9" i="18"/>
  <c r="I12" i="18"/>
  <c r="V35" i="20"/>
  <c r="Q36" i="21"/>
  <c r="R36" i="21" s="1"/>
  <c r="S36" i="21" s="1"/>
  <c r="S35" i="20"/>
  <c r="I4" i="18"/>
  <c r="I8" i="18"/>
  <c r="I6" i="18"/>
  <c r="I11" i="18"/>
  <c r="I5" i="18"/>
  <c r="W59" i="20"/>
  <c r="I9" i="23"/>
  <c r="I6" i="19"/>
  <c r="I7" i="19"/>
  <c r="W59" i="19"/>
  <c r="I4" i="19"/>
  <c r="C27" i="20"/>
  <c r="I11" i="22"/>
  <c r="T35" i="17"/>
  <c r="I8" i="19"/>
  <c r="I9" i="19"/>
  <c r="V35" i="17"/>
  <c r="I7" i="23"/>
  <c r="I9" i="22"/>
  <c r="I7" i="22"/>
  <c r="V35" i="18"/>
  <c r="I4" i="22"/>
  <c r="I5" i="19"/>
  <c r="I8" i="23"/>
  <c r="C28" i="16"/>
  <c r="S35" i="18"/>
  <c r="C26" i="17"/>
  <c r="I10" i="19"/>
  <c r="V35" i="19"/>
  <c r="C26" i="19"/>
  <c r="T35" i="19"/>
  <c r="I6" i="23"/>
  <c r="I5" i="22"/>
  <c r="I12" i="19"/>
  <c r="C27" i="21"/>
  <c r="I12" i="22"/>
  <c r="C28" i="21"/>
  <c r="I10" i="22"/>
  <c r="Q36" i="23"/>
  <c r="R36" i="23" s="1"/>
  <c r="T36" i="23" s="1"/>
  <c r="C27" i="16"/>
  <c r="I11" i="23"/>
  <c r="C28" i="20"/>
  <c r="I10" i="23"/>
  <c r="I12" i="23"/>
  <c r="Q36" i="17"/>
  <c r="R36" i="17" s="1"/>
  <c r="T36" i="17" s="1"/>
  <c r="I6" i="22"/>
  <c r="S36" i="20"/>
  <c r="V36" i="20"/>
  <c r="T36" i="20"/>
  <c r="S36" i="22"/>
  <c r="V36" i="22"/>
  <c r="C25" i="22" s="1"/>
  <c r="I4" i="23"/>
  <c r="C26" i="23"/>
  <c r="C26" i="22"/>
  <c r="I5" i="23"/>
  <c r="T36" i="22"/>
  <c r="W59" i="16"/>
  <c r="Q36" i="16"/>
  <c r="R36" i="16" s="1"/>
  <c r="T36" i="21"/>
  <c r="Q36" i="18"/>
  <c r="R36" i="18" s="1"/>
  <c r="W59" i="18"/>
  <c r="I11" i="19"/>
  <c r="I13" i="18"/>
  <c r="S36" i="19"/>
  <c r="V36" i="19"/>
  <c r="C26" i="18"/>
  <c r="I8" i="22"/>
  <c r="U56" i="8"/>
  <c r="U54" i="8"/>
  <c r="U51" i="8"/>
  <c r="U48" i="8"/>
  <c r="U50" i="8"/>
  <c r="U52" i="8"/>
  <c r="U55" i="8"/>
  <c r="U58" i="8"/>
  <c r="U49" i="8"/>
  <c r="U47" i="8"/>
  <c r="Q27" i="12"/>
  <c r="R27" i="12" s="1"/>
  <c r="U54" i="10"/>
  <c r="U58" i="10"/>
  <c r="U50" i="10"/>
  <c r="U49" i="10"/>
  <c r="Q4" i="10"/>
  <c r="R4" i="10" s="1"/>
  <c r="U49" i="6"/>
  <c r="U57" i="6"/>
  <c r="U58" i="6"/>
  <c r="U48" i="6"/>
  <c r="U51" i="6"/>
  <c r="T50" i="6"/>
  <c r="T58" i="6"/>
  <c r="T52" i="6"/>
  <c r="T51" i="6"/>
  <c r="T57" i="6"/>
  <c r="Q4" i="8"/>
  <c r="R4" i="8" s="1"/>
  <c r="T56" i="6"/>
  <c r="T46" i="6"/>
  <c r="T55" i="6"/>
  <c r="T45" i="6"/>
  <c r="T53" i="6"/>
  <c r="D21" i="12" a="1"/>
  <c r="D21" i="12" s="1"/>
  <c r="U55" i="10"/>
  <c r="U52" i="10"/>
  <c r="U51" i="10"/>
  <c r="Q28" i="12"/>
  <c r="R28" i="12" s="1"/>
  <c r="Q24" i="12"/>
  <c r="R24" i="12" s="1"/>
  <c r="Q30" i="12"/>
  <c r="R30" i="12" s="1"/>
  <c r="Q29" i="12"/>
  <c r="R29" i="12" s="1"/>
  <c r="Q26" i="12"/>
  <c r="R26" i="12" s="1"/>
  <c r="Q25" i="12"/>
  <c r="R25" i="12" s="1"/>
  <c r="Q23" i="12"/>
  <c r="R23" i="12" s="1"/>
  <c r="Q32" i="12"/>
  <c r="R32" i="12" s="1"/>
  <c r="U56" i="10"/>
  <c r="S52" i="7"/>
  <c r="S49" i="7"/>
  <c r="U48" i="10"/>
  <c r="U47" i="10"/>
  <c r="S57" i="7"/>
  <c r="S43" i="7"/>
  <c r="S53" i="7"/>
  <c r="S58" i="7"/>
  <c r="H15" i="6"/>
  <c r="Q20" i="6" s="1"/>
  <c r="R20" i="6" s="1"/>
  <c r="T56" i="8"/>
  <c r="T53" i="8"/>
  <c r="R55" i="10"/>
  <c r="R57" i="10"/>
  <c r="R46" i="8"/>
  <c r="R43" i="8"/>
  <c r="S43" i="6"/>
  <c r="S56" i="6"/>
  <c r="S45" i="6"/>
  <c r="S49" i="6"/>
  <c r="S54" i="7"/>
  <c r="S45" i="7"/>
  <c r="S47" i="12"/>
  <c r="S51" i="12"/>
  <c r="S50" i="12"/>
  <c r="S44" i="12"/>
  <c r="Q44" i="6"/>
  <c r="T46" i="8"/>
  <c r="R54" i="10"/>
  <c r="R43" i="10"/>
  <c r="R58" i="10"/>
  <c r="T50" i="8"/>
  <c r="T44" i="8"/>
  <c r="T57" i="8"/>
  <c r="R51" i="10"/>
  <c r="Q4" i="6"/>
  <c r="R4" i="6" s="1"/>
  <c r="R47" i="10"/>
  <c r="H15" i="7"/>
  <c r="U43" i="7" s="1"/>
  <c r="S48" i="7"/>
  <c r="R44" i="8"/>
  <c r="S46" i="7"/>
  <c r="R57" i="8"/>
  <c r="R46" i="10"/>
  <c r="H15" i="8"/>
  <c r="U53" i="8" s="1"/>
  <c r="R55" i="8"/>
  <c r="R58" i="8"/>
  <c r="F15" i="6"/>
  <c r="S51" i="6" s="1"/>
  <c r="S57" i="6"/>
  <c r="S46" i="6"/>
  <c r="R49" i="10"/>
  <c r="R53" i="8"/>
  <c r="S58" i="6"/>
  <c r="U54" i="6"/>
  <c r="U52" i="6"/>
  <c r="U47" i="6"/>
  <c r="U56" i="6"/>
  <c r="R51" i="8"/>
  <c r="Q31" i="12"/>
  <c r="R31" i="12" s="1"/>
  <c r="R54" i="8"/>
  <c r="R49" i="8"/>
  <c r="H15" i="10"/>
  <c r="Q18" i="10" s="1"/>
  <c r="R18" i="10" s="1"/>
  <c r="U50" i="6"/>
  <c r="Q45" i="7"/>
  <c r="Q50" i="6"/>
  <c r="Q48" i="6"/>
  <c r="D15" i="6"/>
  <c r="Q47" i="6"/>
  <c r="Q54" i="10"/>
  <c r="Q53" i="6"/>
  <c r="Q45" i="10"/>
  <c r="Q56" i="10"/>
  <c r="Q44" i="10"/>
  <c r="Q53" i="7"/>
  <c r="Q44" i="7"/>
  <c r="Q58" i="7"/>
  <c r="Q54" i="7"/>
  <c r="Q45" i="6"/>
  <c r="Q43" i="7"/>
  <c r="Q58" i="6"/>
  <c r="Q47" i="10"/>
  <c r="Q56" i="6"/>
  <c r="Q48" i="10"/>
  <c r="Q55" i="6"/>
  <c r="Q50" i="7"/>
  <c r="Q55" i="10"/>
  <c r="Q50" i="10"/>
  <c r="Q43" i="6"/>
  <c r="Q53" i="10"/>
  <c r="Q58" i="10"/>
  <c r="Q11" i="6" a="1"/>
  <c r="Q11" i="6" s="1"/>
  <c r="R11" i="6" s="1"/>
  <c r="Q48" i="7"/>
  <c r="Q56" i="7"/>
  <c r="D15" i="10"/>
  <c r="Q46" i="10" s="1"/>
  <c r="Q47" i="7"/>
  <c r="T45" i="8"/>
  <c r="T55" i="8"/>
  <c r="V55" i="12"/>
  <c r="T52" i="8"/>
  <c r="T51" i="8"/>
  <c r="G15" i="6"/>
  <c r="T49" i="6" s="1"/>
  <c r="T49" i="12"/>
  <c r="Q4" i="7"/>
  <c r="R4" i="7" s="1"/>
  <c r="T54" i="12"/>
  <c r="V54" i="12" s="1"/>
  <c r="T48" i="12"/>
  <c r="G15" i="8"/>
  <c r="T49" i="8" s="1"/>
  <c r="Q10" i="10" a="1"/>
  <c r="Q10" i="10" s="1"/>
  <c r="R10" i="10" s="1"/>
  <c r="S48" i="6"/>
  <c r="S54" i="6"/>
  <c r="S52" i="6"/>
  <c r="T43" i="12"/>
  <c r="J8" i="12" a="1"/>
  <c r="J8" i="12" s="1"/>
  <c r="T47" i="12"/>
  <c r="Q5" i="10" a="1"/>
  <c r="Q5" i="10" s="1"/>
  <c r="R5" i="10" s="1"/>
  <c r="Q11" i="10" a="1"/>
  <c r="Q11" i="10" s="1"/>
  <c r="R11" i="10" s="1"/>
  <c r="Q5" i="7" a="1"/>
  <c r="Q5" i="7" s="1"/>
  <c r="R5" i="7" s="1"/>
  <c r="R53" i="10"/>
  <c r="Q6" i="10" a="1"/>
  <c r="Q6" i="10" s="1"/>
  <c r="R6" i="10" s="1"/>
  <c r="Q12" i="7" a="1"/>
  <c r="Q12" i="7" s="1"/>
  <c r="R12" i="7" s="1"/>
  <c r="R44" i="7"/>
  <c r="R47" i="7"/>
  <c r="R46" i="7"/>
  <c r="Q20" i="12"/>
  <c r="R20" i="12" s="1"/>
  <c r="Q13" i="12" a="1"/>
  <c r="Q13" i="12" s="1"/>
  <c r="R13" i="12" s="1"/>
  <c r="U45" i="12"/>
  <c r="U44" i="12"/>
  <c r="U46" i="12"/>
  <c r="Q22" i="12"/>
  <c r="R22" i="12" s="1"/>
  <c r="J10" i="12" a="1"/>
  <c r="J10" i="12" s="1"/>
  <c r="Q5" i="6" a="1"/>
  <c r="Q5" i="6" s="1"/>
  <c r="R5" i="6" s="1"/>
  <c r="Q17" i="12"/>
  <c r="R17" i="12" s="1"/>
  <c r="Q12" i="6" a="1"/>
  <c r="Q12" i="6" s="1"/>
  <c r="R12" i="6" s="1"/>
  <c r="H15" i="9"/>
  <c r="U44" i="9" s="1"/>
  <c r="Q7" i="6" a="1"/>
  <c r="Q7" i="6" s="1"/>
  <c r="R7" i="6" s="1"/>
  <c r="Q15" i="12"/>
  <c r="R15" i="12" s="1"/>
  <c r="V58" i="12"/>
  <c r="W58" i="12" s="1"/>
  <c r="Q34" i="12" s="1"/>
  <c r="R34" i="12" s="1"/>
  <c r="R43" i="7"/>
  <c r="Q16" i="12"/>
  <c r="R16" i="12" s="1"/>
  <c r="G15" i="7"/>
  <c r="T43" i="7" s="1"/>
  <c r="Q10" i="6" a="1"/>
  <c r="Q10" i="6" s="1"/>
  <c r="R10" i="6" s="1"/>
  <c r="R58" i="7"/>
  <c r="Q14" i="12"/>
  <c r="R14" i="12" s="1"/>
  <c r="Q9" i="6" a="1"/>
  <c r="Q9" i="6" s="1"/>
  <c r="R9" i="6" s="1"/>
  <c r="Q8" i="6" a="1"/>
  <c r="Q8" i="6" s="1"/>
  <c r="R8" i="6" s="1"/>
  <c r="J12" i="12" a="1"/>
  <c r="J12" i="12" s="1"/>
  <c r="Q19" i="12"/>
  <c r="R19" i="12" s="1"/>
  <c r="E15" i="7"/>
  <c r="D15" i="8"/>
  <c r="Q49" i="8" s="1"/>
  <c r="Q8" i="7" a="1"/>
  <c r="Q8" i="7" s="1"/>
  <c r="R8" i="7" s="1"/>
  <c r="S54" i="10"/>
  <c r="G15" i="11"/>
  <c r="S58" i="10"/>
  <c r="S49" i="10"/>
  <c r="Q9" i="10" a="1"/>
  <c r="Q9" i="10" s="1"/>
  <c r="R9" i="10" s="1"/>
  <c r="S48" i="10"/>
  <c r="J14" i="12" a="1"/>
  <c r="J14" i="12" s="1"/>
  <c r="Q51" i="12"/>
  <c r="V51" i="12" s="1"/>
  <c r="S43" i="10"/>
  <c r="Q46" i="12"/>
  <c r="H15" i="11"/>
  <c r="Q19" i="11" s="1"/>
  <c r="R19" i="11" s="1"/>
  <c r="S46" i="10"/>
  <c r="Q57" i="12"/>
  <c r="V57" i="12" s="1"/>
  <c r="S57" i="10"/>
  <c r="Q52" i="12"/>
  <c r="S53" i="10"/>
  <c r="Q49" i="12"/>
  <c r="D15" i="9"/>
  <c r="Q49" i="9" s="1"/>
  <c r="T55" i="11"/>
  <c r="T50" i="11"/>
  <c r="T58" i="11"/>
  <c r="Q6" i="6" a="1"/>
  <c r="Q6" i="6" s="1"/>
  <c r="R6" i="6" s="1"/>
  <c r="U53" i="12"/>
  <c r="V53" i="12" s="1"/>
  <c r="Q18" i="12"/>
  <c r="R18" i="12" s="1"/>
  <c r="E15" i="8"/>
  <c r="S56" i="10"/>
  <c r="U43" i="12"/>
  <c r="E15" i="10"/>
  <c r="Q10" i="7" a="1"/>
  <c r="Q10" i="7" s="1"/>
  <c r="R10" i="7" s="1"/>
  <c r="G15" i="10"/>
  <c r="S52" i="10"/>
  <c r="Q12" i="10" a="1"/>
  <c r="Q12" i="10" s="1"/>
  <c r="R12" i="10" s="1"/>
  <c r="T51" i="9"/>
  <c r="T57" i="9"/>
  <c r="F15" i="11"/>
  <c r="S44" i="11" s="1"/>
  <c r="T46" i="11"/>
  <c r="T57" i="11"/>
  <c r="T51" i="11"/>
  <c r="T45" i="11"/>
  <c r="T56" i="11"/>
  <c r="R53" i="7"/>
  <c r="Q6" i="7" a="1"/>
  <c r="Q6" i="7" s="1"/>
  <c r="R6" i="7" s="1"/>
  <c r="T53" i="11"/>
  <c r="R51" i="7"/>
  <c r="T52" i="11"/>
  <c r="R55" i="7"/>
  <c r="R57" i="7"/>
  <c r="Q11" i="7" a="1"/>
  <c r="Q11" i="7" s="1"/>
  <c r="R11" i="7" s="1"/>
  <c r="G15" i="9"/>
  <c r="E15" i="11"/>
  <c r="Q9" i="7" a="1"/>
  <c r="Q9" i="7" s="1"/>
  <c r="R9" i="7" s="1"/>
  <c r="R54" i="7"/>
  <c r="Q7" i="8" a="1"/>
  <c r="Q7" i="8" s="1"/>
  <c r="R7" i="8" s="1"/>
  <c r="Q12" i="8" a="1"/>
  <c r="Q12" i="8" s="1"/>
  <c r="R12" i="8" s="1"/>
  <c r="F15" i="8"/>
  <c r="S50" i="8" s="1"/>
  <c r="Q8" i="8" a="1"/>
  <c r="Q8" i="8" s="1"/>
  <c r="R8" i="8" s="1"/>
  <c r="Q9" i="8" a="1"/>
  <c r="Q9" i="8" s="1"/>
  <c r="R9" i="8" s="1"/>
  <c r="Q10" i="8" a="1"/>
  <c r="Q10" i="8" s="1"/>
  <c r="R10" i="8" s="1"/>
  <c r="F15" i="10"/>
  <c r="Q8" i="10" a="1"/>
  <c r="Q8" i="10" s="1"/>
  <c r="R8" i="10" s="1"/>
  <c r="F15" i="7"/>
  <c r="Q12" i="9" a="1"/>
  <c r="Q12" i="9" s="1"/>
  <c r="R12" i="9" s="1"/>
  <c r="Q7" i="7" a="1"/>
  <c r="Q7" i="7" s="1"/>
  <c r="R7" i="7" s="1"/>
  <c r="Q4" i="9"/>
  <c r="R4" i="9" s="1"/>
  <c r="Q11" i="9" a="1"/>
  <c r="Q11" i="9" s="1"/>
  <c r="R11" i="9" s="1"/>
  <c r="Q8" i="11" a="1"/>
  <c r="Q8" i="11" s="1"/>
  <c r="R8" i="11" s="1"/>
  <c r="Q7" i="9" a="1"/>
  <c r="Q7" i="9" s="1"/>
  <c r="R7" i="9" s="1"/>
  <c r="Q7" i="11" a="1"/>
  <c r="Q7" i="11" s="1"/>
  <c r="R7" i="11" s="1"/>
  <c r="Q10" i="9" a="1"/>
  <c r="Q10" i="9" s="1"/>
  <c r="R10" i="9" s="1"/>
  <c r="Q4" i="11"/>
  <c r="R4" i="11" s="1"/>
  <c r="Q11" i="11" a="1"/>
  <c r="Q11" i="11" s="1"/>
  <c r="R11" i="11" s="1"/>
  <c r="Q5" i="11" a="1"/>
  <c r="Q5" i="11" s="1"/>
  <c r="R5" i="11" s="1"/>
  <c r="Q9" i="9" a="1"/>
  <c r="Q9" i="9" s="1"/>
  <c r="R9" i="9" s="1"/>
  <c r="Q6" i="8" a="1"/>
  <c r="Q6" i="8" s="1"/>
  <c r="R6" i="8" s="1"/>
  <c r="Q12" i="11" a="1"/>
  <c r="Q12" i="11" s="1"/>
  <c r="R12" i="11" s="1"/>
  <c r="Q8" i="9" a="1"/>
  <c r="Q8" i="9" s="1"/>
  <c r="R8" i="9" s="1"/>
  <c r="Q9" i="11" a="1"/>
  <c r="Q9" i="11" s="1"/>
  <c r="R9" i="11" s="1"/>
  <c r="E15" i="9"/>
  <c r="Q10" i="11" a="1"/>
  <c r="Q10" i="11" s="1"/>
  <c r="R10" i="11" s="1"/>
  <c r="Q6" i="11" a="1"/>
  <c r="Q6" i="11" s="1"/>
  <c r="R6" i="11" s="1"/>
  <c r="U57" i="9"/>
  <c r="U49" i="9"/>
  <c r="U55" i="9"/>
  <c r="U50" i="9"/>
  <c r="U58" i="9"/>
  <c r="U47" i="9"/>
  <c r="U51" i="9"/>
  <c r="U56" i="9"/>
  <c r="U52" i="9"/>
  <c r="U48" i="9"/>
  <c r="U54" i="9"/>
  <c r="D15" i="7"/>
  <c r="Q52" i="7" s="1"/>
  <c r="Q5" i="8" a="1"/>
  <c r="Q5" i="8" s="1"/>
  <c r="R5" i="8" s="1"/>
  <c r="Q53" i="11"/>
  <c r="Q43" i="11"/>
  <c r="Q50" i="11"/>
  <c r="Q54" i="11"/>
  <c r="Q44" i="11"/>
  <c r="Q45" i="11"/>
  <c r="Q47" i="11"/>
  <c r="Q55" i="11"/>
  <c r="Q48" i="11"/>
  <c r="Q58" i="11"/>
  <c r="Q56" i="11"/>
  <c r="Q7" i="10" a="1"/>
  <c r="Q7" i="10" s="1"/>
  <c r="R7" i="10" s="1"/>
  <c r="Q11" i="8" a="1"/>
  <c r="Q11" i="8" s="1"/>
  <c r="R11" i="8" s="1"/>
  <c r="Q53" i="9"/>
  <c r="Q54" i="9"/>
  <c r="Q43" i="9"/>
  <c r="Q48" i="9"/>
  <c r="Q45" i="9"/>
  <c r="Q55" i="9"/>
  <c r="Q44" i="9"/>
  <c r="Q58" i="9"/>
  <c r="Q47" i="9"/>
  <c r="Q56" i="9"/>
  <c r="Q50" i="9"/>
  <c r="Q6" i="9" a="1"/>
  <c r="Q6" i="9" s="1"/>
  <c r="R6" i="9" s="1"/>
  <c r="T56" i="9"/>
  <c r="F15" i="9"/>
  <c r="T45" i="9"/>
  <c r="T50" i="9"/>
  <c r="U54" i="11"/>
  <c r="U56" i="11"/>
  <c r="U57" i="11"/>
  <c r="U58" i="11"/>
  <c r="U55" i="11"/>
  <c r="U50" i="11"/>
  <c r="U52" i="11"/>
  <c r="U47" i="11"/>
  <c r="U51" i="11"/>
  <c r="U49" i="11"/>
  <c r="U48" i="11"/>
  <c r="T46" i="9"/>
  <c r="S54" i="9"/>
  <c r="S57" i="9"/>
  <c r="S52" i="9"/>
  <c r="S53" i="9"/>
  <c r="S46" i="9"/>
  <c r="S58" i="9"/>
  <c r="S49" i="9"/>
  <c r="S48" i="9"/>
  <c r="S45" i="9"/>
  <c r="S43" i="9"/>
  <c r="S56" i="9"/>
  <c r="F15" i="2"/>
  <c r="D15" i="11"/>
  <c r="Q51" i="11" s="1"/>
  <c r="T52" i="9"/>
  <c r="T53" i="9"/>
  <c r="T44" i="9"/>
  <c r="R54" i="11"/>
  <c r="R51" i="11"/>
  <c r="R49" i="11"/>
  <c r="R44" i="11"/>
  <c r="R53" i="11"/>
  <c r="R57" i="11"/>
  <c r="R58" i="11"/>
  <c r="R46" i="11"/>
  <c r="R43" i="11"/>
  <c r="R55" i="11"/>
  <c r="R47" i="11"/>
  <c r="T55" i="9"/>
  <c r="Q55" i="8"/>
  <c r="Q45" i="8"/>
  <c r="Q47" i="8"/>
  <c r="Q58" i="8"/>
  <c r="Q56" i="8"/>
  <c r="Q54" i="8"/>
  <c r="Q43" i="8"/>
  <c r="Q48" i="8"/>
  <c r="Q50" i="8"/>
  <c r="Q53" i="8"/>
  <c r="Q44" i="8"/>
  <c r="Q5" i="9" a="1"/>
  <c r="Q5" i="9" s="1"/>
  <c r="R5" i="9" s="1"/>
  <c r="H15" i="2"/>
  <c r="E15" i="2"/>
  <c r="G15" i="2"/>
  <c r="D15" i="2"/>
  <c r="J9" i="12" a="1"/>
  <c r="J9" i="12" s="1"/>
  <c r="I24" i="12" a="1"/>
  <c r="I24" i="12" s="1"/>
  <c r="R52" i="12"/>
  <c r="I29" i="12" a="1"/>
  <c r="I29" i="12" s="1"/>
  <c r="R45" i="12"/>
  <c r="R48" i="12"/>
  <c r="I27" i="12" a="1"/>
  <c r="I27" i="12" s="1"/>
  <c r="R56" i="12"/>
  <c r="V56" i="12" s="1"/>
  <c r="I23" i="12" a="1"/>
  <c r="I23" i="12" s="1"/>
  <c r="I25" i="12" a="1"/>
  <c r="I25" i="12" s="1"/>
  <c r="R50" i="12"/>
  <c r="I26" i="12" a="1"/>
  <c r="I26" i="12" s="1"/>
  <c r="I28" i="12" a="1"/>
  <c r="I28" i="12" s="1"/>
  <c r="Q33" i="12"/>
  <c r="R33" i="12" s="1"/>
  <c r="J13" i="12" a="1"/>
  <c r="J13" i="12" s="1"/>
  <c r="J11" i="12" a="1"/>
  <c r="J11" i="12" s="1"/>
  <c r="D16" i="12"/>
  <c r="J7" i="12" a="1"/>
  <c r="J7" i="12" s="1"/>
  <c r="J4" i="12" a="1"/>
  <c r="J4" i="12" s="1"/>
  <c r="J6" i="12" a="1"/>
  <c r="J6" i="12" s="1"/>
  <c r="J5" i="12" a="1"/>
  <c r="J5" i="12" s="1"/>
  <c r="R48" i="6"/>
  <c r="R50" i="6"/>
  <c r="R52" i="6"/>
  <c r="R45" i="6"/>
  <c r="R56" i="6"/>
  <c r="R43" i="2"/>
  <c r="Q5" i="2" a="1"/>
  <c r="Q5" i="2" s="1"/>
  <c r="R5" i="2" s="1"/>
  <c r="T44" i="2"/>
  <c r="T50" i="2"/>
  <c r="S53" i="2"/>
  <c r="R47" i="2"/>
  <c r="U50" i="2"/>
  <c r="T53" i="2"/>
  <c r="U56" i="2"/>
  <c r="S45" i="2"/>
  <c r="T45" i="2"/>
  <c r="R54" i="2"/>
  <c r="T57" i="2"/>
  <c r="S54" i="2"/>
  <c r="U54" i="2"/>
  <c r="R46" i="2"/>
  <c r="S46" i="2"/>
  <c r="U52" i="2"/>
  <c r="R55" i="2"/>
  <c r="R44" i="2"/>
  <c r="R53" i="2"/>
  <c r="R58" i="2"/>
  <c r="R49" i="2"/>
  <c r="R57" i="2"/>
  <c r="S48" i="2"/>
  <c r="S58" i="2"/>
  <c r="S49" i="2"/>
  <c r="S57" i="2"/>
  <c r="S56" i="2"/>
  <c r="S43" i="2"/>
  <c r="S52" i="2"/>
  <c r="T51" i="2"/>
  <c r="T58" i="2"/>
  <c r="T56" i="2"/>
  <c r="T55" i="2"/>
  <c r="T52" i="2"/>
  <c r="R51" i="2"/>
  <c r="U57" i="2"/>
  <c r="U51" i="2"/>
  <c r="U58" i="2"/>
  <c r="U48" i="2"/>
  <c r="U47" i="2"/>
  <c r="U49" i="2"/>
  <c r="F2" i="24" a="1"/>
  <c r="C28" i="17" l="1"/>
  <c r="C27" i="17"/>
  <c r="Q17" i="7"/>
  <c r="R17" i="7" s="1"/>
  <c r="F2" i="24"/>
  <c r="F4" i="24" s="1" a="1"/>
  <c r="F4" i="24" s="1"/>
  <c r="C27" i="18"/>
  <c r="C28" i="18"/>
  <c r="V36" i="21"/>
  <c r="C25" i="21" s="1"/>
  <c r="C27" i="19"/>
  <c r="C27" i="23"/>
  <c r="C28" i="22"/>
  <c r="I14" i="19"/>
  <c r="C28" i="19"/>
  <c r="S36" i="23"/>
  <c r="C28" i="23"/>
  <c r="S36" i="17"/>
  <c r="V36" i="17"/>
  <c r="I14" i="17" s="1"/>
  <c r="V36" i="23"/>
  <c r="C25" i="23" s="1"/>
  <c r="C27" i="22"/>
  <c r="C25" i="19"/>
  <c r="C32" i="19" s="1"/>
  <c r="I14" i="22"/>
  <c r="C32" i="22"/>
  <c r="I14" i="23"/>
  <c r="C32" i="23"/>
  <c r="C31" i="23"/>
  <c r="I14" i="20"/>
  <c r="C25" i="20"/>
  <c r="V36" i="18"/>
  <c r="S36" i="18"/>
  <c r="T36" i="18"/>
  <c r="S36" i="16"/>
  <c r="V36" i="16"/>
  <c r="T36" i="16"/>
  <c r="Q17" i="6"/>
  <c r="R17" i="6" s="1"/>
  <c r="Q15" i="6"/>
  <c r="R15" i="6" s="1"/>
  <c r="Q33" i="6"/>
  <c r="R33" i="6" s="1"/>
  <c r="I25" i="6" a="1"/>
  <c r="I25" i="6" s="1"/>
  <c r="J25" i="6" s="1" a="1"/>
  <c r="J25" i="6" s="1"/>
  <c r="V33" i="12"/>
  <c r="I28" i="11" a="1"/>
  <c r="I28" i="11" s="1"/>
  <c r="J28" i="11" s="1" a="1"/>
  <c r="J28" i="11" s="1"/>
  <c r="I24" i="11" a="1"/>
  <c r="I24" i="11" s="1"/>
  <c r="J24" i="11" s="1" a="1"/>
  <c r="J24" i="11" s="1"/>
  <c r="I23" i="11" a="1"/>
  <c r="I23" i="11" s="1"/>
  <c r="J23" i="11" s="1" a="1"/>
  <c r="J23" i="11" s="1"/>
  <c r="I26" i="11" a="1"/>
  <c r="I26" i="11" s="1"/>
  <c r="J26" i="11" s="1" a="1"/>
  <c r="J26" i="11" s="1"/>
  <c r="I25" i="11" a="1"/>
  <c r="I25" i="11" s="1"/>
  <c r="J25" i="11" s="1" a="1"/>
  <c r="J25" i="11" s="1"/>
  <c r="I27" i="11" a="1"/>
  <c r="I27" i="11" s="1"/>
  <c r="J27" i="11" s="1" a="1"/>
  <c r="J27" i="11" s="1"/>
  <c r="I29" i="10" a="1"/>
  <c r="I29" i="10" s="1"/>
  <c r="I27" i="10" a="1"/>
  <c r="I27" i="10" s="1"/>
  <c r="I28" i="10" a="1"/>
  <c r="I28" i="10" s="1"/>
  <c r="I24" i="10" a="1"/>
  <c r="I24" i="10" s="1"/>
  <c r="J24" i="10" s="1" a="1"/>
  <c r="J24" i="10" s="1"/>
  <c r="I26" i="10" a="1"/>
  <c r="I26" i="10" s="1"/>
  <c r="J26" i="10" s="1" a="1"/>
  <c r="J26" i="10" s="1"/>
  <c r="I23" i="10" a="1"/>
  <c r="I23" i="10" s="1"/>
  <c r="J23" i="10" s="1" a="1"/>
  <c r="J23" i="10" s="1"/>
  <c r="Q14" i="7"/>
  <c r="R14" i="7" s="1"/>
  <c r="I28" i="2" a="1"/>
  <c r="I28" i="2" s="1"/>
  <c r="J28" i="2" s="1" a="1"/>
  <c r="J28" i="2" s="1"/>
  <c r="I23" i="2" a="1"/>
  <c r="I23" i="2" s="1"/>
  <c r="J23" i="2" s="1" a="1"/>
  <c r="J23" i="2" s="1"/>
  <c r="I25" i="2" a="1"/>
  <c r="I25" i="2" s="1"/>
  <c r="J25" i="2" s="1" a="1"/>
  <c r="J25" i="2" s="1"/>
  <c r="I24" i="2" a="1"/>
  <c r="I24" i="2" s="1"/>
  <c r="J24" i="2" s="1" a="1"/>
  <c r="J24" i="2" s="1"/>
  <c r="I29" i="2" a="1"/>
  <c r="I29" i="2" s="1"/>
  <c r="I26" i="2" a="1"/>
  <c r="I26" i="2" s="1"/>
  <c r="J26" i="2" s="1" a="1"/>
  <c r="J26" i="2" s="1"/>
  <c r="I27" i="6" a="1"/>
  <c r="I27" i="6" s="1"/>
  <c r="J27" i="6" s="1" a="1"/>
  <c r="J27" i="6" s="1"/>
  <c r="I29" i="9" a="1"/>
  <c r="I29" i="9" s="1"/>
  <c r="I24" i="9" a="1"/>
  <c r="I24" i="9" s="1"/>
  <c r="J24" i="9" s="1" a="1"/>
  <c r="J24" i="9" s="1"/>
  <c r="I27" i="9" a="1"/>
  <c r="I27" i="9" s="1"/>
  <c r="J27" i="9" s="1" a="1"/>
  <c r="J27" i="9" s="1"/>
  <c r="I25" i="9" a="1"/>
  <c r="I25" i="9" s="1"/>
  <c r="J25" i="9" s="1" a="1"/>
  <c r="J25" i="9" s="1"/>
  <c r="I23" i="9" a="1"/>
  <c r="I23" i="9" s="1"/>
  <c r="J23" i="9" s="1" a="1"/>
  <c r="J23" i="9" s="1"/>
  <c r="I28" i="9" a="1"/>
  <c r="I28" i="9" s="1"/>
  <c r="J28" i="9" s="1" a="1"/>
  <c r="J28" i="9" s="1"/>
  <c r="I24" i="7" a="1"/>
  <c r="I24" i="7" s="1"/>
  <c r="J24" i="7" s="1" a="1"/>
  <c r="J24" i="7" s="1"/>
  <c r="I26" i="7" a="1"/>
  <c r="I26" i="7" s="1"/>
  <c r="J26" i="7" s="1" a="1"/>
  <c r="J26" i="7" s="1"/>
  <c r="I25" i="7" a="1"/>
  <c r="I25" i="7" s="1"/>
  <c r="J25" i="7" s="1" a="1"/>
  <c r="J25" i="7" s="1"/>
  <c r="I27" i="7" a="1"/>
  <c r="I27" i="7" s="1"/>
  <c r="J27" i="7" s="1" a="1"/>
  <c r="J27" i="7" s="1"/>
  <c r="I29" i="7" a="1"/>
  <c r="I29" i="7" s="1"/>
  <c r="I23" i="7" a="1"/>
  <c r="I23" i="7" s="1"/>
  <c r="J23" i="7" s="1" a="1"/>
  <c r="J23" i="7" s="1"/>
  <c r="I28" i="6" a="1"/>
  <c r="I28" i="6" s="1"/>
  <c r="I26" i="6" a="1"/>
  <c r="I26" i="6" s="1"/>
  <c r="I24" i="6" a="1"/>
  <c r="I24" i="6" s="1"/>
  <c r="J24" i="6" s="1" a="1"/>
  <c r="J24" i="6" s="1"/>
  <c r="R50" i="8"/>
  <c r="V50" i="8" s="1"/>
  <c r="I25" i="8" a="1"/>
  <c r="I25" i="8" s="1"/>
  <c r="J25" i="8" s="1" a="1"/>
  <c r="J25" i="8" s="1"/>
  <c r="I23" i="8" a="1"/>
  <c r="I23" i="8" s="1"/>
  <c r="J23" i="8" s="1" a="1"/>
  <c r="J23" i="8" s="1"/>
  <c r="I27" i="8" a="1"/>
  <c r="I27" i="8" s="1"/>
  <c r="I28" i="8" a="1"/>
  <c r="I28" i="8" s="1"/>
  <c r="J28" i="8" s="1" a="1"/>
  <c r="J28" i="8" s="1"/>
  <c r="I29" i="8" a="1"/>
  <c r="I29" i="8" s="1"/>
  <c r="I26" i="8" a="1"/>
  <c r="I26" i="8" s="1"/>
  <c r="I29" i="6" a="1"/>
  <c r="I29" i="6" s="1"/>
  <c r="Q16" i="6"/>
  <c r="R16" i="6" s="1"/>
  <c r="Q13" i="6" a="1"/>
  <c r="Q13" i="6" s="1"/>
  <c r="R13" i="6" s="1"/>
  <c r="Q14" i="6"/>
  <c r="R14" i="6" s="1"/>
  <c r="U45" i="6"/>
  <c r="V45" i="6" s="1"/>
  <c r="U46" i="6"/>
  <c r="Q18" i="6"/>
  <c r="R18" i="6" s="1"/>
  <c r="U53" i="6"/>
  <c r="U44" i="6"/>
  <c r="Q17" i="10"/>
  <c r="R17" i="10" s="1"/>
  <c r="Q13" i="10" a="1"/>
  <c r="Q13" i="10" s="1"/>
  <c r="R13" i="10" s="1"/>
  <c r="U43" i="6"/>
  <c r="Q19" i="6"/>
  <c r="R19" i="6" s="1"/>
  <c r="Q21" i="6"/>
  <c r="R21" i="6" s="1"/>
  <c r="V18" i="12"/>
  <c r="T24" i="12"/>
  <c r="Q19" i="7"/>
  <c r="R19" i="7" s="1"/>
  <c r="Q18" i="7"/>
  <c r="R18" i="7" s="1"/>
  <c r="Q16" i="7"/>
  <c r="R16" i="7" s="1"/>
  <c r="Q14" i="8"/>
  <c r="R14" i="8" s="1"/>
  <c r="Q16" i="10"/>
  <c r="R16" i="10" s="1"/>
  <c r="Q20" i="7"/>
  <c r="R20" i="7" s="1"/>
  <c r="U44" i="7"/>
  <c r="Q15" i="10"/>
  <c r="R15" i="10" s="1"/>
  <c r="U46" i="7"/>
  <c r="Q21" i="7"/>
  <c r="R21" i="7" s="1"/>
  <c r="Q20" i="10"/>
  <c r="R20" i="10" s="1"/>
  <c r="Q15" i="7"/>
  <c r="R15" i="7" s="1"/>
  <c r="S44" i="6"/>
  <c r="Q18" i="8"/>
  <c r="R18" i="8" s="1"/>
  <c r="Q15" i="8"/>
  <c r="R15" i="8" s="1"/>
  <c r="Q17" i="9"/>
  <c r="R17" i="9" s="1"/>
  <c r="Q21" i="8"/>
  <c r="R21" i="8" s="1"/>
  <c r="Q28" i="6"/>
  <c r="R28" i="6" s="1"/>
  <c r="Q22" i="6"/>
  <c r="R22" i="6" s="1"/>
  <c r="U45" i="9"/>
  <c r="Q16" i="8"/>
  <c r="R16" i="8" s="1"/>
  <c r="Q26" i="6"/>
  <c r="R26" i="6" s="1"/>
  <c r="Q29" i="6"/>
  <c r="R29" i="6" s="1"/>
  <c r="Q30" i="6"/>
  <c r="R30" i="6" s="1"/>
  <c r="V47" i="12"/>
  <c r="V44" i="12"/>
  <c r="S50" i="6"/>
  <c r="V50" i="6" s="1"/>
  <c r="V50" i="12"/>
  <c r="J14" i="6" a="1"/>
  <c r="J14" i="6" s="1"/>
  <c r="U46" i="8"/>
  <c r="U44" i="10"/>
  <c r="Q20" i="8"/>
  <c r="R20" i="8" s="1"/>
  <c r="Q51" i="8"/>
  <c r="U43" i="8"/>
  <c r="Q19" i="8"/>
  <c r="R19" i="8" s="1"/>
  <c r="V53" i="6"/>
  <c r="S55" i="6"/>
  <c r="V55" i="6" s="1"/>
  <c r="S47" i="6"/>
  <c r="V46" i="12"/>
  <c r="U44" i="8"/>
  <c r="Q13" i="8" a="1"/>
  <c r="Q13" i="8" s="1"/>
  <c r="R13" i="8" s="1"/>
  <c r="U45" i="8"/>
  <c r="U53" i="10"/>
  <c r="V53" i="10" s="1"/>
  <c r="Q14" i="10"/>
  <c r="R14" i="10" s="1"/>
  <c r="U53" i="7"/>
  <c r="V53" i="7" s="1"/>
  <c r="U45" i="7"/>
  <c r="Q25" i="6"/>
  <c r="R25" i="6" s="1"/>
  <c r="Q23" i="6"/>
  <c r="R23" i="6" s="1"/>
  <c r="Q13" i="7" a="1"/>
  <c r="Q13" i="7" s="1"/>
  <c r="R13" i="7" s="1"/>
  <c r="Q27" i="6"/>
  <c r="R27" i="6" s="1"/>
  <c r="V58" i="8"/>
  <c r="W58" i="8" s="1"/>
  <c r="Q34" i="8" s="1"/>
  <c r="R34" i="8" s="1"/>
  <c r="Q17" i="8"/>
  <c r="R17" i="8" s="1"/>
  <c r="T43" i="6"/>
  <c r="Q24" i="6"/>
  <c r="R24" i="6" s="1"/>
  <c r="J5" i="6" a="1"/>
  <c r="J5" i="6" s="1"/>
  <c r="J4" i="6" a="1"/>
  <c r="J4" i="6" s="1"/>
  <c r="Q27" i="8"/>
  <c r="R27" i="8" s="1"/>
  <c r="J6" i="6" a="1"/>
  <c r="J6" i="6" s="1"/>
  <c r="J13" i="6" a="1"/>
  <c r="J13" i="6" s="1"/>
  <c r="V58" i="6"/>
  <c r="W58" i="6" s="1"/>
  <c r="Q34" i="6" s="1"/>
  <c r="R34" i="6" s="1"/>
  <c r="Q52" i="6"/>
  <c r="V52" i="6" s="1"/>
  <c r="Q51" i="6"/>
  <c r="V51" i="6" s="1"/>
  <c r="T54" i="6"/>
  <c r="V54" i="6" s="1"/>
  <c r="Q14" i="9"/>
  <c r="R14" i="9" s="1"/>
  <c r="D21" i="6" a="1"/>
  <c r="D21" i="6" s="1"/>
  <c r="Q49" i="6"/>
  <c r="V49" i="6" s="1"/>
  <c r="T48" i="6"/>
  <c r="V48" i="6" s="1"/>
  <c r="Q46" i="6"/>
  <c r="T47" i="6"/>
  <c r="Q57" i="6"/>
  <c r="V57" i="6" s="1"/>
  <c r="J11" i="6" a="1"/>
  <c r="J11" i="6" s="1"/>
  <c r="U46" i="10"/>
  <c r="V46" i="10" s="1"/>
  <c r="J8" i="6" a="1"/>
  <c r="J8" i="6" s="1"/>
  <c r="Q19" i="10"/>
  <c r="R19" i="10" s="1"/>
  <c r="J12" i="6" a="1"/>
  <c r="J12" i="6" s="1"/>
  <c r="U43" i="10"/>
  <c r="U45" i="10"/>
  <c r="V53" i="8"/>
  <c r="Q21" i="10"/>
  <c r="R21" i="10" s="1"/>
  <c r="Q23" i="10"/>
  <c r="R23" i="10" s="1"/>
  <c r="Q32" i="6"/>
  <c r="R32" i="6" s="1"/>
  <c r="J7" i="6" a="1"/>
  <c r="J7" i="6" s="1"/>
  <c r="J10" i="6" a="1"/>
  <c r="J10" i="6" s="1"/>
  <c r="V58" i="7"/>
  <c r="W58" i="7" s="1"/>
  <c r="Q34" i="7" s="1"/>
  <c r="R34" i="7" s="1"/>
  <c r="Q52" i="10"/>
  <c r="Q51" i="10"/>
  <c r="Q49" i="10"/>
  <c r="V58" i="10"/>
  <c r="W58" i="10" s="1"/>
  <c r="Q34" i="10" s="1"/>
  <c r="R34" i="10" s="1"/>
  <c r="V56" i="6"/>
  <c r="Q57" i="10"/>
  <c r="V57" i="10" s="1"/>
  <c r="Q23" i="8"/>
  <c r="R23" i="8" s="1"/>
  <c r="Q26" i="8"/>
  <c r="R26" i="8" s="1"/>
  <c r="V43" i="12"/>
  <c r="T54" i="8"/>
  <c r="V54" i="8" s="1"/>
  <c r="V49" i="12"/>
  <c r="Q24" i="8"/>
  <c r="R24" i="8" s="1"/>
  <c r="Q29" i="7"/>
  <c r="R29" i="7" s="1"/>
  <c r="Q22" i="8"/>
  <c r="R22" i="8" s="1"/>
  <c r="Q29" i="8"/>
  <c r="R29" i="8" s="1"/>
  <c r="V48" i="12"/>
  <c r="D16" i="6"/>
  <c r="V7" i="6" s="1"/>
  <c r="Q30" i="8"/>
  <c r="R30" i="8" s="1"/>
  <c r="Q31" i="6"/>
  <c r="R31" i="6" s="1"/>
  <c r="J9" i="6" a="1"/>
  <c r="J9" i="6" s="1"/>
  <c r="T47" i="8"/>
  <c r="T43" i="8"/>
  <c r="Q28" i="8"/>
  <c r="R28" i="8" s="1"/>
  <c r="Q25" i="8"/>
  <c r="R25" i="8" s="1"/>
  <c r="T48" i="8"/>
  <c r="D21" i="11" a="1"/>
  <c r="D21" i="11" s="1"/>
  <c r="V52" i="12"/>
  <c r="R48" i="8"/>
  <c r="R52" i="8"/>
  <c r="D21" i="2" a="1"/>
  <c r="D21" i="2" s="1"/>
  <c r="U46" i="11"/>
  <c r="R45" i="8"/>
  <c r="D21" i="8" a="1"/>
  <c r="D21" i="8" s="1"/>
  <c r="R45" i="9"/>
  <c r="D21" i="9" a="1"/>
  <c r="D21" i="9" s="1"/>
  <c r="Q27" i="11"/>
  <c r="R27" i="11" s="1"/>
  <c r="Q57" i="8"/>
  <c r="V57" i="8" s="1"/>
  <c r="U46" i="9"/>
  <c r="Q52" i="8"/>
  <c r="D21" i="10" a="1"/>
  <c r="D21" i="10" s="1"/>
  <c r="R48" i="7"/>
  <c r="D21" i="7" a="1"/>
  <c r="D21" i="7" s="1"/>
  <c r="Q49" i="7"/>
  <c r="Q18" i="9"/>
  <c r="R18" i="9" s="1"/>
  <c r="Q46" i="7"/>
  <c r="Q19" i="9"/>
  <c r="R19" i="9" s="1"/>
  <c r="Q46" i="8"/>
  <c r="R56" i="7"/>
  <c r="V56" i="7" s="1"/>
  <c r="R50" i="7"/>
  <c r="V43" i="7"/>
  <c r="Q24" i="7"/>
  <c r="R24" i="7" s="1"/>
  <c r="T47" i="7"/>
  <c r="T43" i="11"/>
  <c r="S55" i="8"/>
  <c r="V55" i="8" s="1"/>
  <c r="Q52" i="9"/>
  <c r="T54" i="11"/>
  <c r="V54" i="11" s="1"/>
  <c r="Q13" i="9" a="1"/>
  <c r="Q13" i="9" s="1"/>
  <c r="R13" i="9" s="1"/>
  <c r="Q21" i="9"/>
  <c r="R21" i="9" s="1"/>
  <c r="S51" i="8"/>
  <c r="Q33" i="7"/>
  <c r="R33" i="7" s="1"/>
  <c r="Q51" i="9"/>
  <c r="S47" i="11"/>
  <c r="Q26" i="9"/>
  <c r="R26" i="9" s="1"/>
  <c r="Q22" i="9"/>
  <c r="R22" i="9" s="1"/>
  <c r="Q27" i="7"/>
  <c r="R27" i="7" s="1"/>
  <c r="Q25" i="7"/>
  <c r="R25" i="7" s="1"/>
  <c r="Q26" i="10"/>
  <c r="R26" i="10" s="1"/>
  <c r="Q24" i="10"/>
  <c r="R24" i="10" s="1"/>
  <c r="T54" i="7"/>
  <c r="V54" i="7" s="1"/>
  <c r="Q29" i="9"/>
  <c r="R29" i="9" s="1"/>
  <c r="Q27" i="10"/>
  <c r="R27" i="10" s="1"/>
  <c r="Q20" i="9"/>
  <c r="R20" i="9" s="1"/>
  <c r="Q15" i="9"/>
  <c r="R15" i="9" s="1"/>
  <c r="J9" i="8" a="1"/>
  <c r="J9" i="8" s="1"/>
  <c r="Q22" i="10"/>
  <c r="R22" i="10" s="1"/>
  <c r="V45" i="12"/>
  <c r="Q28" i="7"/>
  <c r="R28" i="7" s="1"/>
  <c r="Q30" i="7"/>
  <c r="R30" i="7" s="1"/>
  <c r="V16" i="12"/>
  <c r="T49" i="7"/>
  <c r="Q16" i="9"/>
  <c r="R16" i="9" s="1"/>
  <c r="T49" i="11"/>
  <c r="Q26" i="11"/>
  <c r="R26" i="11" s="1"/>
  <c r="U43" i="9"/>
  <c r="S44" i="8"/>
  <c r="R52" i="7"/>
  <c r="V52" i="7" s="1"/>
  <c r="T48" i="7"/>
  <c r="S47" i="8"/>
  <c r="R45" i="7"/>
  <c r="Q46" i="9"/>
  <c r="Q57" i="9"/>
  <c r="V57" i="9" s="1"/>
  <c r="Q30" i="9"/>
  <c r="R30" i="9" s="1"/>
  <c r="U53" i="9"/>
  <c r="V53" i="9" s="1"/>
  <c r="Q28" i="11"/>
  <c r="R28" i="11" s="1"/>
  <c r="Q26" i="7"/>
  <c r="R26" i="7" s="1"/>
  <c r="J7" i="8" a="1"/>
  <c r="J7" i="8" s="1"/>
  <c r="J13" i="8" a="1"/>
  <c r="J13" i="8" s="1"/>
  <c r="Q25" i="10"/>
  <c r="R25" i="10" s="1"/>
  <c r="Q23" i="7"/>
  <c r="R23" i="7" s="1"/>
  <c r="J11" i="8" a="1"/>
  <c r="J11" i="8" s="1"/>
  <c r="Q22" i="7"/>
  <c r="R22" i="7" s="1"/>
  <c r="J12" i="8" a="1"/>
  <c r="J12" i="8" s="1"/>
  <c r="Q49" i="11"/>
  <c r="Q52" i="11"/>
  <c r="Q46" i="11"/>
  <c r="V17" i="12"/>
  <c r="S17" i="12"/>
  <c r="T54" i="10"/>
  <c r="V54" i="10" s="1"/>
  <c r="S47" i="7"/>
  <c r="T47" i="10"/>
  <c r="Q18" i="11"/>
  <c r="R18" i="11" s="1"/>
  <c r="J11" i="10" a="1"/>
  <c r="J11" i="10" s="1"/>
  <c r="Q22" i="11"/>
  <c r="R22" i="11" s="1"/>
  <c r="Q29" i="11"/>
  <c r="R29" i="11" s="1"/>
  <c r="Q29" i="10"/>
  <c r="R29" i="10" s="1"/>
  <c r="Q15" i="11"/>
  <c r="R15" i="11" s="1"/>
  <c r="Q30" i="10"/>
  <c r="R30" i="10" s="1"/>
  <c r="V49" i="8"/>
  <c r="R56" i="10"/>
  <c r="V56" i="10" s="1"/>
  <c r="Q20" i="11"/>
  <c r="R20" i="11" s="1"/>
  <c r="T48" i="11"/>
  <c r="J8" i="8" a="1"/>
  <c r="J8" i="8" s="1"/>
  <c r="R45" i="10"/>
  <c r="Q57" i="11"/>
  <c r="V57" i="11" s="1"/>
  <c r="T47" i="11"/>
  <c r="Q13" i="11" a="1"/>
  <c r="Q13" i="11" s="1"/>
  <c r="R13" i="11" s="1"/>
  <c r="U53" i="11"/>
  <c r="V53" i="11" s="1"/>
  <c r="Q25" i="9"/>
  <c r="R25" i="9" s="1"/>
  <c r="T48" i="9"/>
  <c r="Q28" i="10"/>
  <c r="R28" i="10" s="1"/>
  <c r="J14" i="8" a="1"/>
  <c r="J14" i="8" s="1"/>
  <c r="Q23" i="11"/>
  <c r="R23" i="11" s="1"/>
  <c r="Q30" i="11"/>
  <c r="R30" i="11" s="1"/>
  <c r="Q33" i="10"/>
  <c r="R33" i="10" s="1"/>
  <c r="Q25" i="11"/>
  <c r="R25" i="11" s="1"/>
  <c r="R56" i="8"/>
  <c r="V56" i="8" s="1"/>
  <c r="R50" i="10"/>
  <c r="Q28" i="9"/>
  <c r="R28" i="9" s="1"/>
  <c r="Q16" i="11"/>
  <c r="R48" i="10"/>
  <c r="Q21" i="11"/>
  <c r="Q57" i="7"/>
  <c r="V57" i="7" s="1"/>
  <c r="T48" i="10"/>
  <c r="R52" i="9"/>
  <c r="T43" i="10"/>
  <c r="Q27" i="9"/>
  <c r="R27" i="9" s="1"/>
  <c r="Q24" i="11"/>
  <c r="R24" i="11" s="1"/>
  <c r="T49" i="10"/>
  <c r="U45" i="11"/>
  <c r="Q32" i="9"/>
  <c r="R32" i="9" s="1"/>
  <c r="Q17" i="11"/>
  <c r="R17" i="11" s="1"/>
  <c r="J5" i="11" a="1"/>
  <c r="J5" i="11" s="1"/>
  <c r="Q24" i="9"/>
  <c r="R24" i="9" s="1"/>
  <c r="U43" i="11"/>
  <c r="Q33" i="8"/>
  <c r="R33" i="8" s="1"/>
  <c r="R52" i="10"/>
  <c r="U44" i="11"/>
  <c r="V44" i="11" s="1"/>
  <c r="Q14" i="11"/>
  <c r="R14" i="11" s="1"/>
  <c r="S51" i="9"/>
  <c r="S28" i="12"/>
  <c r="V5" i="12"/>
  <c r="S30" i="12"/>
  <c r="S24" i="12"/>
  <c r="S15" i="12"/>
  <c r="V32" i="12"/>
  <c r="S29" i="12"/>
  <c r="S23" i="12"/>
  <c r="V29" i="12"/>
  <c r="S22" i="12"/>
  <c r="S5" i="12"/>
  <c r="V23" i="12"/>
  <c r="V31" i="12"/>
  <c r="V27" i="12"/>
  <c r="S27" i="12"/>
  <c r="V12" i="12"/>
  <c r="V14" i="12"/>
  <c r="S32" i="12"/>
  <c r="V15" i="12"/>
  <c r="S16" i="12"/>
  <c r="V9" i="12"/>
  <c r="W57" i="12"/>
  <c r="Q35" i="12" s="1"/>
  <c r="R35" i="12" s="1"/>
  <c r="T35" i="12" s="1"/>
  <c r="V34" i="12"/>
  <c r="S9" i="12"/>
  <c r="S34" i="12"/>
  <c r="V26" i="12"/>
  <c r="S20" i="12"/>
  <c r="S12" i="12"/>
  <c r="S31" i="12"/>
  <c r="V30" i="12"/>
  <c r="V24" i="12"/>
  <c r="S26" i="12"/>
  <c r="S51" i="10"/>
  <c r="J4" i="10" a="1"/>
  <c r="J4" i="10" s="1"/>
  <c r="J12" i="10" a="1"/>
  <c r="J12" i="10" s="1"/>
  <c r="J9" i="10" a="1"/>
  <c r="J9" i="10" s="1"/>
  <c r="J9" i="11" a="1"/>
  <c r="J9" i="11" s="1"/>
  <c r="Q32" i="11"/>
  <c r="R32" i="11" s="1"/>
  <c r="J14" i="7" a="1"/>
  <c r="J14" i="7" s="1"/>
  <c r="R50" i="11"/>
  <c r="J10" i="10" a="1"/>
  <c r="J10" i="10" s="1"/>
  <c r="S44" i="10"/>
  <c r="T54" i="9"/>
  <c r="V54" i="9" s="1"/>
  <c r="Q23" i="9"/>
  <c r="R23" i="9" s="1"/>
  <c r="S47" i="10"/>
  <c r="J13" i="7" a="1"/>
  <c r="J13" i="7" s="1"/>
  <c r="J14" i="10" a="1"/>
  <c r="J14" i="10" s="1"/>
  <c r="Q32" i="10"/>
  <c r="R32" i="10" s="1"/>
  <c r="J8" i="10" a="1"/>
  <c r="J8" i="10" s="1"/>
  <c r="S50" i="10"/>
  <c r="S55" i="10"/>
  <c r="V55" i="10" s="1"/>
  <c r="Q31" i="7"/>
  <c r="R31" i="7" s="1"/>
  <c r="J13" i="10" a="1"/>
  <c r="J13" i="10" s="1"/>
  <c r="Q33" i="11"/>
  <c r="R33" i="11" s="1"/>
  <c r="R48" i="11"/>
  <c r="S50" i="7"/>
  <c r="D16" i="10"/>
  <c r="T10" i="10" s="1"/>
  <c r="S50" i="11"/>
  <c r="S44" i="7"/>
  <c r="S55" i="11"/>
  <c r="V55" i="11" s="1"/>
  <c r="R45" i="11"/>
  <c r="S55" i="9"/>
  <c r="V55" i="9" s="1"/>
  <c r="J13" i="11" a="1"/>
  <c r="J13" i="11" s="1"/>
  <c r="J10" i="11" a="1"/>
  <c r="J10" i="11" s="1"/>
  <c r="J6" i="11" a="1"/>
  <c r="J6" i="11" s="1"/>
  <c r="Q32" i="7"/>
  <c r="R32" i="7" s="1"/>
  <c r="J4" i="11" a="1"/>
  <c r="J4" i="11" s="1"/>
  <c r="J12" i="11" a="1"/>
  <c r="J12" i="11" s="1"/>
  <c r="Q31" i="11"/>
  <c r="R31" i="11" s="1"/>
  <c r="T47" i="9"/>
  <c r="J7" i="10" a="1"/>
  <c r="J7" i="10" s="1"/>
  <c r="J6" i="10" a="1"/>
  <c r="J6" i="10" s="1"/>
  <c r="R56" i="11"/>
  <c r="V56" i="11" s="1"/>
  <c r="S51" i="7"/>
  <c r="J5" i="10" a="1"/>
  <c r="J5" i="10" s="1"/>
  <c r="Q31" i="10"/>
  <c r="R31" i="10" s="1"/>
  <c r="S55" i="7"/>
  <c r="V55" i="7" s="1"/>
  <c r="T49" i="9"/>
  <c r="V49" i="9" s="1"/>
  <c r="T43" i="9"/>
  <c r="J7" i="11" a="1"/>
  <c r="J7" i="11" s="1"/>
  <c r="J14" i="9" a="1"/>
  <c r="J14" i="9" s="1"/>
  <c r="J13" i="9" a="1"/>
  <c r="J13" i="9" s="1"/>
  <c r="S51" i="11"/>
  <c r="V51" i="11" s="1"/>
  <c r="J5" i="9" a="1"/>
  <c r="J5" i="9" s="1"/>
  <c r="R52" i="11"/>
  <c r="Q33" i="9"/>
  <c r="R33" i="9" s="1"/>
  <c r="J10" i="7" a="1"/>
  <c r="J10" i="7" s="1"/>
  <c r="J4" i="9" a="1"/>
  <c r="J4" i="9" s="1"/>
  <c r="J8" i="11" a="1"/>
  <c r="J8" i="11" s="1"/>
  <c r="R56" i="9"/>
  <c r="V56" i="9" s="1"/>
  <c r="Q32" i="8"/>
  <c r="R32" i="8" s="1"/>
  <c r="Q31" i="8"/>
  <c r="R31" i="8" s="1"/>
  <c r="D16" i="8"/>
  <c r="J10" i="8" a="1"/>
  <c r="J10" i="8" s="1"/>
  <c r="J4" i="8" a="1"/>
  <c r="J4" i="8" s="1"/>
  <c r="J5" i="8" a="1"/>
  <c r="J5" i="8" s="1"/>
  <c r="J6" i="8" a="1"/>
  <c r="J6" i="8" s="1"/>
  <c r="D16" i="9"/>
  <c r="J6" i="9" a="1"/>
  <c r="J6" i="9" s="1"/>
  <c r="J9" i="9" a="1"/>
  <c r="J9" i="9" s="1"/>
  <c r="J12" i="9" a="1"/>
  <c r="J12" i="9" s="1"/>
  <c r="V58" i="11"/>
  <c r="W58" i="11" s="1"/>
  <c r="Q34" i="11" s="1"/>
  <c r="R34" i="11" s="1"/>
  <c r="J11" i="9" a="1"/>
  <c r="J11" i="9" s="1"/>
  <c r="R50" i="9"/>
  <c r="R48" i="9"/>
  <c r="Q51" i="7"/>
  <c r="D16" i="2"/>
  <c r="D16" i="7"/>
  <c r="V58" i="9"/>
  <c r="W58" i="9" s="1"/>
  <c r="Q34" i="9" s="1"/>
  <c r="R34" i="9" s="1"/>
  <c r="J11" i="11" a="1"/>
  <c r="J11" i="11" s="1"/>
  <c r="J14" i="11" a="1"/>
  <c r="J14" i="11" s="1"/>
  <c r="J7" i="9" a="1"/>
  <c r="J7" i="9" s="1"/>
  <c r="S44" i="9"/>
  <c r="V44" i="9" s="1"/>
  <c r="S50" i="9"/>
  <c r="S47" i="9"/>
  <c r="Q31" i="9"/>
  <c r="R31" i="9" s="1"/>
  <c r="J10" i="9" a="1"/>
  <c r="J10" i="9" s="1"/>
  <c r="J8" i="7" a="1"/>
  <c r="J8" i="7" s="1"/>
  <c r="J8" i="9" a="1"/>
  <c r="J8" i="9" s="1"/>
  <c r="J9" i="7" a="1"/>
  <c r="J9" i="7" s="1"/>
  <c r="J6" i="7" a="1"/>
  <c r="J6" i="7" s="1"/>
  <c r="J5" i="7" a="1"/>
  <c r="J5" i="7" s="1"/>
  <c r="J12" i="7" a="1"/>
  <c r="J12" i="7" s="1"/>
  <c r="J4" i="7" a="1"/>
  <c r="J4" i="7" s="1"/>
  <c r="D16" i="11"/>
  <c r="J7" i="7" a="1"/>
  <c r="J7" i="7" s="1"/>
  <c r="J11" i="7" a="1"/>
  <c r="J11" i="7" s="1"/>
  <c r="S33" i="12"/>
  <c r="T6" i="12"/>
  <c r="T30" i="12"/>
  <c r="T27" i="12"/>
  <c r="T12" i="12"/>
  <c r="T32" i="12"/>
  <c r="T26" i="12"/>
  <c r="T17" i="12"/>
  <c r="T13" i="12"/>
  <c r="T11" i="12"/>
  <c r="T9" i="12"/>
  <c r="T18" i="12"/>
  <c r="T8" i="12"/>
  <c r="T33" i="12"/>
  <c r="T7" i="12"/>
  <c r="T5" i="12"/>
  <c r="T28" i="12"/>
  <c r="T21" i="12"/>
  <c r="T19" i="12"/>
  <c r="T29" i="12"/>
  <c r="T16" i="12"/>
  <c r="T23" i="12"/>
  <c r="T25" i="12"/>
  <c r="T10" i="12"/>
  <c r="T31" i="12"/>
  <c r="T14" i="12"/>
  <c r="T20" i="12"/>
  <c r="T22" i="12"/>
  <c r="T4" i="12"/>
  <c r="T15" i="12"/>
  <c r="T34" i="12"/>
  <c r="S21" i="12"/>
  <c r="S11" i="12"/>
  <c r="S6" i="12"/>
  <c r="V21" i="12"/>
  <c r="V11" i="12"/>
  <c r="S4" i="12"/>
  <c r="S8" i="12"/>
  <c r="V8" i="12"/>
  <c r="V4" i="12"/>
  <c r="S18" i="12"/>
  <c r="S7" i="12"/>
  <c r="V7" i="12"/>
  <c r="V22" i="12"/>
  <c r="V6" i="12"/>
  <c r="V13" i="12"/>
  <c r="S14" i="12"/>
  <c r="V25" i="12"/>
  <c r="S13" i="12"/>
  <c r="V10" i="12"/>
  <c r="S25" i="12"/>
  <c r="V19" i="12"/>
  <c r="S10" i="12"/>
  <c r="S19" i="12"/>
  <c r="V28" i="12"/>
  <c r="V20" i="12"/>
  <c r="Q4" i="2"/>
  <c r="R4" i="2" s="1"/>
  <c r="Q6" i="2" a="1"/>
  <c r="Q6" i="2" s="1"/>
  <c r="R6" i="2" s="1"/>
  <c r="Q7" i="2" a="1"/>
  <c r="Q7" i="2" s="1"/>
  <c r="R7" i="2" s="1"/>
  <c r="Q9" i="2" a="1"/>
  <c r="Q9" i="2" s="1"/>
  <c r="R9" i="2" s="1"/>
  <c r="Q11" i="2" a="1"/>
  <c r="Q11" i="2" s="1"/>
  <c r="R11" i="2" s="1"/>
  <c r="Q8" i="2" a="1"/>
  <c r="Q8" i="2" s="1"/>
  <c r="R8" i="2" s="1"/>
  <c r="Q10" i="2" a="1"/>
  <c r="Q10" i="2" s="1"/>
  <c r="R10" i="2" s="1"/>
  <c r="Q12" i="2" a="1"/>
  <c r="Q12" i="2" s="1"/>
  <c r="R12" i="2" s="1"/>
  <c r="Q43" i="2"/>
  <c r="Q58" i="2"/>
  <c r="V58" i="2" s="1"/>
  <c r="W58" i="2" s="1"/>
  <c r="Q34" i="2" s="1"/>
  <c r="R34" i="2" s="1"/>
  <c r="Q53" i="2"/>
  <c r="Q44" i="2"/>
  <c r="Q54" i="2"/>
  <c r="Q48" i="2"/>
  <c r="Q50" i="2"/>
  <c r="Q55" i="2"/>
  <c r="Q56" i="2"/>
  <c r="Q45" i="2"/>
  <c r="Q47" i="2"/>
  <c r="J29" i="17" a="1"/>
  <c r="J29" i="22" a="1"/>
  <c r="J29" i="20" a="1"/>
  <c r="J29" i="18" a="1"/>
  <c r="J29" i="21" a="1"/>
  <c r="J29" i="19" a="1"/>
  <c r="J29" i="16" a="1"/>
  <c r="V46" i="6" l="1"/>
  <c r="V46" i="7"/>
  <c r="C25" i="17"/>
  <c r="I14" i="21"/>
  <c r="J29" i="19"/>
  <c r="J29" i="21"/>
  <c r="J29" i="18"/>
  <c r="J29" i="20"/>
  <c r="J29" i="22"/>
  <c r="J29" i="17"/>
  <c r="J29" i="16"/>
  <c r="C25" i="16"/>
  <c r="I14" i="16"/>
  <c r="C32" i="21"/>
  <c r="I14" i="18"/>
  <c r="C25" i="18"/>
  <c r="C32" i="20"/>
  <c r="C32" i="17"/>
  <c r="V44" i="6"/>
  <c r="V46" i="8"/>
  <c r="V33" i="11"/>
  <c r="I13" i="11" s="1"/>
  <c r="V33" i="6"/>
  <c r="I13" i="6" s="1"/>
  <c r="V33" i="9"/>
  <c r="I13" i="9" s="1"/>
  <c r="S21" i="7"/>
  <c r="V33" i="7"/>
  <c r="I13" i="7" s="1"/>
  <c r="V33" i="10"/>
  <c r="I13" i="10" s="1"/>
  <c r="V33" i="8"/>
  <c r="V44" i="7"/>
  <c r="V45" i="9"/>
  <c r="V45" i="8"/>
  <c r="V43" i="6"/>
  <c r="I13" i="12"/>
  <c r="C26" i="12"/>
  <c r="V49" i="11"/>
  <c r="V50" i="7"/>
  <c r="V45" i="11"/>
  <c r="V45" i="10"/>
  <c r="V43" i="8"/>
  <c r="V44" i="10"/>
  <c r="S19" i="8"/>
  <c r="V51" i="8"/>
  <c r="V52" i="8"/>
  <c r="V47" i="8"/>
  <c r="V47" i="6"/>
  <c r="V46" i="9"/>
  <c r="V45" i="7"/>
  <c r="W57" i="6"/>
  <c r="V48" i="8"/>
  <c r="V43" i="10"/>
  <c r="V44" i="8"/>
  <c r="V52" i="9"/>
  <c r="V51" i="10"/>
  <c r="V49" i="10"/>
  <c r="V46" i="11"/>
  <c r="V52" i="10"/>
  <c r="V25" i="6"/>
  <c r="V30" i="6"/>
  <c r="S7" i="6"/>
  <c r="S25" i="6"/>
  <c r="S29" i="6"/>
  <c r="S33" i="6"/>
  <c r="S17" i="6"/>
  <c r="S9" i="6"/>
  <c r="S19" i="6"/>
  <c r="V5" i="6"/>
  <c r="V31" i="6"/>
  <c r="S22" i="6"/>
  <c r="V22" i="6"/>
  <c r="V10" i="6"/>
  <c r="S18" i="6"/>
  <c r="V29" i="6"/>
  <c r="V17" i="6"/>
  <c r="V9" i="6"/>
  <c r="S13" i="6"/>
  <c r="V24" i="6"/>
  <c r="T11" i="6"/>
  <c r="S4" i="6"/>
  <c r="V18" i="6"/>
  <c r="V12" i="6"/>
  <c r="T22" i="6"/>
  <c r="T29" i="6"/>
  <c r="T4" i="6"/>
  <c r="T8" i="6"/>
  <c r="T34" i="6"/>
  <c r="T15" i="6"/>
  <c r="T24" i="6"/>
  <c r="T19" i="6"/>
  <c r="S34" i="6"/>
  <c r="V14" i="6"/>
  <c r="S8" i="6"/>
  <c r="V23" i="6"/>
  <c r="S15" i="6"/>
  <c r="T26" i="6"/>
  <c r="V8" i="6"/>
  <c r="S23" i="6"/>
  <c r="V13" i="6"/>
  <c r="V15" i="6"/>
  <c r="S24" i="6"/>
  <c r="T7" i="6"/>
  <c r="S11" i="6"/>
  <c r="S10" i="6"/>
  <c r="V20" i="6"/>
  <c r="V11" i="6"/>
  <c r="S20" i="6"/>
  <c r="V26" i="6"/>
  <c r="T10" i="6"/>
  <c r="S27" i="6"/>
  <c r="S6" i="6"/>
  <c r="T27" i="6"/>
  <c r="S21" i="6"/>
  <c r="T16" i="6"/>
  <c r="T30" i="6"/>
  <c r="S32" i="6"/>
  <c r="S16" i="6"/>
  <c r="T32" i="6"/>
  <c r="T17" i="6"/>
  <c r="S5" i="6"/>
  <c r="V21" i="6"/>
  <c r="T25" i="6"/>
  <c r="T23" i="6"/>
  <c r="S30" i="6"/>
  <c r="V6" i="6"/>
  <c r="T21" i="6"/>
  <c r="T14" i="6"/>
  <c r="S31" i="6"/>
  <c r="V28" i="6"/>
  <c r="T31" i="6"/>
  <c r="S26" i="6"/>
  <c r="S28" i="6"/>
  <c r="T9" i="6"/>
  <c r="T18" i="6"/>
  <c r="V34" i="6"/>
  <c r="T13" i="6"/>
  <c r="T28" i="6"/>
  <c r="V19" i="6"/>
  <c r="T5" i="6"/>
  <c r="V27" i="6"/>
  <c r="V49" i="7"/>
  <c r="V4" i="6"/>
  <c r="T6" i="6"/>
  <c r="S14" i="6"/>
  <c r="S12" i="6"/>
  <c r="S35" i="12"/>
  <c r="T33" i="6"/>
  <c r="V16" i="6"/>
  <c r="T12" i="6"/>
  <c r="T20" i="6"/>
  <c r="V32" i="6"/>
  <c r="W52" i="12"/>
  <c r="Q36" i="12" s="1"/>
  <c r="R36" i="12" s="1"/>
  <c r="T36" i="12" s="1"/>
  <c r="V35" i="12"/>
  <c r="V48" i="9"/>
  <c r="S27" i="8"/>
  <c r="T11" i="8"/>
  <c r="W57" i="8"/>
  <c r="Q35" i="8" s="1"/>
  <c r="R35" i="8" s="1"/>
  <c r="V35" i="8" s="1"/>
  <c r="V48" i="7"/>
  <c r="V11" i="8"/>
  <c r="S28" i="8"/>
  <c r="V48" i="10"/>
  <c r="S17" i="8"/>
  <c r="S33" i="8"/>
  <c r="S12" i="8"/>
  <c r="V26" i="8"/>
  <c r="T9" i="8"/>
  <c r="T7" i="8"/>
  <c r="T8" i="8"/>
  <c r="T20" i="8"/>
  <c r="V47" i="10"/>
  <c r="T15" i="8"/>
  <c r="V24" i="8"/>
  <c r="R21" i="11"/>
  <c r="T21" i="11" s="1"/>
  <c r="V47" i="11"/>
  <c r="R16" i="11"/>
  <c r="V16" i="11" s="1"/>
  <c r="S11" i="8"/>
  <c r="V8" i="8"/>
  <c r="S10" i="8"/>
  <c r="V25" i="8"/>
  <c r="T10" i="8"/>
  <c r="V43" i="11"/>
  <c r="T18" i="8"/>
  <c r="V47" i="7"/>
  <c r="T27" i="8"/>
  <c r="S15" i="11"/>
  <c r="S22" i="11"/>
  <c r="W57" i="7"/>
  <c r="Q35" i="7" s="1"/>
  <c r="V32" i="7"/>
  <c r="V30" i="9"/>
  <c r="W57" i="10"/>
  <c r="Q35" i="10" s="1"/>
  <c r="V9" i="8"/>
  <c r="T12" i="8"/>
  <c r="S21" i="8"/>
  <c r="S25" i="8"/>
  <c r="V4" i="8"/>
  <c r="V23" i="8"/>
  <c r="V27" i="8"/>
  <c r="S4" i="8"/>
  <c r="V28" i="8"/>
  <c r="V47" i="9"/>
  <c r="V17" i="11"/>
  <c r="S30" i="11"/>
  <c r="S6" i="8"/>
  <c r="V18" i="8"/>
  <c r="V43" i="9"/>
  <c r="V6" i="8"/>
  <c r="V30" i="8"/>
  <c r="V10" i="8"/>
  <c r="S23" i="8"/>
  <c r="V52" i="11"/>
  <c r="T16" i="8"/>
  <c r="S29" i="8"/>
  <c r="V34" i="8"/>
  <c r="S14" i="8"/>
  <c r="T31" i="8"/>
  <c r="T28" i="8"/>
  <c r="I8" i="12"/>
  <c r="V31" i="8"/>
  <c r="T24" i="11"/>
  <c r="T22" i="8"/>
  <c r="S15" i="8"/>
  <c r="T17" i="8"/>
  <c r="V19" i="11"/>
  <c r="V7" i="8"/>
  <c r="T24" i="8"/>
  <c r="T28" i="11"/>
  <c r="S26" i="8"/>
  <c r="T22" i="7"/>
  <c r="V50" i="11"/>
  <c r="V51" i="9"/>
  <c r="V22" i="11"/>
  <c r="S9" i="8"/>
  <c r="T14" i="8"/>
  <c r="V12" i="8"/>
  <c r="T30" i="8"/>
  <c r="V6" i="7"/>
  <c r="S24" i="8"/>
  <c r="S28" i="10"/>
  <c r="V20" i="8"/>
  <c r="T25" i="8"/>
  <c r="V29" i="8"/>
  <c r="V14" i="8"/>
  <c r="S7" i="8"/>
  <c r="S7" i="10"/>
  <c r="V48" i="11"/>
  <c r="I6" i="12"/>
  <c r="T23" i="8"/>
  <c r="T6" i="8"/>
  <c r="S31" i="8"/>
  <c r="V15" i="8"/>
  <c r="S32" i="7"/>
  <c r="T29" i="8"/>
  <c r="S26" i="11"/>
  <c r="T32" i="8"/>
  <c r="S22" i="8"/>
  <c r="V50" i="10"/>
  <c r="S6" i="10"/>
  <c r="V11" i="10"/>
  <c r="V17" i="10"/>
  <c r="S8" i="10"/>
  <c r="S27" i="11"/>
  <c r="T21" i="8"/>
  <c r="V12" i="7"/>
  <c r="T34" i="8"/>
  <c r="S16" i="8"/>
  <c r="V17" i="8"/>
  <c r="S17" i="10"/>
  <c r="S24" i="11"/>
  <c r="V32" i="10"/>
  <c r="S15" i="10"/>
  <c r="V14" i="10"/>
  <c r="V16" i="10"/>
  <c r="T25" i="10"/>
  <c r="T18" i="10"/>
  <c r="I9" i="12"/>
  <c r="V24" i="11"/>
  <c r="T11" i="10"/>
  <c r="T5" i="10"/>
  <c r="S25" i="10"/>
  <c r="T4" i="11"/>
  <c r="T14" i="10"/>
  <c r="V31" i="10"/>
  <c r="T21" i="10"/>
  <c r="V34" i="10"/>
  <c r="V8" i="10"/>
  <c r="I12" i="12"/>
  <c r="T30" i="10"/>
  <c r="S20" i="10"/>
  <c r="S31" i="10"/>
  <c r="S11" i="10"/>
  <c r="T19" i="11"/>
  <c r="S27" i="9"/>
  <c r="V18" i="11"/>
  <c r="T6" i="10"/>
  <c r="V10" i="10"/>
  <c r="V25" i="10"/>
  <c r="V15" i="10"/>
  <c r="T15" i="9"/>
  <c r="V26" i="10"/>
  <c r="V12" i="10"/>
  <c r="V20" i="10"/>
  <c r="T20" i="9"/>
  <c r="S26" i="10"/>
  <c r="S19" i="10"/>
  <c r="V13" i="10"/>
  <c r="I5" i="12"/>
  <c r="V51" i="7"/>
  <c r="T23" i="10"/>
  <c r="T34" i="10"/>
  <c r="S30" i="10"/>
  <c r="T16" i="10"/>
  <c r="T4" i="10"/>
  <c r="V29" i="10"/>
  <c r="T29" i="10"/>
  <c r="T15" i="10"/>
  <c r="T9" i="10"/>
  <c r="V30" i="10"/>
  <c r="T20" i="10"/>
  <c r="V23" i="10"/>
  <c r="S27" i="10"/>
  <c r="V27" i="10"/>
  <c r="T22" i="10"/>
  <c r="T32" i="10"/>
  <c r="T31" i="10"/>
  <c r="S16" i="10"/>
  <c r="T24" i="10"/>
  <c r="S14" i="10"/>
  <c r="T12" i="10"/>
  <c r="S9" i="10"/>
  <c r="T8" i="10"/>
  <c r="V19" i="10"/>
  <c r="V18" i="10"/>
  <c r="T13" i="10"/>
  <c r="V4" i="10"/>
  <c r="T27" i="10"/>
  <c r="S18" i="10"/>
  <c r="T26" i="10"/>
  <c r="V28" i="10"/>
  <c r="S22" i="9"/>
  <c r="T10" i="9"/>
  <c r="V24" i="9"/>
  <c r="T11" i="9"/>
  <c r="S11" i="9"/>
  <c r="S30" i="9"/>
  <c r="T26" i="9"/>
  <c r="S9" i="9"/>
  <c r="T33" i="9"/>
  <c r="V14" i="9"/>
  <c r="T29" i="9"/>
  <c r="S14" i="9"/>
  <c r="T22" i="9"/>
  <c r="V12" i="9"/>
  <c r="T19" i="9"/>
  <c r="S5" i="9"/>
  <c r="T25" i="9"/>
  <c r="S6" i="9"/>
  <c r="S16" i="9"/>
  <c r="T12" i="9"/>
  <c r="V17" i="9"/>
  <c r="V19" i="9"/>
  <c r="T5" i="9"/>
  <c r="S25" i="9"/>
  <c r="S10" i="9"/>
  <c r="S32" i="10"/>
  <c r="S29" i="7"/>
  <c r="S23" i="9"/>
  <c r="V4" i="9"/>
  <c r="S23" i="10"/>
  <c r="S5" i="10"/>
  <c r="T17" i="10"/>
  <c r="V6" i="9"/>
  <c r="V7" i="10"/>
  <c r="V25" i="9"/>
  <c r="S19" i="9"/>
  <c r="V22" i="10"/>
  <c r="S4" i="10"/>
  <c r="T7" i="10"/>
  <c r="S33" i="10"/>
  <c r="V24" i="10"/>
  <c r="V23" i="9"/>
  <c r="V10" i="9"/>
  <c r="S22" i="10"/>
  <c r="V21" i="10"/>
  <c r="T19" i="10"/>
  <c r="S34" i="10"/>
  <c r="S13" i="10"/>
  <c r="S7" i="9"/>
  <c r="S4" i="9"/>
  <c r="S29" i="10"/>
  <c r="S21" i="10"/>
  <c r="T28" i="10"/>
  <c r="W57" i="11"/>
  <c r="Q35" i="11" s="1"/>
  <c r="R35" i="11" s="1"/>
  <c r="V22" i="9"/>
  <c r="T16" i="9"/>
  <c r="V34" i="9"/>
  <c r="V31" i="9"/>
  <c r="V15" i="9"/>
  <c r="T27" i="9"/>
  <c r="S26" i="9"/>
  <c r="T18" i="9"/>
  <c r="S21" i="9"/>
  <c r="S15" i="9"/>
  <c r="T4" i="9"/>
  <c r="S12" i="10"/>
  <c r="V9" i="10"/>
  <c r="T33" i="10"/>
  <c r="S10" i="10"/>
  <c r="S24" i="10"/>
  <c r="V26" i="9"/>
  <c r="T24" i="9"/>
  <c r="V6" i="10"/>
  <c r="V5" i="10"/>
  <c r="V11" i="9"/>
  <c r="S8" i="8"/>
  <c r="T4" i="8"/>
  <c r="T13" i="8"/>
  <c r="S18" i="8"/>
  <c r="S34" i="8"/>
  <c r="S13" i="8"/>
  <c r="V5" i="8"/>
  <c r="T19" i="8"/>
  <c r="V22" i="8"/>
  <c r="V21" i="8"/>
  <c r="S32" i="8"/>
  <c r="S5" i="8"/>
  <c r="T26" i="8"/>
  <c r="V16" i="8"/>
  <c r="S30" i="8"/>
  <c r="V32" i="8"/>
  <c r="V13" i="8"/>
  <c r="T5" i="8"/>
  <c r="S20" i="8"/>
  <c r="V19" i="8"/>
  <c r="S27" i="7"/>
  <c r="S17" i="7"/>
  <c r="S26" i="7"/>
  <c r="V19" i="7"/>
  <c r="S5" i="7"/>
  <c r="V27" i="7"/>
  <c r="V10" i="7"/>
  <c r="T29" i="7"/>
  <c r="S22" i="7"/>
  <c r="T12" i="7"/>
  <c r="T33" i="7"/>
  <c r="T31" i="9"/>
  <c r="S31" i="11"/>
  <c r="T30" i="7"/>
  <c r="S14" i="11"/>
  <c r="T20" i="7"/>
  <c r="S4" i="11"/>
  <c r="T26" i="7"/>
  <c r="V7" i="9"/>
  <c r="V13" i="9"/>
  <c r="T7" i="9"/>
  <c r="T21" i="9"/>
  <c r="V6" i="11"/>
  <c r="T17" i="7"/>
  <c r="V27" i="9"/>
  <c r="S8" i="9"/>
  <c r="T14" i="9"/>
  <c r="T30" i="9"/>
  <c r="S5" i="11"/>
  <c r="T19" i="7"/>
  <c r="V18" i="9"/>
  <c r="V9" i="9"/>
  <c r="T23" i="9"/>
  <c r="T6" i="9"/>
  <c r="S8" i="11"/>
  <c r="S20" i="9"/>
  <c r="T13" i="7"/>
  <c r="S28" i="9"/>
  <c r="V29" i="9"/>
  <c r="T17" i="9"/>
  <c r="S11" i="11"/>
  <c r="S13" i="9"/>
  <c r="W57" i="9"/>
  <c r="Q35" i="9" s="1"/>
  <c r="R35" i="9" s="1"/>
  <c r="S34" i="11"/>
  <c r="T31" i="7"/>
  <c r="S18" i="9"/>
  <c r="S29" i="9"/>
  <c r="T8" i="9"/>
  <c r="S7" i="11"/>
  <c r="S19" i="7"/>
  <c r="V20" i="9"/>
  <c r="T15" i="7"/>
  <c r="V28" i="9"/>
  <c r="S12" i="9"/>
  <c r="T13" i="9"/>
  <c r="V14" i="11"/>
  <c r="S17" i="9"/>
  <c r="V25" i="7"/>
  <c r="T27" i="7"/>
  <c r="V32" i="9"/>
  <c r="V5" i="9"/>
  <c r="T9" i="9"/>
  <c r="S33" i="11"/>
  <c r="T25" i="11"/>
  <c r="S28" i="7"/>
  <c r="V21" i="7"/>
  <c r="S33" i="9"/>
  <c r="V16" i="9"/>
  <c r="T28" i="9"/>
  <c r="V12" i="11"/>
  <c r="T11" i="11"/>
  <c r="V21" i="9"/>
  <c r="S6" i="7"/>
  <c r="T34" i="9"/>
  <c r="S30" i="7"/>
  <c r="S32" i="9"/>
  <c r="V8" i="9"/>
  <c r="T32" i="9"/>
  <c r="S13" i="11"/>
  <c r="T12" i="11"/>
  <c r="S24" i="9"/>
  <c r="V26" i="7"/>
  <c r="T34" i="7"/>
  <c r="V18" i="7"/>
  <c r="T18" i="7"/>
  <c r="V17" i="7"/>
  <c r="V30" i="7"/>
  <c r="T9" i="7"/>
  <c r="V28" i="7"/>
  <c r="S12" i="7"/>
  <c r="T21" i="7"/>
  <c r="S34" i="9"/>
  <c r="S28" i="11"/>
  <c r="T17" i="11"/>
  <c r="S23" i="7"/>
  <c r="V50" i="9"/>
  <c r="S4" i="7"/>
  <c r="T5" i="7"/>
  <c r="T7" i="11"/>
  <c r="V24" i="7"/>
  <c r="T11" i="7"/>
  <c r="V31" i="7"/>
  <c r="T14" i="7"/>
  <c r="S31" i="7"/>
  <c r="T23" i="7"/>
  <c r="V34" i="7"/>
  <c r="T32" i="7"/>
  <c r="V23" i="7"/>
  <c r="V7" i="7"/>
  <c r="S14" i="7"/>
  <c r="S34" i="7"/>
  <c r="S9" i="7"/>
  <c r="T6" i="7"/>
  <c r="V11" i="7"/>
  <c r="T7" i="7"/>
  <c r="S13" i="7"/>
  <c r="S20" i="7"/>
  <c r="V9" i="7"/>
  <c r="T8" i="7"/>
  <c r="T4" i="7"/>
  <c r="T10" i="7"/>
  <c r="S32" i="11"/>
  <c r="T8" i="11"/>
  <c r="S31" i="9"/>
  <c r="S10" i="7"/>
  <c r="T24" i="7"/>
  <c r="S19" i="11"/>
  <c r="T32" i="11"/>
  <c r="V9" i="11"/>
  <c r="V26" i="11"/>
  <c r="T23" i="11"/>
  <c r="V15" i="11"/>
  <c r="V30" i="11"/>
  <c r="T33" i="11"/>
  <c r="T34" i="11"/>
  <c r="S9" i="11"/>
  <c r="S25" i="11"/>
  <c r="T9" i="11"/>
  <c r="T14" i="11"/>
  <c r="S29" i="11"/>
  <c r="V31" i="11"/>
  <c r="T13" i="11"/>
  <c r="T18" i="11"/>
  <c r="S12" i="11"/>
  <c r="V11" i="11"/>
  <c r="T22" i="11"/>
  <c r="T26" i="11"/>
  <c r="V34" i="11"/>
  <c r="T27" i="11"/>
  <c r="T5" i="11"/>
  <c r="V20" i="11"/>
  <c r="V28" i="11"/>
  <c r="S6" i="11"/>
  <c r="T31" i="11"/>
  <c r="V13" i="11"/>
  <c r="V5" i="11"/>
  <c r="T15" i="11"/>
  <c r="T30" i="11"/>
  <c r="V29" i="11"/>
  <c r="V27" i="11"/>
  <c r="S10" i="11"/>
  <c r="T10" i="11"/>
  <c r="T6" i="11"/>
  <c r="S18" i="7"/>
  <c r="S8" i="7"/>
  <c r="V5" i="7"/>
  <c r="S15" i="7"/>
  <c r="V16" i="7"/>
  <c r="S33" i="7"/>
  <c r="V15" i="7"/>
  <c r="V13" i="7"/>
  <c r="S16" i="7"/>
  <c r="V8" i="7"/>
  <c r="S25" i="7"/>
  <c r="S7" i="7"/>
  <c r="V29" i="7"/>
  <c r="T16" i="7"/>
  <c r="V32" i="11"/>
  <c r="V7" i="11"/>
  <c r="T29" i="11"/>
  <c r="V4" i="7"/>
  <c r="T28" i="7"/>
  <c r="S17" i="11"/>
  <c r="V10" i="11"/>
  <c r="T20" i="11"/>
  <c r="S18" i="11"/>
  <c r="V20" i="7"/>
  <c r="S20" i="11"/>
  <c r="S11" i="7"/>
  <c r="T25" i="7"/>
  <c r="V25" i="11"/>
  <c r="V8" i="11"/>
  <c r="V22" i="7"/>
  <c r="S24" i="7"/>
  <c r="V14" i="7"/>
  <c r="S23" i="11"/>
  <c r="V23" i="11"/>
  <c r="V4" i="11"/>
  <c r="I10" i="12"/>
  <c r="I7" i="12"/>
  <c r="I4" i="12"/>
  <c r="I11" i="12"/>
  <c r="S6" i="2"/>
  <c r="T7" i="2"/>
  <c r="V8" i="2"/>
  <c r="S10" i="2"/>
  <c r="S12" i="2"/>
  <c r="T11" i="2"/>
  <c r="V9" i="2"/>
  <c r="Q51" i="2"/>
  <c r="Q46" i="2"/>
  <c r="Q52" i="2"/>
  <c r="Q49" i="2"/>
  <c r="Q57" i="2"/>
  <c r="V57" i="2" s="1"/>
  <c r="U46" i="2"/>
  <c r="R52" i="2"/>
  <c r="S51" i="2"/>
  <c r="T49" i="2"/>
  <c r="R56" i="2"/>
  <c r="V56" i="2" s="1"/>
  <c r="Q26" i="2"/>
  <c r="Q22" i="2"/>
  <c r="Q33" i="2"/>
  <c r="R33" i="2" s="1"/>
  <c r="V33" i="2" s="1"/>
  <c r="Q21" i="2"/>
  <c r="R21" i="2" s="1"/>
  <c r="Q16" i="2"/>
  <c r="R16" i="2" s="1"/>
  <c r="Q30" i="2"/>
  <c r="R30" i="2" s="1"/>
  <c r="Q17" i="2"/>
  <c r="R17" i="2" s="1"/>
  <c r="Q27" i="2"/>
  <c r="R27" i="2" s="1"/>
  <c r="S47" i="2"/>
  <c r="R48" i="2"/>
  <c r="T54" i="2"/>
  <c r="V54" i="2" s="1"/>
  <c r="Q19" i="2"/>
  <c r="R19" i="2" s="1"/>
  <c r="Q14" i="2"/>
  <c r="Q28" i="2"/>
  <c r="Q15" i="2"/>
  <c r="R15" i="2" s="1"/>
  <c r="R45" i="2"/>
  <c r="S44" i="2"/>
  <c r="R50" i="2"/>
  <c r="Q31" i="2"/>
  <c r="R31" i="2" s="1"/>
  <c r="Q18" i="2"/>
  <c r="R18" i="2" s="1"/>
  <c r="U53" i="2"/>
  <c r="V53" i="2" s="1"/>
  <c r="S55" i="2"/>
  <c r="V55" i="2" s="1"/>
  <c r="Q13" i="2" a="1"/>
  <c r="Q13" i="2" s="1"/>
  <c r="R13" i="2" s="1"/>
  <c r="Q20" i="2"/>
  <c r="R20" i="2" s="1"/>
  <c r="T43" i="2"/>
  <c r="S50" i="2"/>
  <c r="Q23" i="2"/>
  <c r="R23" i="2" s="1"/>
  <c r="V34" i="2"/>
  <c r="T48" i="2"/>
  <c r="T47" i="2"/>
  <c r="J9" i="2" a="1"/>
  <c r="J9" i="2" s="1"/>
  <c r="J6" i="2" a="1"/>
  <c r="J6" i="2" s="1"/>
  <c r="J13" i="2" a="1"/>
  <c r="J13" i="2" s="1"/>
  <c r="J14" i="2" a="1"/>
  <c r="J14" i="2" s="1"/>
  <c r="J4" i="2" a="1"/>
  <c r="J4" i="2" s="1"/>
  <c r="J5" i="2" a="1"/>
  <c r="J5" i="2" s="1"/>
  <c r="J8" i="2" a="1"/>
  <c r="J8" i="2" s="1"/>
  <c r="J10" i="2" a="1"/>
  <c r="J10" i="2" s="1"/>
  <c r="J12" i="2" a="1"/>
  <c r="J12" i="2" s="1"/>
  <c r="J7" i="2" a="1"/>
  <c r="J7" i="2" s="1"/>
  <c r="J11" i="2" a="1"/>
  <c r="J11" i="2" s="1"/>
  <c r="Q25" i="2"/>
  <c r="R25" i="2" s="1"/>
  <c r="U45" i="2"/>
  <c r="U44" i="2"/>
  <c r="U43" i="2"/>
  <c r="Q24" i="2"/>
  <c r="R24" i="2" s="1"/>
  <c r="Q32" i="2"/>
  <c r="R32" i="2" s="1"/>
  <c r="Q29" i="2"/>
  <c r="R29" i="2" s="1"/>
  <c r="B2" i="24" a="1"/>
  <c r="B2" i="24" l="1"/>
  <c r="B4" i="24" s="1" a="1"/>
  <c r="B4" i="24" s="1"/>
  <c r="C32" i="18"/>
  <c r="R35" i="10"/>
  <c r="S35" i="10" s="1"/>
  <c r="R35" i="7"/>
  <c r="V35" i="7" s="1"/>
  <c r="W52" i="6"/>
  <c r="Q36" i="6" s="1"/>
  <c r="R36" i="6" s="1"/>
  <c r="T36" i="6" s="1"/>
  <c r="Q35" i="6"/>
  <c r="R35" i="6" s="1"/>
  <c r="W52" i="8"/>
  <c r="Q36" i="8" s="1"/>
  <c r="R36" i="8" s="1"/>
  <c r="I7" i="6"/>
  <c r="T16" i="11"/>
  <c r="I6" i="6"/>
  <c r="I8" i="6"/>
  <c r="I11" i="6"/>
  <c r="I12" i="6"/>
  <c r="I9" i="6"/>
  <c r="T35" i="8"/>
  <c r="S35" i="8"/>
  <c r="I10" i="6"/>
  <c r="W59" i="12"/>
  <c r="I5" i="6"/>
  <c r="C26" i="6"/>
  <c r="I4" i="6"/>
  <c r="S36" i="12"/>
  <c r="W52" i="7"/>
  <c r="Q36" i="7" s="1"/>
  <c r="S16" i="11"/>
  <c r="T33" i="8"/>
  <c r="V36" i="12"/>
  <c r="C25" i="12" s="1"/>
  <c r="I13" i="8"/>
  <c r="W52" i="10"/>
  <c r="Q36" i="10" s="1"/>
  <c r="R36" i="10" s="1"/>
  <c r="I8" i="8"/>
  <c r="I7" i="8"/>
  <c r="R28" i="2"/>
  <c r="V28" i="2" s="1"/>
  <c r="S21" i="11"/>
  <c r="S35" i="9"/>
  <c r="V21" i="11"/>
  <c r="C26" i="11" s="1"/>
  <c r="S33" i="2"/>
  <c r="R22" i="2"/>
  <c r="V22" i="2" s="1"/>
  <c r="R26" i="2"/>
  <c r="T26" i="2" s="1"/>
  <c r="W52" i="11"/>
  <c r="W59" i="11" s="1"/>
  <c r="I9" i="8"/>
  <c r="T35" i="11"/>
  <c r="R14" i="2"/>
  <c r="S14" i="2" s="1"/>
  <c r="C26" i="9"/>
  <c r="C26" i="8"/>
  <c r="C26" i="7"/>
  <c r="C26" i="10"/>
  <c r="I6" i="8"/>
  <c r="W52" i="9"/>
  <c r="W59" i="9" s="1"/>
  <c r="I11" i="8"/>
  <c r="I5" i="10"/>
  <c r="I11" i="10"/>
  <c r="V51" i="2"/>
  <c r="V52" i="2"/>
  <c r="V44" i="2"/>
  <c r="I12" i="8"/>
  <c r="I10" i="8"/>
  <c r="V46" i="2"/>
  <c r="I5" i="8"/>
  <c r="I12" i="9"/>
  <c r="I7" i="10"/>
  <c r="I6" i="9"/>
  <c r="I8" i="10"/>
  <c r="C28" i="12"/>
  <c r="I12" i="7"/>
  <c r="I4" i="11"/>
  <c r="I9" i="10"/>
  <c r="I8" i="9"/>
  <c r="I10" i="9"/>
  <c r="I12" i="10"/>
  <c r="I9" i="9"/>
  <c r="I4" i="7"/>
  <c r="I10" i="7"/>
  <c r="V49" i="2"/>
  <c r="C27" i="12"/>
  <c r="I5" i="7"/>
  <c r="I9" i="7"/>
  <c r="I6" i="10"/>
  <c r="I10" i="10"/>
  <c r="I4" i="10"/>
  <c r="I4" i="9"/>
  <c r="I7" i="9"/>
  <c r="I5" i="9"/>
  <c r="I11" i="9"/>
  <c r="I6" i="11"/>
  <c r="I4" i="8"/>
  <c r="I11" i="7"/>
  <c r="I10" i="11"/>
  <c r="I7" i="7"/>
  <c r="I7" i="11"/>
  <c r="I11" i="11"/>
  <c r="I5" i="11"/>
  <c r="I9" i="11"/>
  <c r="I8" i="11"/>
  <c r="I8" i="7"/>
  <c r="I6" i="7"/>
  <c r="V50" i="2"/>
  <c r="V45" i="2"/>
  <c r="V10" i="2"/>
  <c r="V48" i="2"/>
  <c r="V47" i="2"/>
  <c r="T6" i="2"/>
  <c r="V43" i="2"/>
  <c r="V20" i="2"/>
  <c r="S20" i="2"/>
  <c r="T10" i="2"/>
  <c r="T8" i="2"/>
  <c r="V31" i="2"/>
  <c r="S31" i="2"/>
  <c r="S23" i="2"/>
  <c r="T23" i="2"/>
  <c r="V23" i="2"/>
  <c r="S27" i="2"/>
  <c r="V27" i="2"/>
  <c r="T30" i="2"/>
  <c r="S30" i="2"/>
  <c r="V30" i="2"/>
  <c r="V15" i="2"/>
  <c r="S15" i="2"/>
  <c r="S25" i="2"/>
  <c r="T25" i="2"/>
  <c r="V25" i="2"/>
  <c r="V19" i="2"/>
  <c r="S19" i="2"/>
  <c r="W57" i="2"/>
  <c r="Q35" i="2" s="1"/>
  <c r="R35" i="2" s="1"/>
  <c r="S17" i="2"/>
  <c r="V17" i="2"/>
  <c r="S13" i="2"/>
  <c r="V13" i="2"/>
  <c r="T16" i="2"/>
  <c r="V16" i="2"/>
  <c r="S16" i="2"/>
  <c r="S21" i="2"/>
  <c r="T21" i="2"/>
  <c r="V21" i="2"/>
  <c r="V18" i="2"/>
  <c r="T18" i="2"/>
  <c r="S18" i="2"/>
  <c r="T29" i="2"/>
  <c r="V29" i="2"/>
  <c r="S29" i="2"/>
  <c r="V32" i="2"/>
  <c r="S32" i="2"/>
  <c r="V24" i="2"/>
  <c r="S24" i="2"/>
  <c r="T27" i="2"/>
  <c r="T9" i="2"/>
  <c r="T4" i="2"/>
  <c r="T32" i="2"/>
  <c r="T31" i="2"/>
  <c r="T20" i="2"/>
  <c r="T19" i="2"/>
  <c r="S7" i="2"/>
  <c r="V4" i="2"/>
  <c r="V7" i="2"/>
  <c r="V11" i="2"/>
  <c r="T15" i="2"/>
  <c r="S34" i="2"/>
  <c r="S11" i="2"/>
  <c r="T13" i="2"/>
  <c r="T34" i="2"/>
  <c r="T12" i="2"/>
  <c r="T5" i="2"/>
  <c r="T17" i="2"/>
  <c r="V12" i="2"/>
  <c r="T24" i="2"/>
  <c r="S5" i="2"/>
  <c r="V5" i="2"/>
  <c r="S8" i="2"/>
  <c r="S9" i="2"/>
  <c r="S4" i="2"/>
  <c r="V6" i="2"/>
  <c r="C2" i="24" a="1"/>
  <c r="C2" i="24" l="1"/>
  <c r="C4" i="24" s="1" a="1"/>
  <c r="C4" i="24" s="1"/>
  <c r="T35" i="7"/>
  <c r="S35" i="7"/>
  <c r="V35" i="10"/>
  <c r="T35" i="10"/>
  <c r="W59" i="6"/>
  <c r="R36" i="7"/>
  <c r="S36" i="7" s="1"/>
  <c r="V35" i="6"/>
  <c r="T35" i="6"/>
  <c r="S35" i="6"/>
  <c r="W59" i="8"/>
  <c r="I14" i="12"/>
  <c r="C27" i="6"/>
  <c r="C28" i="6"/>
  <c r="W59" i="10"/>
  <c r="W59" i="7"/>
  <c r="T33" i="2"/>
  <c r="V35" i="9"/>
  <c r="T35" i="9"/>
  <c r="S28" i="2"/>
  <c r="T14" i="2"/>
  <c r="V14" i="2"/>
  <c r="T28" i="2"/>
  <c r="C28" i="9"/>
  <c r="V35" i="11"/>
  <c r="I12" i="11"/>
  <c r="C28" i="11" s="1"/>
  <c r="S35" i="11"/>
  <c r="V26" i="2"/>
  <c r="I8" i="2" s="1"/>
  <c r="Q36" i="11"/>
  <c r="R36" i="11" s="1"/>
  <c r="S26" i="2"/>
  <c r="S22" i="2"/>
  <c r="T22" i="2"/>
  <c r="S36" i="10"/>
  <c r="V36" i="6"/>
  <c r="I13" i="2"/>
  <c r="S36" i="6"/>
  <c r="Q36" i="9"/>
  <c r="R36" i="9" s="1"/>
  <c r="C28" i="7"/>
  <c r="C27" i="8"/>
  <c r="C27" i="7"/>
  <c r="C28" i="8"/>
  <c r="C27" i="10"/>
  <c r="C28" i="10"/>
  <c r="C27" i="9"/>
  <c r="C27" i="11"/>
  <c r="W52" i="2"/>
  <c r="Q36" i="2" s="1"/>
  <c r="R36" i="2" s="1"/>
  <c r="I10" i="2"/>
  <c r="I9" i="2"/>
  <c r="I12" i="2"/>
  <c r="I6" i="2"/>
  <c r="I4" i="2"/>
  <c r="I11" i="2"/>
  <c r="V35" i="2"/>
  <c r="T35" i="2"/>
  <c r="S35" i="2"/>
  <c r="I7" i="2"/>
  <c r="T36" i="7" l="1"/>
  <c r="V36" i="7"/>
  <c r="C25" i="7" s="1"/>
  <c r="C32" i="7" s="1"/>
  <c r="C25" i="6"/>
  <c r="C32" i="6" s="1"/>
  <c r="I14" i="6"/>
  <c r="C26" i="2"/>
  <c r="I5" i="2"/>
  <c r="C27" i="2" s="1"/>
  <c r="V36" i="10"/>
  <c r="T36" i="10"/>
  <c r="V36" i="8"/>
  <c r="S36" i="8"/>
  <c r="T36" i="8"/>
  <c r="C28" i="2"/>
  <c r="W59" i="2"/>
  <c r="V36" i="2"/>
  <c r="C25" i="2" s="1"/>
  <c r="S36" i="2"/>
  <c r="T36" i="2"/>
  <c r="I14" i="7" l="1"/>
  <c r="C32" i="2"/>
  <c r="I14" i="2"/>
  <c r="C25" i="8"/>
  <c r="C32" i="8" s="1"/>
  <c r="I14" i="8"/>
  <c r="C25" i="10"/>
  <c r="C32" i="10" s="1"/>
  <c r="I14" i="10"/>
  <c r="V36" i="9"/>
  <c r="T36" i="9"/>
  <c r="S36" i="9"/>
  <c r="S36" i="11"/>
  <c r="V36" i="11"/>
  <c r="T36" i="11"/>
  <c r="C25" i="11" l="1"/>
  <c r="I14" i="11"/>
  <c r="C25" i="9"/>
  <c r="C32" i="9" s="1"/>
  <c r="I14" i="9"/>
  <c r="C32" i="11" l="1"/>
  <c r="C30" i="11" l="1" a="1"/>
  <c r="C30" i="11" s="1"/>
  <c r="C31" i="11" s="1"/>
  <c r="J29" i="7" a="1"/>
  <c r="J29" i="6" a="1"/>
  <c r="J29" i="2" a="1"/>
  <c r="J29" i="9" a="1"/>
  <c r="J29" i="10" a="1"/>
  <c r="J29" i="8" a="1"/>
  <c r="J29" i="12" a="1"/>
  <c r="C30" i="22" l="1" a="1"/>
  <c r="C30" i="22" s="1"/>
  <c r="C31" i="22" s="1"/>
  <c r="C30" i="20" a="1"/>
  <c r="C30" i="20" s="1"/>
  <c r="C31" i="20" s="1"/>
  <c r="C30" i="21" a="1"/>
  <c r="C30" i="21" s="1"/>
  <c r="C31" i="21" s="1"/>
  <c r="J29" i="8"/>
  <c r="J29" i="10"/>
  <c r="J29" i="9"/>
  <c r="C30" i="9" s="1" a="1"/>
  <c r="C30" i="9" s="1"/>
  <c r="C31" i="9" s="1"/>
  <c r="J29" i="2"/>
  <c r="C30" i="2" s="1" a="1"/>
  <c r="C30" i="2" s="1"/>
  <c r="C31" i="2" s="1"/>
  <c r="J29" i="6"/>
  <c r="J29" i="7"/>
  <c r="C30" i="7" s="1" a="1"/>
  <c r="C30" i="7" s="1"/>
  <c r="C31" i="7" s="1"/>
  <c r="J29" i="12"/>
  <c r="J27" i="18" a="1"/>
  <c r="J27" i="19" a="1"/>
  <c r="J26" i="18" a="1"/>
  <c r="J26" i="17" a="1"/>
  <c r="J28" i="19" a="1"/>
  <c r="J28" i="17" a="1"/>
  <c r="J27" i="16" a="1"/>
  <c r="J28" i="16" a="1"/>
  <c r="J26" i="16" a="1"/>
  <c r="J26" i="12" a="1"/>
  <c r="J26" i="8" a="1"/>
  <c r="J26" i="6" a="1"/>
  <c r="J28" i="12" a="1"/>
  <c r="J28" i="6" a="1"/>
  <c r="J28" i="10" a="1"/>
  <c r="J27" i="12" a="1"/>
  <c r="J27" i="8" a="1"/>
  <c r="J27" i="10" a="1"/>
  <c r="J28" i="17" l="1"/>
  <c r="J28" i="19"/>
  <c r="J26" i="17"/>
  <c r="J26" i="18"/>
  <c r="J27" i="19"/>
  <c r="J27" i="18"/>
  <c r="J27" i="16"/>
  <c r="J28" i="16"/>
  <c r="J26" i="16"/>
  <c r="J27" i="10"/>
  <c r="J27" i="8"/>
  <c r="J27" i="12"/>
  <c r="J28" i="10"/>
  <c r="J28" i="6"/>
  <c r="J28" i="12"/>
  <c r="J26" i="6"/>
  <c r="J26" i="8"/>
  <c r="J26" i="12"/>
  <c r="C30" i="17" l="1" a="1"/>
  <c r="C30" i="17" s="1"/>
  <c r="C31" i="17" s="1"/>
  <c r="C30" i="8" a="1"/>
  <c r="C30" i="8" s="1"/>
  <c r="C31" i="8" s="1"/>
  <c r="C30" i="6" a="1"/>
  <c r="C30" i="6" s="1"/>
  <c r="C31" i="6" s="1"/>
  <c r="C30" i="19" a="1"/>
  <c r="C30" i="19" s="1"/>
  <c r="C31" i="19" s="1"/>
  <c r="C30" i="18" a="1"/>
  <c r="C30" i="18" s="1"/>
  <c r="C31" i="18" s="1"/>
  <c r="C30" i="10" a="1"/>
  <c r="C30" i="10" s="1"/>
  <c r="C31" i="10" s="1"/>
  <c r="J23" i="16" a="1"/>
  <c r="J24" i="12" a="1"/>
  <c r="J23" i="12" a="1"/>
  <c r="J25" i="16" a="1"/>
  <c r="J24" i="16" a="1"/>
  <c r="J25" i="12" a="1"/>
  <c r="J23" i="16" l="1"/>
  <c r="J24" i="12"/>
  <c r="J23" i="12"/>
  <c r="J25" i="16"/>
  <c r="J24" i="16"/>
  <c r="J25" i="12"/>
  <c r="C30" i="16" l="1" a="1"/>
  <c r="C30" i="16" s="1"/>
  <c r="C31" i="16" s="1"/>
  <c r="C30" i="12" a="1"/>
  <c r="C30" i="12" s="1"/>
  <c r="D3" i="24" a="1"/>
  <c r="D2" i="24" a="1"/>
  <c r="D3" i="24" l="1"/>
  <c r="E3" i="24" s="1"/>
  <c r="D2" i="24"/>
  <c r="C31" i="12"/>
  <c r="E2" i="24" l="1"/>
  <c r="E4" i="24" s="1" a="1"/>
  <c r="E4" i="24" s="1"/>
  <c r="B12" i="5" s="1"/>
  <c r="D4" i="24" a="1"/>
  <c r="D4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Gabriel Rubinstein</author>
  </authors>
  <commentList>
    <comment ref="A13" authorId="0" shapeId="0" xr:uid="{F1D6EFBA-6400-4317-A70F-D9A199327CDF}">
      <text>
        <r>
          <rPr>
            <b/>
            <sz val="9"/>
            <color indexed="81"/>
            <rFont val="Tahoma"/>
            <family val="2"/>
          </rPr>
          <t>Gabriel Rubinstein:</t>
        </r>
        <r>
          <rPr>
            <sz val="9"/>
            <color indexed="81"/>
            <rFont val="Tahoma"/>
            <family val="2"/>
          </rPr>
          <t xml:space="preserve">
Hypothetical without eggs</t>
        </r>
      </text>
    </comment>
    <comment ref="A16" authorId="0" shapeId="0" xr:uid="{1304E795-D035-42C2-B367-CAEA2E62462B}">
      <text>
        <r>
          <rPr>
            <b/>
            <sz val="9"/>
            <color indexed="81"/>
            <rFont val="Tahoma"/>
            <family val="2"/>
          </rPr>
          <t>Gabriel Rubinstein:</t>
        </r>
        <r>
          <rPr>
            <sz val="9"/>
            <color indexed="81"/>
            <rFont val="Tahoma"/>
            <family val="2"/>
          </rPr>
          <t xml:space="preserve">
Hypothetical without eggs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<sst xmlns="http://schemas.openxmlformats.org/spreadsheetml/2006/main" count="2970" uniqueCount="241">
  <si>
    <t>Index</t>
  </si>
  <si>
    <t>Reel 1</t>
  </si>
  <si>
    <t>Reel 2</t>
  </si>
  <si>
    <t>Reel 3</t>
  </si>
  <si>
    <t>Reel 4</t>
  </si>
  <si>
    <t>Reel 5</t>
  </si>
  <si>
    <t>name</t>
  </si>
  <si>
    <t>function</t>
  </si>
  <si>
    <t>wild</t>
  </si>
  <si>
    <t>line</t>
  </si>
  <si>
    <t>scatter</t>
  </si>
  <si>
    <t>type</t>
  </si>
  <si>
    <t>joker</t>
  </si>
  <si>
    <t>seven</t>
  </si>
  <si>
    <t>melon</t>
  </si>
  <si>
    <t>grapes</t>
  </si>
  <si>
    <t>pear</t>
  </si>
  <si>
    <t>plum</t>
  </si>
  <si>
    <t>orange</t>
  </si>
  <si>
    <t>lemon</t>
  </si>
  <si>
    <t>cherry</t>
  </si>
  <si>
    <t>disp</t>
  </si>
  <si>
    <t>Symbol Name</t>
  </si>
  <si>
    <t>Symbol ID</t>
  </si>
  <si>
    <t>Combination</t>
  </si>
  <si>
    <t>Hits</t>
  </si>
  <si>
    <t>Probability</t>
  </si>
  <si>
    <t xml:space="preserve">1 in </t>
  </si>
  <si>
    <t>Awards</t>
  </si>
  <si>
    <t>%</t>
  </si>
  <si>
    <t>R1</t>
  </si>
  <si>
    <t>R2</t>
  </si>
  <si>
    <t>R3</t>
  </si>
  <si>
    <t>R4</t>
  </si>
  <si>
    <t>R5</t>
  </si>
  <si>
    <t>Scatter</t>
  </si>
  <si>
    <t>Total</t>
  </si>
  <si>
    <t>Product</t>
  </si>
  <si>
    <t>Line RTP</t>
  </si>
  <si>
    <t>Lines</t>
  </si>
  <si>
    <t>SCATTER HITS</t>
  </si>
  <si>
    <t>TOTAL</t>
  </si>
  <si>
    <t>Reels</t>
  </si>
  <si>
    <t>Rows</t>
  </si>
  <si>
    <t>X</t>
  </si>
  <si>
    <t>o</t>
  </si>
  <si>
    <t>Symbol</t>
  </si>
  <si>
    <t>Hits (100 lines)</t>
  </si>
  <si>
    <t>{"type":"metadata"}</t>
  </si>
  <si>
    <t>{"type":"reelsetOutcomeTable", "name":"primary", "properties":["name","weighting"]}</t>
  </si>
  <si>
    <t>prefix</t>
  </si>
  <si>
    <t>${stakeType}</t>
  </si>
  <si>
    <t>weighting</t>
  </si>
  <si>
    <t>workbookCount</t>
  </si>
  <si>
    <t>version</t>
  </si>
  <si>
    <t>{"type":"substitutions"}</t>
  </si>
  <si>
    <t>stakeType</t>
  </si>
  <si>
    <t>default</t>
  </si>
  <si>
    <t>{ "type": "rtp", "rtpType":"discrete", "decimalPlaces": 3 }</t>
  </si>
  <si>
    <t>{"type":"keyValue", "name":"reels", "public": true}</t>
  </si>
  <si>
    <t>numReels</t>
  </si>
  <si>
    <t>numRows</t>
  </si>
  <si>
    <t>wildSymbolId</t>
  </si>
  <si>
    <t>ImperialFruits</t>
  </si>
  <si>
    <t>{"type":"reelset", "name":"reel_set_A"}</t>
  </si>
  <si>
    <t>reel_set_A</t>
  </si>
  <si>
    <t>{"type":"winlines"}</t>
  </si>
  <si>
    <t>Line</t>
  </si>
  <si>
    <t>{"type":"paytable", "name":"primary", "awardType":"stakeMultiple", "pureWildSubstitute":"1", "wilds":["0"]}</t>
  </si>
  <si>
    <t>"0"</t>
  </si>
  <si>
    <t>Scatter RTP</t>
  </si>
  <si>
    <t>HP RTP</t>
  </si>
  <si>
    <t>LP RTP</t>
  </si>
  <si>
    <t>RTP</t>
  </si>
  <si>
    <t>E(on board)</t>
  </si>
  <si>
    <t>Hit Rate of Wild</t>
  </si>
  <si>
    <t>Extra Spins</t>
  </si>
  <si>
    <t>Chance</t>
  </si>
  <si>
    <t>W</t>
  </si>
  <si>
    <t>Wilds:</t>
  </si>
  <si>
    <t>Extra Spin RTP</t>
  </si>
  <si>
    <t>Total RTP</t>
  </si>
  <si>
    <t>Chance on Pay Line After Wild Expansion</t>
  </si>
  <si>
    <t>Occurences Adjusted for Wild Expansion</t>
  </si>
  <si>
    <t>WI</t>
  </si>
  <si>
    <t>Total RTP this spin</t>
  </si>
  <si>
    <t>Bet Type</t>
  </si>
  <si>
    <t>Paytable (xTB)</t>
  </si>
  <si>
    <t>Win distribution "&gt;= x Base Bet" - 1 in x spins</t>
  </si>
  <si>
    <t>Win distribution "x Base Bet" - RTP in range</t>
  </si>
  <si>
    <t>Capped RTP</t>
  </si>
  <si>
    <t>Default</t>
  </si>
  <si>
    <t>6 OAK</t>
  </si>
  <si>
    <t>5 OAK</t>
  </si>
  <si>
    <t>4 OAK</t>
  </si>
  <si>
    <t>3 OAK</t>
  </si>
  <si>
    <t>2 OAK</t>
  </si>
  <si>
    <t>x base bet</t>
  </si>
  <si>
    <t>Total:</t>
  </si>
  <si>
    <t>Base game:</t>
  </si>
  <si>
    <t>Total FS:</t>
  </si>
  <si>
    <t>FS spins:</t>
  </si>
  <si>
    <t>Volatility (s.dev)</t>
  </si>
  <si>
    <t>Bet Multiplier</t>
  </si>
  <si>
    <t>(0 ; 0,1]</t>
  </si>
  <si>
    <t>Spins with hits</t>
  </si>
  <si>
    <t>(0,1 ; 0,2]</t>
  </si>
  <si>
    <t>Observed maximum win (x Total Bet)</t>
  </si>
  <si>
    <t>RTP Variant</t>
  </si>
  <si>
    <t>(0,2 ; 0,5]</t>
  </si>
  <si>
    <t>Win cap (x Base Bet)</t>
  </si>
  <si>
    <t>(0,5 ; 1]</t>
  </si>
  <si>
    <t>Win cap probability</t>
  </si>
  <si>
    <t>1 in 71,428,571</t>
  </si>
  <si>
    <t>(1 ; 2]</t>
  </si>
  <si>
    <t>Minimum bet</t>
  </si>
  <si>
    <t>(2 ; 5]</t>
  </si>
  <si>
    <t>Pay type</t>
  </si>
  <si>
    <t>40 paylines</t>
  </si>
  <si>
    <t>(5 ; 10]</t>
  </si>
  <si>
    <t>(10 ; 15]</t>
  </si>
  <si>
    <t>RTP Split</t>
  </si>
  <si>
    <t>1 in x</t>
  </si>
  <si>
    <t>(15 ; 20]</t>
  </si>
  <si>
    <t>Base Game Total</t>
  </si>
  <si>
    <t>1 in 1.00 spins</t>
  </si>
  <si>
    <t>(20 ; 25]</t>
  </si>
  <si>
    <t>Base Game Lines Without Eggs</t>
  </si>
  <si>
    <t>(25 ; 50]</t>
  </si>
  <si>
    <t>Base Game Eggs</t>
  </si>
  <si>
    <t>(50 ; 100]</t>
  </si>
  <si>
    <t>Free Spins Total</t>
  </si>
  <si>
    <t>Symbol hits without multiplier</t>
  </si>
  <si>
    <t>(100 ; 200]</t>
  </si>
  <si>
    <t>Free Spins Lines Without Eggs</t>
  </si>
  <si>
    <t>(200 ; 300]</t>
  </si>
  <si>
    <t>Free Spins Eggs</t>
  </si>
  <si>
    <t>(300 ; 400]</t>
  </si>
  <si>
    <t>Free Spins Prize Award</t>
  </si>
  <si>
    <t>1 in 244.02 spins</t>
  </si>
  <si>
    <t>(400 ; 500]</t>
  </si>
  <si>
    <t>(500 ; 600]</t>
  </si>
  <si>
    <t>(600 ; 700]</t>
  </si>
  <si>
    <t>Free Spin RTP</t>
  </si>
  <si>
    <t>(700 ; 800]</t>
  </si>
  <si>
    <t>Stage</t>
  </si>
  <si>
    <t>RTP conditional</t>
  </si>
  <si>
    <t>(800 ; 900]</t>
  </si>
  <si>
    <t>8 Spins</t>
  </si>
  <si>
    <t>(900 ; 1000]</t>
  </si>
  <si>
    <t>Extra Spins From Prize</t>
  </si>
  <si>
    <t>(1000 ; 2000]</t>
  </si>
  <si>
    <t>Retriggers</t>
  </si>
  <si>
    <t>(2000 ; 3000]</t>
  </si>
  <si>
    <t>(3000 ; 4000]</t>
  </si>
  <si>
    <t>∞</t>
  </si>
  <si>
    <t>(4000 ; 5000]</t>
  </si>
  <si>
    <t>Free Spin hit frequency</t>
  </si>
  <si>
    <t>(5000 ; 10000]</t>
  </si>
  <si>
    <t>Conditional probability</t>
  </si>
  <si>
    <t>(10000 ; 15000]</t>
  </si>
  <si>
    <t>1 in 120.02</t>
  </si>
  <si>
    <t>(15000 ; 20000]</t>
  </si>
  <si>
    <t>1 in 128.89</t>
  </si>
  <si>
    <t>(20000 ; ]</t>
  </si>
  <si>
    <t>1 in 506.06</t>
  </si>
  <si>
    <t>Free Spin Average Spins</t>
  </si>
  <si>
    <t>Count</t>
  </si>
  <si>
    <t>Conditional</t>
  </si>
  <si>
    <t/>
  </si>
  <si>
    <t>Symbol table</t>
  </si>
  <si>
    <t>ID</t>
  </si>
  <si>
    <t>Symbol RTP without multiplier</t>
  </si>
  <si>
    <t>EGG</t>
  </si>
  <si>
    <t>Feature stats</t>
  </si>
  <si>
    <t>Base &gt;=1 Egg Hit Rate</t>
  </si>
  <si>
    <t>Base &gt;=1 Egg Hatched Hit Rate</t>
  </si>
  <si>
    <t>Free Spins &gt;=1 Egg Hit Rate</t>
  </si>
  <si>
    <t>Free Spins &gt;=1 Egg Hatched Hit Rate</t>
  </si>
  <si>
    <t>Base Collector Triggered Hit Rate</t>
  </si>
  <si>
    <t>Base Winnings By Hatched Egg Types</t>
  </si>
  <si>
    <t>Egg Type</t>
  </si>
  <si>
    <t>Average Winnings (xTB)</t>
  </si>
  <si>
    <t>Hit Rate</t>
  </si>
  <si>
    <t>Chick</t>
  </si>
  <si>
    <t>Bunny</t>
  </si>
  <si>
    <t>Snake</t>
  </si>
  <si>
    <t>Free Spins Value By Num Scatters</t>
  </si>
  <si>
    <t>Scatters</t>
  </si>
  <si>
    <t>Capped Value (xTB)</t>
  </si>
  <si>
    <t>RTP distribution</t>
  </si>
  <si>
    <t>Wild</t>
  </si>
  <si>
    <t>Average Free Spins Value By Prize</t>
  </si>
  <si>
    <t>Prize</t>
  </si>
  <si>
    <t>Average Free Spins Value (xTB)</t>
  </si>
  <si>
    <t>Chance of picking</t>
  </si>
  <si>
    <t>With 3 Scatters</t>
  </si>
  <si>
    <t>With 4 Scatters</t>
  </si>
  <si>
    <t>With 5 Scatters</t>
  </si>
  <si>
    <t>alwaysOneEgg</t>
  </si>
  <si>
    <t>alwaysOneHatch</t>
  </si>
  <si>
    <t>awardX10</t>
  </si>
  <si>
    <t>awardX25</t>
  </si>
  <si>
    <t>spinsPlus1</t>
  </si>
  <si>
    <t>spinsPlus2</t>
  </si>
  <si>
    <t>spinsPlus3</t>
  </si>
  <si>
    <t>T Test</t>
  </si>
  <si>
    <t>Runs</t>
  </si>
  <si>
    <t>Lower bound</t>
  </si>
  <si>
    <t>Upper bound</t>
  </si>
  <si>
    <t>Result</t>
  </si>
  <si>
    <t>Pass</t>
  </si>
  <si>
    <t>HP3</t>
  </si>
  <si>
    <t>HP2</t>
  </si>
  <si>
    <t>HP1</t>
  </si>
  <si>
    <t>MP2</t>
  </si>
  <si>
    <t>MP1</t>
  </si>
  <si>
    <t>LP4</t>
  </si>
  <si>
    <t>LP3</t>
  </si>
  <si>
    <t>LP2</t>
  </si>
  <si>
    <t>LP1</t>
  </si>
  <si>
    <t>1 in 20.2 spins</t>
  </si>
  <si>
    <t>1 in 120.02 spins</t>
  </si>
  <si>
    <t>1 in 119.77 spins</t>
  </si>
  <si>
    <t>BN</t>
  </si>
  <si>
    <t>joker (wild)</t>
  </si>
  <si>
    <t>High Pay</t>
  </si>
  <si>
    <t>Low Pay</t>
  </si>
  <si>
    <t>Win Lines Per Position</t>
  </si>
  <si>
    <t>Row</t>
  </si>
  <si>
    <t>Win Lines</t>
  </si>
  <si>
    <t>{"type":"reelset", "name":"reel_set_B"}</t>
  </si>
  <si>
    <t>reel_set_B</t>
  </si>
  <si>
    <t>Reel Set</t>
  </si>
  <si>
    <t>Base Reels A</t>
  </si>
  <si>
    <t>Base Reels B</t>
  </si>
  <si>
    <t>Base Line RTP</t>
  </si>
  <si>
    <t>Base Scatter RTP</t>
  </si>
  <si>
    <t>Respins RTP</t>
  </si>
  <si>
    <t>Wild Hit Rate</t>
  </si>
  <si>
    <t>Weighting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</si>
</sst>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\£#,##0.00"/>
    <numFmt numFmtId="165" formatCode="0.0000%"/>
    <numFmt numFmtId="166" formatCode="0.000"/>
    <numFmt numFmtId="167" formatCode="#,##0.0"/>
    <numFmt numFmtId="168" formatCode="0.0"/>
    <numFmt numFmtId="169" formatCode="0.000000"/>
    <numFmt numFmtId="170" formatCode="#,##0.00000"/>
    <numFmt numFmtId="171" formatCode="0.000%"/>
    <numFmt numFmtId="172" formatCode="0.00000"/>
    <numFmt numFmtId="173" formatCode="0.0%"/>
    <numFmt numFmtId="174" formatCode="_-* #,##0_-;\-* #,##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name val="Calibri"/>
      <family val="2"/>
    </font>
    <font>
      <b/>
      <sz val="11"/>
      <color rgb="FF000000"/>
      <name val="Calibri"/>
      <family val="2"/>
      <charset val="1"/>
    </font>
    <font>
      <b/>
      <sz val="11"/>
      <color indexed="8"/>
      <name val="Calibri"/>
      <family val="2"/>
      <scheme val="minor"/>
    </font>
    <font>
      <sz val="12"/>
      <name val="Calibri"/>
      <family val="2"/>
    </font>
    <font>
      <b/>
      <sz val="12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FF"/>
        <bgColor rgb="FFFFFFCC"/>
      </patternFill>
    </fill>
    <fill>
      <patternFill patternType="solid">
        <fgColor rgb="FFFEF2CB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</cellStyleXfs>
  <cellXfs count="185">
    <xf numFmtId="0" fontId="0" fillId="0" borderId="0" xfId="0"/>
    <xf numFmtId="0" fontId="5" fillId="0" borderId="0" xfId="2" applyFont="1" applyAlignment="1">
      <alignment horizontal="center"/>
    </xf>
    <xf numFmtId="0" fontId="5" fillId="0" borderId="0" xfId="2" applyFont="1"/>
    <xf numFmtId="0" fontId="6" fillId="0" borderId="0" xfId="2" applyFont="1"/>
    <xf numFmtId="0" fontId="7" fillId="0" borderId="4" xfId="2" applyFont="1" applyBorder="1" applyAlignment="1">
      <alignment horizontal="center"/>
    </xf>
    <xf numFmtId="0" fontId="7" fillId="0" borderId="5" xfId="2" applyFont="1" applyBorder="1" applyAlignment="1">
      <alignment horizontal="center"/>
    </xf>
    <xf numFmtId="0" fontId="6" fillId="0" borderId="6" xfId="2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6" fillId="0" borderId="7" xfId="2" applyFont="1" applyBorder="1" applyAlignment="1">
      <alignment horizontal="center"/>
    </xf>
    <xf numFmtId="0" fontId="6" fillId="0" borderId="8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164" fontId="6" fillId="0" borderId="4" xfId="2" applyNumberFormat="1" applyFont="1" applyBorder="1" applyAlignment="1">
      <alignment horizontal="center"/>
    </xf>
    <xf numFmtId="0" fontId="7" fillId="0" borderId="9" xfId="2" applyFont="1" applyBorder="1" applyAlignment="1">
      <alignment horizontal="center"/>
    </xf>
    <xf numFmtId="10" fontId="6" fillId="0" borderId="0" xfId="2" applyNumberFormat="1" applyFont="1"/>
    <xf numFmtId="10" fontId="6" fillId="0" borderId="0" xfId="2" applyNumberFormat="1" applyFont="1" applyAlignment="1">
      <alignment horizontal="center"/>
    </xf>
    <xf numFmtId="0" fontId="6" fillId="0" borderId="0" xfId="2" applyFont="1" applyAlignment="1">
      <alignment horizontal="center"/>
    </xf>
    <xf numFmtId="0" fontId="7" fillId="0" borderId="4" xfId="2" applyFont="1" applyBorder="1"/>
    <xf numFmtId="0" fontId="7" fillId="0" borderId="3" xfId="2" applyFont="1" applyBorder="1" applyAlignment="1">
      <alignment horizontal="center"/>
    </xf>
    <xf numFmtId="0" fontId="7" fillId="0" borderId="0" xfId="2" applyFont="1" applyAlignment="1">
      <alignment horizontal="center"/>
    </xf>
    <xf numFmtId="0" fontId="3" fillId="2" borderId="4" xfId="3" applyFont="1" applyFill="1" applyBorder="1" applyAlignment="1">
      <alignment horizontal="center"/>
    </xf>
    <xf numFmtId="0" fontId="6" fillId="0" borderId="4" xfId="2" applyFont="1" applyBorder="1" applyAlignment="1">
      <alignment horizontal="left"/>
    </xf>
    <xf numFmtId="0" fontId="6" fillId="0" borderId="4" xfId="2" applyFont="1" applyBorder="1" applyAlignment="1">
      <alignment horizontal="right"/>
    </xf>
    <xf numFmtId="1" fontId="8" fillId="0" borderId="4" xfId="3" applyNumberFormat="1" applyFont="1" applyBorder="1" applyAlignment="1">
      <alignment horizontal="right"/>
    </xf>
    <xf numFmtId="165" fontId="6" fillId="0" borderId="4" xfId="2" applyNumberFormat="1" applyFont="1" applyBorder="1"/>
    <xf numFmtId="3" fontId="6" fillId="0" borderId="4" xfId="2" applyNumberFormat="1" applyFont="1" applyBorder="1"/>
    <xf numFmtId="10" fontId="8" fillId="0" borderId="4" xfId="4" applyNumberFormat="1" applyFont="1" applyBorder="1" applyAlignment="1"/>
    <xf numFmtId="0" fontId="8" fillId="0" borderId="0" xfId="4" applyNumberFormat="1" applyFont="1" applyBorder="1" applyAlignment="1"/>
    <xf numFmtId="10" fontId="6" fillId="0" borderId="0" xfId="4" applyNumberFormat="1" applyFont="1"/>
    <xf numFmtId="0" fontId="6" fillId="0" borderId="10" xfId="2" applyFont="1" applyBorder="1" applyAlignment="1">
      <alignment horizontal="center"/>
    </xf>
    <xf numFmtId="0" fontId="6" fillId="0" borderId="5" xfId="2" applyFont="1" applyBorder="1" applyAlignment="1">
      <alignment horizontal="center"/>
    </xf>
    <xf numFmtId="1" fontId="7" fillId="0" borderId="10" xfId="2" applyNumberFormat="1" applyFont="1" applyBorder="1" applyAlignment="1">
      <alignment horizontal="center"/>
    </xf>
    <xf numFmtId="0" fontId="7" fillId="0" borderId="1" xfId="2" applyFont="1" applyBorder="1"/>
    <xf numFmtId="0" fontId="9" fillId="0" borderId="0" xfId="3"/>
    <xf numFmtId="10" fontId="8" fillId="0" borderId="0" xfId="4" applyNumberFormat="1" applyFont="1" applyBorder="1" applyAlignment="1"/>
    <xf numFmtId="0" fontId="8" fillId="2" borderId="4" xfId="3" applyFont="1" applyFill="1" applyBorder="1" applyAlignment="1">
      <alignment horizontal="center"/>
    </xf>
    <xf numFmtId="0" fontId="10" fillId="3" borderId="4" xfId="5" applyFont="1" applyFill="1" applyBorder="1" applyAlignment="1">
      <alignment horizontal="center"/>
    </xf>
    <xf numFmtId="0" fontId="8" fillId="0" borderId="0" xfId="3" applyFont="1"/>
    <xf numFmtId="0" fontId="8" fillId="0" borderId="0" xfId="3" applyFont="1" applyAlignment="1">
      <alignment horizontal="center"/>
    </xf>
    <xf numFmtId="0" fontId="3" fillId="5" borderId="4" xfId="3" applyFont="1" applyFill="1" applyBorder="1" applyAlignment="1">
      <alignment horizontal="left"/>
    </xf>
    <xf numFmtId="0" fontId="8" fillId="5" borderId="4" xfId="3" applyFont="1" applyFill="1" applyBorder="1" applyAlignment="1">
      <alignment horizontal="center"/>
    </xf>
    <xf numFmtId="0" fontId="8" fillId="0" borderId="0" xfId="3" applyFont="1" applyAlignment="1">
      <alignment horizontal="left"/>
    </xf>
    <xf numFmtId="0" fontId="8" fillId="3" borderId="4" xfId="5" applyFont="1" applyFill="1" applyBorder="1" applyAlignment="1">
      <alignment horizontal="center"/>
    </xf>
    <xf numFmtId="0" fontId="8" fillId="4" borderId="4" xfId="3" applyFont="1" applyFill="1" applyBorder="1" applyAlignment="1">
      <alignment horizontal="center"/>
    </xf>
    <xf numFmtId="0" fontId="3" fillId="4" borderId="4" xfId="3" applyFont="1" applyFill="1" applyBorder="1" applyAlignment="1">
      <alignment horizontal="center"/>
    </xf>
    <xf numFmtId="0" fontId="11" fillId="4" borderId="4" xfId="3" applyFont="1" applyFill="1" applyBorder="1" applyAlignment="1">
      <alignment horizontal="center"/>
    </xf>
    <xf numFmtId="0" fontId="10" fillId="4" borderId="4" xfId="3" applyFont="1" applyFill="1" applyBorder="1" applyAlignment="1">
      <alignment horizontal="center"/>
    </xf>
    <xf numFmtId="0" fontId="8" fillId="6" borderId="4" xfId="3" applyFont="1" applyFill="1" applyBorder="1" applyAlignment="1">
      <alignment horizontal="center"/>
    </xf>
    <xf numFmtId="0" fontId="3" fillId="6" borderId="4" xfId="3" applyFont="1" applyFill="1" applyBorder="1" applyAlignment="1">
      <alignment horizontal="center"/>
    </xf>
    <xf numFmtId="0" fontId="10" fillId="6" borderId="4" xfId="3" applyFont="1" applyFill="1" applyBorder="1" applyAlignment="1">
      <alignment horizontal="center"/>
    </xf>
    <xf numFmtId="0" fontId="8" fillId="7" borderId="4" xfId="3" applyFont="1" applyFill="1" applyBorder="1" applyAlignment="1">
      <alignment horizontal="center"/>
    </xf>
    <xf numFmtId="0" fontId="3" fillId="7" borderId="4" xfId="3" applyFont="1" applyFill="1" applyBorder="1" applyAlignment="1">
      <alignment horizontal="center"/>
    </xf>
    <xf numFmtId="0" fontId="10" fillId="7" borderId="4" xfId="3" applyFont="1" applyFill="1" applyBorder="1" applyAlignment="1">
      <alignment horizontal="center"/>
    </xf>
    <xf numFmtId="1" fontId="12" fillId="8" borderId="4" xfId="3" applyNumberFormat="1" applyFont="1" applyFill="1" applyBorder="1" applyAlignment="1">
      <alignment horizontal="center"/>
    </xf>
    <xf numFmtId="166" fontId="8" fillId="0" borderId="0" xfId="3" applyNumberFormat="1" applyFont="1" applyAlignment="1">
      <alignment horizontal="right" indent="1"/>
    </xf>
    <xf numFmtId="0" fontId="6" fillId="0" borderId="9" xfId="2" applyFont="1" applyBorder="1" applyAlignment="1">
      <alignment horizontal="center"/>
    </xf>
    <xf numFmtId="0" fontId="6" fillId="0" borderId="0" xfId="2" applyFont="1" applyAlignment="1">
      <alignment horizontal="center" vertical="center"/>
    </xf>
    <xf numFmtId="0" fontId="8" fillId="0" borderId="4" xfId="5" applyFont="1" applyBorder="1" applyAlignment="1">
      <alignment horizontal="center"/>
    </xf>
    <xf numFmtId="0" fontId="9" fillId="0" borderId="0" xfId="5"/>
    <xf numFmtId="0" fontId="8" fillId="0" borderId="0" xfId="5" applyFont="1" applyAlignment="1">
      <alignment vertical="center" wrapText="1"/>
    </xf>
    <xf numFmtId="0" fontId="8" fillId="0" borderId="0" xfId="2" applyFont="1"/>
    <xf numFmtId="10" fontId="8" fillId="0" borderId="0" xfId="2" applyNumberFormat="1" applyFont="1"/>
    <xf numFmtId="0" fontId="5" fillId="9" borderId="4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8" fillId="0" borderId="0" xfId="5" applyFont="1" applyAlignment="1">
      <alignment horizontal="center"/>
    </xf>
    <xf numFmtId="0" fontId="13" fillId="0" borderId="7" xfId="5" applyFont="1" applyBorder="1" applyAlignment="1">
      <alignment horizontal="center"/>
    </xf>
    <xf numFmtId="0" fontId="13" fillId="0" borderId="4" xfId="5" applyFont="1" applyBorder="1" applyAlignment="1">
      <alignment horizontal="center"/>
    </xf>
    <xf numFmtId="2" fontId="5" fillId="9" borderId="4" xfId="2" applyNumberFormat="1" applyFont="1" applyFill="1" applyBorder="1" applyAlignment="1">
      <alignment horizontal="center" vertical="center"/>
    </xf>
    <xf numFmtId="0" fontId="8" fillId="0" borderId="0" xfId="5" applyFont="1"/>
    <xf numFmtId="0" fontId="5" fillId="0" borderId="4" xfId="2" applyFont="1" applyBorder="1" applyAlignment="1">
      <alignment horizontal="center" vertical="center"/>
    </xf>
    <xf numFmtId="0" fontId="2" fillId="0" borderId="0" xfId="5" applyFont="1" applyAlignment="1">
      <alignment horizontal="center"/>
    </xf>
    <xf numFmtId="0" fontId="8" fillId="0" borderId="0" xfId="2" applyFont="1" applyAlignment="1">
      <alignment horizontal="center"/>
    </xf>
    <xf numFmtId="166" fontId="5" fillId="0" borderId="4" xfId="2" applyNumberFormat="1" applyFont="1" applyBorder="1" applyAlignment="1">
      <alignment horizontal="center" vertical="center"/>
    </xf>
    <xf numFmtId="0" fontId="14" fillId="0" borderId="4" xfId="2" applyFont="1" applyBorder="1" applyAlignment="1">
      <alignment horizontal="center"/>
    </xf>
    <xf numFmtId="4" fontId="6" fillId="0" borderId="4" xfId="2" applyNumberFormat="1" applyFont="1" applyBorder="1"/>
    <xf numFmtId="10" fontId="7" fillId="0" borderId="4" xfId="4" applyNumberFormat="1" applyFont="1" applyBorder="1"/>
    <xf numFmtId="1" fontId="8" fillId="0" borderId="0" xfId="3" applyNumberFormat="1" applyFont="1" applyAlignment="1">
      <alignment horizontal="center"/>
    </xf>
    <xf numFmtId="1" fontId="7" fillId="0" borderId="0" xfId="2" applyNumberFormat="1" applyFont="1" applyAlignment="1">
      <alignment horizontal="center"/>
    </xf>
    <xf numFmtId="10" fontId="8" fillId="0" borderId="4" xfId="1" applyNumberFormat="1" applyFont="1" applyBorder="1" applyAlignment="1">
      <alignment horizontal="center"/>
    </xf>
    <xf numFmtId="2" fontId="8" fillId="0" borderId="4" xfId="3" applyNumberFormat="1" applyFont="1" applyBorder="1" applyAlignment="1">
      <alignment horizontal="center"/>
    </xf>
    <xf numFmtId="10" fontId="6" fillId="0" borderId="4" xfId="2" applyNumberFormat="1" applyFont="1" applyBorder="1"/>
    <xf numFmtId="0" fontId="8" fillId="0" borderId="10" xfId="3" applyFont="1" applyBorder="1" applyAlignment="1">
      <alignment horizontal="center"/>
    </xf>
    <xf numFmtId="0" fontId="8" fillId="0" borderId="5" xfId="3" applyFont="1" applyBorder="1" applyAlignment="1">
      <alignment horizontal="center"/>
    </xf>
    <xf numFmtId="0" fontId="6" fillId="0" borderId="4" xfId="2" applyFont="1" applyBorder="1"/>
    <xf numFmtId="1" fontId="6" fillId="0" borderId="0" xfId="2" applyNumberFormat="1" applyFont="1"/>
    <xf numFmtId="0" fontId="6" fillId="0" borderId="5" xfId="2" applyFont="1" applyBorder="1" applyAlignment="1">
      <alignment horizontal="center" wrapText="1"/>
    </xf>
    <xf numFmtId="0" fontId="6" fillId="0" borderId="9" xfId="2" applyFont="1" applyBorder="1" applyAlignment="1">
      <alignment horizontal="center" wrapText="1"/>
    </xf>
    <xf numFmtId="2" fontId="6" fillId="0" borderId="4" xfId="2" applyNumberFormat="1" applyFont="1" applyBorder="1"/>
    <xf numFmtId="0" fontId="3" fillId="0" borderId="4" xfId="0" applyFont="1" applyBorder="1" applyAlignment="1">
      <alignment horizontal="center"/>
    </xf>
    <xf numFmtId="169" fontId="9" fillId="0" borderId="0" xfId="3" applyNumberFormat="1"/>
    <xf numFmtId="1" fontId="7" fillId="0" borderId="4" xfId="2" applyNumberFormat="1" applyFont="1" applyBorder="1" applyAlignment="1">
      <alignment horizontal="center"/>
    </xf>
    <xf numFmtId="10" fontId="6" fillId="0" borderId="4" xfId="1" applyNumberFormat="1" applyFont="1" applyBorder="1"/>
    <xf numFmtId="4" fontId="0" fillId="0" borderId="0" xfId="0" applyNumberFormat="1"/>
    <xf numFmtId="1" fontId="0" fillId="0" borderId="0" xfId="0" applyNumberFormat="1"/>
    <xf numFmtId="3" fontId="0" fillId="0" borderId="0" xfId="0" applyNumberFormat="1"/>
    <xf numFmtId="167" fontId="0" fillId="0" borderId="0" xfId="0" applyNumberFormat="1"/>
    <xf numFmtId="0" fontId="15" fillId="0" borderId="1" xfId="2" applyFont="1" applyBorder="1"/>
    <xf numFmtId="0" fontId="15" fillId="0" borderId="2" xfId="2" applyFont="1" applyBorder="1"/>
    <xf numFmtId="0" fontId="15" fillId="0" borderId="3" xfId="2" applyFont="1" applyBorder="1"/>
    <xf numFmtId="1" fontId="6" fillId="0" borderId="5" xfId="2" applyNumberFormat="1" applyFont="1" applyBorder="1" applyAlignment="1">
      <alignment horizontal="center"/>
    </xf>
    <xf numFmtId="169" fontId="6" fillId="0" borderId="5" xfId="2" applyNumberFormat="1" applyFont="1" applyBorder="1" applyAlignment="1">
      <alignment horizontal="center"/>
    </xf>
    <xf numFmtId="169" fontId="6" fillId="0" borderId="9" xfId="2" applyNumberFormat="1" applyFont="1" applyBorder="1" applyAlignment="1">
      <alignment horizontal="center"/>
    </xf>
    <xf numFmtId="168" fontId="8" fillId="0" borderId="4" xfId="3" applyNumberFormat="1" applyFont="1" applyBorder="1" applyAlignment="1">
      <alignment horizontal="right"/>
    </xf>
    <xf numFmtId="168" fontId="6" fillId="0" borderId="4" xfId="2" applyNumberFormat="1" applyFont="1" applyBorder="1"/>
    <xf numFmtId="170" fontId="0" fillId="0" borderId="0" xfId="0" applyNumberFormat="1"/>
    <xf numFmtId="171" fontId="0" fillId="0" borderId="0" xfId="1" applyNumberFormat="1" applyFont="1"/>
    <xf numFmtId="0" fontId="14" fillId="0" borderId="0" xfId="2" applyFont="1" applyAlignment="1">
      <alignment horizontal="center"/>
    </xf>
    <xf numFmtId="9" fontId="6" fillId="0" borderId="5" xfId="1" applyFont="1" applyBorder="1" applyAlignment="1">
      <alignment horizontal="center"/>
    </xf>
    <xf numFmtId="9" fontId="6" fillId="0" borderId="9" xfId="1" applyFont="1" applyBorder="1" applyAlignment="1">
      <alignment horizontal="center"/>
    </xf>
    <xf numFmtId="10" fontId="9" fillId="0" borderId="4" xfId="3" applyNumberFormat="1" applyBorder="1"/>
    <xf numFmtId="0" fontId="0" fillId="0" borderId="4" xfId="0" applyBorder="1" applyAlignment="1">
      <alignment horizontal="center"/>
    </xf>
    <xf numFmtId="0" fontId="16" fillId="0" borderId="4" xfId="5" applyFont="1" applyBorder="1"/>
    <xf numFmtId="171" fontId="16" fillId="10" borderId="4" xfId="5" applyNumberFormat="1" applyFont="1" applyFill="1" applyBorder="1" applyAlignment="1">
      <alignment horizontal="right"/>
    </xf>
    <xf numFmtId="0" fontId="16" fillId="0" borderId="0" xfId="5" applyFont="1"/>
    <xf numFmtId="0" fontId="17" fillId="0" borderId="4" xfId="5" applyFont="1" applyBorder="1" applyAlignment="1">
      <alignment horizontal="center"/>
    </xf>
    <xf numFmtId="0" fontId="17" fillId="0" borderId="4" xfId="5" applyFont="1" applyBorder="1"/>
    <xf numFmtId="171" fontId="17" fillId="10" borderId="4" xfId="5" applyNumberFormat="1" applyFont="1" applyFill="1" applyBorder="1" applyAlignment="1">
      <alignment horizontal="right"/>
    </xf>
    <xf numFmtId="2" fontId="16" fillId="10" borderId="4" xfId="5" applyNumberFormat="1" applyFont="1" applyFill="1" applyBorder="1" applyAlignment="1">
      <alignment horizontal="center"/>
    </xf>
    <xf numFmtId="43" fontId="16" fillId="0" borderId="4" xfId="6" applyFont="1" applyBorder="1"/>
    <xf numFmtId="2" fontId="16" fillId="10" borderId="4" xfId="5" applyNumberFormat="1" applyFont="1" applyFill="1" applyBorder="1" applyAlignment="1">
      <alignment horizontal="right"/>
    </xf>
    <xf numFmtId="0" fontId="16" fillId="10" borderId="4" xfId="5" applyFont="1" applyFill="1" applyBorder="1"/>
    <xf numFmtId="0" fontId="16" fillId="10" borderId="4" xfId="5" applyFont="1" applyFill="1" applyBorder="1" applyAlignment="1">
      <alignment horizontal="right"/>
    </xf>
    <xf numFmtId="0" fontId="16" fillId="0" borderId="4" xfId="5" applyFont="1" applyBorder="1" applyAlignment="1">
      <alignment horizontal="right"/>
    </xf>
    <xf numFmtId="43" fontId="16" fillId="10" borderId="4" xfId="6" applyFont="1" applyFill="1" applyBorder="1" applyAlignment="1">
      <alignment horizontal="right"/>
    </xf>
    <xf numFmtId="10" fontId="16" fillId="10" borderId="4" xfId="4" applyNumberFormat="1" applyFont="1" applyFill="1" applyBorder="1" applyAlignment="1"/>
    <xf numFmtId="1" fontId="16" fillId="10" borderId="4" xfId="5" applyNumberFormat="1" applyFont="1" applyFill="1" applyBorder="1" applyAlignment="1">
      <alignment horizontal="center"/>
    </xf>
    <xf numFmtId="2" fontId="16" fillId="10" borderId="4" xfId="5" applyNumberFormat="1" applyFont="1" applyFill="1" applyBorder="1"/>
    <xf numFmtId="10" fontId="16" fillId="6" borderId="4" xfId="4" applyNumberFormat="1" applyFont="1" applyFill="1" applyBorder="1" applyAlignment="1">
      <alignment horizontal="right"/>
    </xf>
    <xf numFmtId="10" fontId="16" fillId="4" borderId="4" xfId="4" applyNumberFormat="1" applyFont="1" applyFill="1" applyBorder="1" applyAlignment="1">
      <alignment horizontal="right"/>
    </xf>
    <xf numFmtId="10" fontId="16" fillId="4" borderId="4" xfId="4" applyNumberFormat="1" applyFont="1" applyFill="1" applyBorder="1" applyAlignment="1"/>
    <xf numFmtId="172" fontId="16" fillId="10" borderId="4" xfId="5" applyNumberFormat="1" applyFont="1" applyFill="1" applyBorder="1" applyAlignment="1">
      <alignment horizontal="right"/>
    </xf>
    <xf numFmtId="10" fontId="16" fillId="0" borderId="4" xfId="4" applyNumberFormat="1" applyFont="1" applyBorder="1" applyAlignment="1">
      <alignment horizontal="right"/>
    </xf>
    <xf numFmtId="10" fontId="16" fillId="0" borderId="0" xfId="4" applyNumberFormat="1" applyFont="1" applyBorder="1" applyAlignment="1"/>
    <xf numFmtId="43" fontId="16" fillId="10" borderId="4" xfId="6" applyFont="1" applyFill="1" applyBorder="1"/>
    <xf numFmtId="165" fontId="16" fillId="0" borderId="0" xfId="4" applyNumberFormat="1" applyFont="1" applyBorder="1" applyAlignment="1"/>
    <xf numFmtId="0" fontId="17" fillId="0" borderId="10" xfId="5" applyFont="1" applyBorder="1"/>
    <xf numFmtId="165" fontId="16" fillId="0" borderId="0" xfId="4" applyNumberFormat="1" applyFont="1" applyFill="1" applyBorder="1" applyAlignment="1"/>
    <xf numFmtId="165" fontId="16" fillId="0" borderId="4" xfId="4" applyNumberFormat="1" applyFont="1" applyFill="1" applyBorder="1" applyAlignment="1"/>
    <xf numFmtId="10" fontId="16" fillId="10" borderId="4" xfId="4" applyNumberFormat="1" applyFont="1" applyFill="1" applyBorder="1" applyAlignment="1">
      <alignment horizontal="right"/>
    </xf>
    <xf numFmtId="10" fontId="16" fillId="0" borderId="4" xfId="4" applyNumberFormat="1" applyFont="1" applyFill="1" applyBorder="1" applyAlignment="1">
      <alignment horizontal="right"/>
    </xf>
    <xf numFmtId="169" fontId="16" fillId="0" borderId="0" xfId="5" applyNumberFormat="1" applyFont="1"/>
    <xf numFmtId="169" fontId="16" fillId="0" borderId="4" xfId="5" applyNumberFormat="1" applyFont="1" applyBorder="1"/>
    <xf numFmtId="169" fontId="16" fillId="0" borderId="4" xfId="5" applyNumberFormat="1" applyFont="1" applyBorder="1" applyAlignment="1">
      <alignment horizontal="right"/>
    </xf>
    <xf numFmtId="43" fontId="16" fillId="0" borderId="0" xfId="6" applyFont="1"/>
    <xf numFmtId="2" fontId="16" fillId="0" borderId="4" xfId="5" applyNumberFormat="1" applyFont="1" applyBorder="1" applyAlignment="1">
      <alignment horizontal="right"/>
    </xf>
    <xf numFmtId="10" fontId="16" fillId="0" borderId="0" xfId="5" applyNumberFormat="1" applyFont="1"/>
    <xf numFmtId="43" fontId="0" fillId="0" borderId="0" xfId="6" applyFont="1"/>
    <xf numFmtId="0" fontId="16" fillId="0" borderId="4" xfId="5" applyFont="1" applyBorder="1" applyAlignment="1">
      <alignment horizontal="center"/>
    </xf>
    <xf numFmtId="10" fontId="16" fillId="0" borderId="4" xfId="5" applyNumberFormat="1" applyFont="1" applyBorder="1" applyAlignment="1">
      <alignment horizontal="right"/>
    </xf>
    <xf numFmtId="173" fontId="16" fillId="10" borderId="4" xfId="4" applyNumberFormat="1" applyFont="1" applyFill="1" applyBorder="1" applyAlignment="1">
      <alignment horizontal="right"/>
    </xf>
    <xf numFmtId="174" fontId="16" fillId="10" borderId="4" xfId="6" applyNumberFormat="1" applyFont="1" applyFill="1" applyBorder="1" applyAlignment="1">
      <alignment horizontal="right"/>
    </xf>
    <xf numFmtId="165" fontId="16" fillId="10" borderId="4" xfId="4" applyNumberFormat="1" applyFont="1" applyFill="1" applyBorder="1" applyAlignment="1">
      <alignment horizontal="right"/>
    </xf>
    <xf numFmtId="2" fontId="9" fillId="0" borderId="0" xfId="5" applyNumberFormat="1"/>
    <xf numFmtId="0" fontId="6" fillId="0" borderId="1" xfId="2" applyFont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0" fontId="6" fillId="0" borderId="3" xfId="2" applyFont="1" applyBorder="1" applyAlignment="1">
      <alignment horizontal="center" vertical="center"/>
    </xf>
    <xf numFmtId="0" fontId="6" fillId="0" borderId="4" xfId="2" applyFont="1" applyBorder="1" applyAlignment="1">
      <alignment horizontal="center" vertical="center"/>
    </xf>
    <xf numFmtId="0" fontId="4" fillId="0" borderId="11" xfId="2" applyBorder="1" applyAlignment="1">
      <alignment horizontal="center" vertical="center"/>
    </xf>
    <xf numFmtId="0" fontId="17" fillId="0" borderId="4" xfId="5" applyFont="1" applyBorder="1" applyAlignment="1">
      <alignment horizontal="center"/>
    </xf>
    <xf numFmtId="0" fontId="7" fillId="0" borderId="4" xfId="2" applyFont="1" applyBorder="1" applyAlignment="1">
      <alignment horizontal="center" vertical="center"/>
    </xf>
    <xf numFmtId="0" fontId="3" fillId="2" borderId="4" xfId="3" applyFont="1" applyFill="1" applyBorder="1" applyAlignment="1">
      <alignment horizontal="center"/>
    </xf>
    <xf numFmtId="0" fontId="7" fillId="0" borderId="1" xfId="2" applyFont="1" applyBorder="1" applyAlignment="1">
      <alignment horizontal="center"/>
    </xf>
    <xf numFmtId="0" fontId="7" fillId="0" borderId="2" xfId="2" applyFont="1" applyBorder="1" applyAlignment="1">
      <alignment horizontal="center"/>
    </xf>
    <xf numFmtId="0" fontId="7" fillId="0" borderId="3" xfId="2" applyFont="1" applyBorder="1" applyAlignment="1">
      <alignment horizontal="center"/>
    </xf>
    <xf numFmtId="0" fontId="7" fillId="0" borderId="4" xfId="2" applyFont="1" applyBorder="1" applyAlignment="1">
      <alignment horizontal="center"/>
    </xf>
    <xf numFmtId="0" fontId="6" fillId="0" borderId="1" xfId="2" applyFont="1" applyBorder="1" applyAlignment="1">
      <alignment horizontal="center"/>
    </xf>
    <xf numFmtId="0" fontId="6" fillId="0" borderId="2" xfId="2" applyFont="1" applyBorder="1" applyAlignment="1">
      <alignment horizontal="center"/>
    </xf>
    <xf numFmtId="0" fontId="6" fillId="0" borderId="3" xfId="2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" fontId="7" fillId="0" borderId="4" xfId="2" applyNumberFormat="1" applyFont="1" applyBorder="1" applyAlignment="1">
      <alignment horizontal="center"/>
    </xf>
    <xf numFmtId="0" fontId="5" fillId="0" borderId="4" xfId="2" applyFont="1" applyBorder="1" applyAlignment="1">
      <alignment horizontal="center" vertical="center"/>
    </xf>
    <xf numFmtId="0" fontId="5" fillId="9" borderId="4" xfId="2" applyFont="1" applyFill="1" applyBorder="1" applyAlignment="1">
      <alignment horizontal="center" vertical="center"/>
    </xf>
    <xf numFmtId="0" fontId="8" fillId="0" borderId="4" xfId="5" applyFont="1" applyBorder="1" applyAlignment="1">
      <alignment horizontal="center"/>
    </xf>
    <xf numFmtId="0" fontId="20" fillId="0" borderId="10" xfId="2" applyFont="1" applyBorder="1" applyAlignment="1">
      <alignment horizontal="center"/>
    </xf>
    <xf numFmtId="0" fontId="0" fillId="0" borderId="4" xfId="0" applyBorder="1"/>
    <xf numFmtId="0" fontId="20" fillId="0" borderId="4" xfId="2" applyFont="1" applyBorder="1" applyAlignment="1">
      <alignment horizontal="center" vertical="center"/>
    </xf>
    <xf numFmtId="0" fontId="3" fillId="0" borderId="4" xfId="0" applyFont="1" applyBorder="1"/>
    <xf numFmtId="2" fontId="3" fillId="0" borderId="4" xfId="0" applyNumberFormat="1" applyFont="1" applyBorder="1"/>
    <xf numFmtId="0" fontId="0" fillId="0" borderId="10" xfId="0" applyBorder="1"/>
    <xf numFmtId="10" fontId="0" fillId="0" borderId="10" xfId="0" applyNumberFormat="1" applyBorder="1"/>
    <xf numFmtId="2" fontId="0" fillId="0" borderId="10" xfId="0" applyNumberFormat="1" applyBorder="1"/>
    <xf numFmtId="0" fontId="0" fillId="0" borderId="9" xfId="0" applyBorder="1"/>
    <xf numFmtId="10" fontId="0" fillId="0" borderId="9" xfId="0" applyNumberFormat="1" applyBorder="1"/>
    <xf numFmtId="2" fontId="0" fillId="0" borderId="9" xfId="0" applyNumberFormat="1" applyBorder="1"/>
    <xf numFmtId="10" fontId="3" fillId="0" borderId="4" xfId="1" applyNumberFormat="1" applyFont="1" applyBorder="1"/>
    <xf numFmtId="165" fontId="3" fillId="0" borderId="4" xfId="1" applyNumberFormat="1" applyFont="1" applyBorder="1"/>
  </cellXfs>
  <cellStyles count="7">
    <cellStyle name="Comma 2" xfId="6" xr:uid="{589EE5DC-33C0-464A-B4CD-41595DBE48CA}"/>
    <cellStyle name="Normal" xfId="0" builtinId="0"/>
    <cellStyle name="Normal 2" xfId="2" xr:uid="{47E6D3B3-99F1-41C6-8A42-876D56BFC364}"/>
    <cellStyle name="Normal 2 2" xfId="5" xr:uid="{33DE757B-0A72-4B7B-87E5-9BC2DA8499CB}"/>
    <cellStyle name="Normal 3" xfId="3" xr:uid="{A9245B9C-EA34-4169-8C18-586378DBC402}"/>
    <cellStyle name="Percent" xfId="1" builtinId="5"/>
    <cellStyle name="Percent 2" xfId="4" xr:uid="{79F69E77-0D5B-40C1-9613-E22C84A601BF}"/>
  </cellStyles>
  <dxfs count="181"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 tint="-0.499984740745262"/>
      </font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ill>
        <patternFill>
          <bgColor rgb="FF9966FF"/>
        </patternFill>
      </fill>
    </dxf>
    <dxf>
      <fill>
        <patternFill>
          <bgColor rgb="FFF8CBAD"/>
        </patternFill>
      </fill>
    </dxf>
    <dxf>
      <fill>
        <patternFill>
          <bgColor rgb="FF54823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FF66FF"/>
        </patternFill>
      </fill>
    </dxf>
    <dxf>
      <fill>
        <patternFill>
          <bgColor rgb="FF9966FF"/>
        </patternFill>
      </fill>
    </dxf>
    <dxf>
      <fill>
        <patternFill>
          <bgColor rgb="FFF8CBAD"/>
        </patternFill>
      </fill>
    </dxf>
    <dxf>
      <fill>
        <patternFill>
          <bgColor rgb="FF54823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Slot-sim\src\products\FortuneFury\versions\Zhulong's%20Treasure%20-%200.22.xlsx" TargetMode="External"/><Relationship Id="rId1" Type="http://schemas.openxmlformats.org/officeDocument/2006/relationships/externalLinkPath" Target="/Projects/Slot-sim/src/products/FortuneFury/versions/Zhulong's%20Treasure%20-%200.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vision History"/>
      <sheetName val="Math Direction"/>
      <sheetName val="Base Bet Statistics"/>
      <sheetName val="Power Bet Statistics"/>
      <sheetName val="Bonus Buy Statistics"/>
      <sheetName val="Jackpot Config"/>
      <sheetName val="Sim Config"/>
      <sheetName val="Json Parser Input"/>
      <sheetName val="Jackpot Counter"/>
      <sheetName val="Instant Jackpot"/>
      <sheetName val="Weightings"/>
      <sheetName val="Win Lines"/>
      <sheetName val="Awards"/>
      <sheetName val="Reel Sets"/>
      <sheetName val="Base Reels A"/>
      <sheetName val="Base Reels B"/>
      <sheetName val="Base Reels C"/>
      <sheetName val="Base Reels D"/>
      <sheetName val="Power Bet Reels A"/>
      <sheetName val="Power Bet Reels B"/>
      <sheetName val="Power Bet Reels C"/>
      <sheetName val="Power Bet Reels D"/>
      <sheetName val="Feat Reels A"/>
      <sheetName val="Feat Reels B"/>
      <sheetName val="Feat Reels C"/>
      <sheetName val="Feat Reels D"/>
      <sheetName val="Bonus Buy Reels A"/>
      <sheetName val="Bonus Buy Reels B"/>
      <sheetName val="Bonus Buy Reels C"/>
      <sheetName val="Display Reels"/>
      <sheetName val="Dev Weightings"/>
    </sheetNames>
    <sheetDataSet>
      <sheetData sheetId="0" refreshError="1"/>
      <sheetData sheetId="1">
        <row r="6">
          <cell r="C6">
            <v>3</v>
          </cell>
        </row>
        <row r="7">
          <cell r="C7">
            <v>5</v>
          </cell>
        </row>
      </sheetData>
      <sheetData sheetId="2" refreshError="1"/>
      <sheetData sheetId="3" refreshError="1"/>
      <sheetData sheetId="4" refreshError="1"/>
      <sheetData sheetId="5">
        <row r="7">
          <cell r="H7">
            <v>100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3">
          <cell r="M3">
            <v>50000</v>
          </cell>
        </row>
        <row r="4">
          <cell r="M4">
            <v>150000</v>
          </cell>
        </row>
        <row r="5">
          <cell r="M5">
            <v>144451</v>
          </cell>
        </row>
        <row r="6">
          <cell r="M6">
            <v>15549</v>
          </cell>
        </row>
        <row r="7">
          <cell r="L7">
            <v>0.96500264537499991</v>
          </cell>
        </row>
        <row r="11">
          <cell r="F11">
            <v>130</v>
          </cell>
        </row>
        <row r="12">
          <cell r="F12">
            <v>550</v>
          </cell>
        </row>
        <row r="13">
          <cell r="F13">
            <v>110</v>
          </cell>
        </row>
        <row r="14">
          <cell r="F14">
            <v>0</v>
          </cell>
        </row>
        <row r="20">
          <cell r="N20">
            <v>1.5</v>
          </cell>
        </row>
        <row r="22">
          <cell r="B22">
            <v>8.4640597132596955</v>
          </cell>
        </row>
        <row r="26">
          <cell r="M26">
            <v>50000</v>
          </cell>
        </row>
        <row r="27">
          <cell r="M27">
            <v>150000</v>
          </cell>
        </row>
        <row r="28">
          <cell r="M28">
            <v>139032</v>
          </cell>
        </row>
        <row r="29">
          <cell r="M29">
            <v>20968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9C770-7F71-46F5-896D-44AE7E855248}">
  <dimension ref="A1:BQH500"/>
  <sheetViews>
    <sheetView workbookViewId="0">
      <selection activeCell="P37" sqref="P37"/>
    </sheetView>
  </sheetViews>
  <sheetFormatPr defaultRowHeight="15" x14ac:dyDescent="0.25"/>
  <cols>
    <col min="1" max="1" width="8.7109375" style="1" customWidth="1"/>
    <col min="2" max="6" width="8.7109375" style="2" customWidth="1"/>
    <col min="8" max="8" width="8.7109375" style="1" customWidth="1"/>
    <col min="9" max="13" width="8.7109375" style="2" customWidth="1"/>
  </cols>
  <sheetData>
    <row r="1" spans="1:1802" x14ac:dyDescent="0.25">
      <c r="E1" s="1"/>
      <c r="G1" s="2"/>
      <c r="L1" s="1"/>
      <c r="N1" s="2"/>
      <c r="O1" s="1"/>
      <c r="P1" s="2"/>
      <c r="Q1" s="2"/>
      <c r="R1" s="2"/>
      <c r="S1" s="1"/>
      <c r="T1" s="2"/>
      <c r="U1" s="1"/>
      <c r="V1" s="2"/>
      <c r="W1" s="2"/>
      <c r="X1" s="2"/>
      <c r="Y1" s="1"/>
      <c r="Z1" s="156" t="s">
        <v>66</v>
      </c>
      <c r="AA1" s="156"/>
      <c r="AB1" s="156"/>
      <c r="AC1" s="156"/>
      <c r="AD1" s="156"/>
      <c r="AE1" s="156"/>
      <c r="AF1" s="2"/>
      <c r="AG1" s="1"/>
      <c r="AH1" s="2"/>
      <c r="AI1" s="1"/>
      <c r="AJ1" s="2"/>
      <c r="AK1" s="2"/>
      <c r="AL1" s="2"/>
      <c r="AM1" s="1"/>
      <c r="AN1" s="2"/>
      <c r="AO1" s="2"/>
      <c r="AP1" s="2"/>
      <c r="AQ1" s="1"/>
      <c r="AR1" s="2"/>
      <c r="AS1" s="2"/>
      <c r="AT1" s="2"/>
      <c r="AU1" s="1"/>
      <c r="AV1" s="2"/>
      <c r="AW1" s="1"/>
      <c r="AX1" s="2"/>
      <c r="AY1" s="2"/>
      <c r="AZ1" s="2"/>
      <c r="BA1" s="1"/>
      <c r="BB1" s="2"/>
      <c r="BC1" s="2"/>
      <c r="BD1" s="2"/>
      <c r="BE1" s="1"/>
      <c r="BF1" s="2"/>
      <c r="BG1" s="2"/>
      <c r="BH1" s="2"/>
      <c r="BI1" s="1"/>
      <c r="BJ1" s="2"/>
      <c r="BK1" s="1"/>
      <c r="BL1" s="2"/>
      <c r="BM1" s="2"/>
      <c r="BN1" s="2"/>
      <c r="BO1" s="1"/>
      <c r="BP1" s="2"/>
      <c r="BQ1" s="2"/>
      <c r="BR1" s="2"/>
      <c r="BS1" s="1"/>
      <c r="BT1" s="2"/>
      <c r="BU1" s="2"/>
      <c r="BV1" s="2"/>
      <c r="BW1" s="1"/>
      <c r="BX1" s="2"/>
      <c r="BY1" s="1"/>
      <c r="BZ1" s="2"/>
      <c r="CA1" s="2"/>
      <c r="CB1" s="2"/>
      <c r="CC1" s="1"/>
      <c r="CD1" s="2"/>
      <c r="CE1" s="2"/>
      <c r="CF1" s="2"/>
      <c r="CG1" s="1"/>
      <c r="CH1" s="2"/>
      <c r="CI1" s="2"/>
      <c r="CJ1" s="2"/>
      <c r="CK1" s="1"/>
      <c r="CL1" s="2"/>
      <c r="CM1" s="1"/>
      <c r="CN1" s="2"/>
      <c r="CO1" s="2"/>
      <c r="CP1" s="2"/>
      <c r="CQ1" s="1"/>
      <c r="CR1" s="2"/>
      <c r="CS1" s="2"/>
      <c r="CT1" s="2"/>
      <c r="CU1" s="1"/>
      <c r="CV1" s="2"/>
      <c r="CW1" s="2"/>
      <c r="CX1" s="2"/>
      <c r="CY1" s="1"/>
      <c r="CZ1" s="2"/>
      <c r="DA1" s="1"/>
      <c r="DB1" s="2"/>
      <c r="DC1" s="2"/>
      <c r="DD1" s="2"/>
      <c r="DE1" s="1"/>
      <c r="DF1" s="2"/>
      <c r="DG1" s="2"/>
      <c r="DH1" s="2"/>
      <c r="DI1" s="1"/>
      <c r="DJ1" s="2"/>
      <c r="DK1" s="2"/>
      <c r="DL1" s="2"/>
      <c r="DM1" s="1"/>
      <c r="DN1" s="2"/>
      <c r="DO1" s="1"/>
      <c r="DP1" s="2"/>
      <c r="DQ1" s="2"/>
      <c r="DR1" s="2"/>
      <c r="DS1" s="1"/>
      <c r="DT1" s="2"/>
      <c r="DU1" s="2"/>
      <c r="DV1" s="2"/>
      <c r="DW1" s="1"/>
      <c r="DX1" s="2"/>
      <c r="DY1" s="2"/>
      <c r="DZ1" s="2"/>
      <c r="EA1" s="1"/>
      <c r="EB1" s="2"/>
      <c r="EC1" s="1"/>
      <c r="ED1" s="2"/>
      <c r="EE1" s="2"/>
      <c r="EF1" s="2"/>
      <c r="EG1" s="1"/>
      <c r="EH1" s="2"/>
      <c r="EI1" s="2"/>
      <c r="EJ1" s="2"/>
      <c r="EK1" s="1"/>
      <c r="EL1" s="2"/>
      <c r="EM1" s="2"/>
      <c r="EN1" s="2"/>
      <c r="EO1" s="1"/>
      <c r="EP1" s="2"/>
      <c r="EQ1" s="1"/>
      <c r="ER1" s="2"/>
      <c r="ES1" s="2"/>
      <c r="ET1" s="2"/>
      <c r="EU1" s="1"/>
      <c r="EV1" s="2"/>
      <c r="EW1" s="2"/>
      <c r="EX1" s="2"/>
      <c r="EY1" s="1"/>
      <c r="EZ1" s="2"/>
      <c r="FA1" s="2"/>
      <c r="FB1" s="2"/>
      <c r="FC1" s="1"/>
      <c r="FD1" s="2"/>
      <c r="FE1" s="1"/>
      <c r="FF1" s="2"/>
      <c r="FG1" s="2"/>
      <c r="FH1" s="2"/>
      <c r="FI1" s="1"/>
      <c r="FJ1" s="2"/>
      <c r="FK1" s="2"/>
      <c r="FL1" s="2"/>
      <c r="FM1" s="1"/>
      <c r="FN1" s="2"/>
      <c r="FO1" s="2"/>
      <c r="FP1" s="2"/>
      <c r="FQ1" s="1"/>
      <c r="FR1" s="2"/>
      <c r="FS1" s="1"/>
      <c r="FT1" s="2"/>
      <c r="FU1" s="2"/>
      <c r="FV1" s="2"/>
      <c r="FW1" s="1"/>
      <c r="FX1" s="2"/>
      <c r="FY1" s="2"/>
      <c r="FZ1" s="2"/>
      <c r="GA1" s="1"/>
      <c r="GB1" s="2"/>
      <c r="GC1" s="2"/>
      <c r="GD1" s="2"/>
      <c r="GE1" s="1"/>
      <c r="GF1" s="2"/>
      <c r="GG1" s="1"/>
      <c r="GH1" s="2"/>
      <c r="GI1" s="2"/>
      <c r="GJ1" s="2"/>
      <c r="GK1" s="1"/>
      <c r="GL1" s="2"/>
      <c r="GM1" s="2"/>
      <c r="GN1" s="2"/>
      <c r="GO1" s="1"/>
      <c r="GP1" s="2"/>
      <c r="GQ1" s="2"/>
      <c r="GR1" s="2"/>
      <c r="GS1" s="1"/>
      <c r="GT1" s="2"/>
      <c r="GU1" s="1"/>
      <c r="GV1" s="2"/>
      <c r="GW1" s="2"/>
      <c r="GX1" s="2"/>
      <c r="GY1" s="1"/>
      <c r="GZ1" s="2"/>
      <c r="HA1" s="2"/>
      <c r="HB1" s="2"/>
      <c r="HC1" s="1"/>
      <c r="HD1" s="2"/>
      <c r="HE1" s="2"/>
      <c r="HF1" s="2"/>
      <c r="HG1" s="1"/>
      <c r="HH1" s="2"/>
      <c r="HI1" s="1"/>
      <c r="HJ1" s="2"/>
      <c r="HK1" s="2"/>
      <c r="HL1" s="2"/>
      <c r="HM1" s="1"/>
      <c r="HN1" s="2"/>
      <c r="HO1" s="2"/>
      <c r="HP1" s="2"/>
      <c r="HQ1" s="1"/>
      <c r="HR1" s="2"/>
      <c r="HS1" s="2"/>
      <c r="HT1" s="2"/>
      <c r="HU1" s="1"/>
      <c r="HV1" s="2"/>
      <c r="HW1" s="1"/>
      <c r="HX1" s="2"/>
      <c r="HY1" s="2"/>
      <c r="HZ1" s="2"/>
      <c r="IA1" s="1"/>
      <c r="IB1" s="2"/>
      <c r="IC1" s="2"/>
      <c r="ID1" s="2"/>
      <c r="IE1" s="1"/>
      <c r="IF1" s="2"/>
      <c r="IG1" s="2"/>
      <c r="IH1" s="2"/>
      <c r="II1" s="1"/>
      <c r="IJ1" s="2"/>
      <c r="IK1" s="1"/>
      <c r="IL1" s="2"/>
      <c r="IM1" s="2"/>
      <c r="IN1" s="2"/>
      <c r="IO1" s="1"/>
      <c r="IP1" s="2"/>
      <c r="IQ1" s="2"/>
      <c r="IR1" s="2"/>
      <c r="IS1" s="1"/>
      <c r="IT1" s="2"/>
      <c r="IU1" s="2"/>
      <c r="IV1" s="2"/>
      <c r="IW1" s="1"/>
      <c r="IX1" s="2"/>
      <c r="IY1" s="1"/>
      <c r="IZ1" s="2"/>
      <c r="JA1" s="2"/>
      <c r="JB1" s="2"/>
      <c r="JC1" s="1"/>
      <c r="JD1" s="2"/>
      <c r="JE1" s="2"/>
      <c r="JF1" s="2"/>
      <c r="JG1" s="1"/>
      <c r="JH1" s="2"/>
      <c r="JI1" s="2"/>
      <c r="JJ1" s="2"/>
      <c r="JK1" s="1"/>
      <c r="JL1" s="2"/>
      <c r="JM1" s="1"/>
      <c r="JN1" s="2"/>
      <c r="JO1" s="2"/>
      <c r="JP1" s="2"/>
      <c r="JQ1" s="1"/>
      <c r="JR1" s="2"/>
      <c r="JS1" s="2"/>
      <c r="JT1" s="2"/>
      <c r="JU1" s="1"/>
      <c r="JV1" s="2"/>
      <c r="JW1" s="2"/>
      <c r="JX1" s="2"/>
      <c r="JY1" s="1"/>
      <c r="JZ1" s="2"/>
      <c r="KA1" s="1"/>
      <c r="KB1" s="2"/>
      <c r="KC1" s="2"/>
      <c r="KD1" s="2"/>
      <c r="KE1" s="1"/>
      <c r="KF1" s="2"/>
      <c r="KG1" s="2"/>
      <c r="KH1" s="2"/>
      <c r="KI1" s="1"/>
      <c r="KJ1" s="2"/>
      <c r="KK1" s="2"/>
      <c r="KL1" s="2"/>
      <c r="KM1" s="1"/>
      <c r="KN1" s="2"/>
      <c r="KO1" s="1"/>
      <c r="KP1" s="2"/>
      <c r="KQ1" s="2"/>
      <c r="KR1" s="2"/>
      <c r="KS1" s="1"/>
      <c r="KT1" s="2"/>
      <c r="KU1" s="2"/>
      <c r="KV1" s="2"/>
      <c r="KW1" s="1"/>
      <c r="KX1" s="2"/>
      <c r="KY1" s="2"/>
      <c r="KZ1" s="2"/>
      <c r="LA1" s="1"/>
      <c r="LB1" s="2"/>
      <c r="LC1" s="1"/>
      <c r="LD1" s="2"/>
      <c r="LE1" s="2"/>
      <c r="LF1" s="2"/>
      <c r="LG1" s="1"/>
      <c r="LH1" s="2"/>
      <c r="LI1" s="2"/>
      <c r="LJ1" s="2"/>
      <c r="LK1" s="1"/>
      <c r="LL1" s="2"/>
      <c r="LM1" s="2"/>
      <c r="LN1" s="2"/>
      <c r="LO1" s="1"/>
      <c r="LP1" s="2"/>
      <c r="LQ1" s="1"/>
      <c r="LR1" s="2"/>
      <c r="LS1" s="2"/>
      <c r="LT1" s="2"/>
      <c r="LU1" s="1"/>
      <c r="LV1" s="2"/>
      <c r="LW1" s="2"/>
      <c r="LX1" s="2"/>
      <c r="LY1" s="1"/>
      <c r="LZ1" s="2"/>
      <c r="MA1" s="2"/>
      <c r="MB1" s="2"/>
      <c r="MC1" s="1"/>
      <c r="MD1" s="2"/>
      <c r="ME1" s="1"/>
      <c r="MF1" s="2"/>
      <c r="MG1" s="2"/>
      <c r="MH1" s="2"/>
      <c r="MI1" s="1"/>
      <c r="MJ1" s="2"/>
      <c r="MK1" s="2"/>
      <c r="ML1" s="2"/>
      <c r="MM1" s="1"/>
      <c r="MN1" s="2"/>
      <c r="MO1" s="2"/>
      <c r="MP1" s="2"/>
      <c r="MQ1" s="1"/>
      <c r="MR1" s="2"/>
      <c r="MS1" s="1"/>
      <c r="MT1" s="2"/>
      <c r="MU1" s="2"/>
      <c r="MV1" s="2"/>
      <c r="MW1" s="1"/>
      <c r="MX1" s="2"/>
      <c r="MY1" s="2"/>
      <c r="MZ1" s="2"/>
      <c r="NA1" s="1"/>
      <c r="NB1" s="2"/>
      <c r="NC1" s="2"/>
      <c r="ND1" s="2"/>
      <c r="NE1" s="1"/>
      <c r="NF1" s="2"/>
      <c r="NG1" s="1"/>
      <c r="NH1" s="2"/>
      <c r="NI1" s="2"/>
      <c r="NJ1" s="2"/>
      <c r="NK1" s="1"/>
      <c r="NL1" s="2"/>
      <c r="NM1" s="2"/>
      <c r="NN1" s="2"/>
      <c r="NO1" s="1"/>
      <c r="NP1" s="2"/>
      <c r="NQ1" s="2"/>
      <c r="NR1" s="2"/>
      <c r="NS1" s="1"/>
      <c r="NT1" s="2"/>
      <c r="NU1" s="1"/>
      <c r="NV1" s="2"/>
      <c r="NW1" s="2"/>
      <c r="NX1" s="2"/>
      <c r="NY1" s="1"/>
      <c r="NZ1" s="2"/>
      <c r="OA1" s="2"/>
      <c r="OB1" s="2"/>
      <c r="OC1" s="1"/>
      <c r="OD1" s="2"/>
      <c r="OE1" s="2"/>
      <c r="OF1" s="2"/>
      <c r="OG1" s="1"/>
      <c r="OH1" s="2"/>
      <c r="OI1" s="1"/>
      <c r="OJ1" s="2"/>
      <c r="OK1" s="2"/>
      <c r="OL1" s="2"/>
      <c r="OM1" s="1"/>
      <c r="ON1" s="2"/>
      <c r="OO1" s="2"/>
      <c r="OP1" s="2"/>
      <c r="OQ1" s="1"/>
      <c r="OR1" s="2"/>
      <c r="OS1" s="2"/>
      <c r="OT1" s="2"/>
      <c r="OU1" s="1"/>
      <c r="OV1" s="2"/>
      <c r="OW1" s="1"/>
      <c r="OX1" s="2"/>
      <c r="OY1" s="2"/>
      <c r="OZ1" s="2"/>
      <c r="PA1" s="1"/>
      <c r="PB1" s="2"/>
      <c r="PC1" s="2"/>
      <c r="PD1" s="2"/>
      <c r="PE1" s="1"/>
      <c r="PF1" s="2"/>
      <c r="PG1" s="2"/>
      <c r="PH1" s="2"/>
      <c r="PI1" s="1"/>
      <c r="PJ1" s="2"/>
      <c r="PK1" s="1"/>
      <c r="PL1" s="2"/>
      <c r="PM1" s="2"/>
      <c r="PN1" s="2"/>
      <c r="PO1" s="1"/>
      <c r="PP1" s="2"/>
      <c r="PQ1" s="2"/>
      <c r="PR1" s="2"/>
      <c r="PS1" s="1"/>
      <c r="PT1" s="2"/>
      <c r="PU1" s="2"/>
      <c r="PV1" s="2"/>
      <c r="PW1" s="1"/>
      <c r="PX1" s="2"/>
      <c r="PY1" s="1"/>
      <c r="PZ1" s="2"/>
      <c r="QA1" s="2"/>
      <c r="QB1" s="2"/>
      <c r="QC1" s="1"/>
      <c r="QD1" s="2"/>
      <c r="QE1" s="2"/>
      <c r="QF1" s="2"/>
      <c r="QG1" s="1"/>
      <c r="QH1" s="2"/>
      <c r="QI1" s="2"/>
      <c r="QJ1" s="2"/>
      <c r="QK1" s="1"/>
      <c r="QL1" s="2"/>
      <c r="QM1" s="1"/>
      <c r="QN1" s="2"/>
      <c r="QO1" s="2"/>
      <c r="QP1" s="2"/>
      <c r="QQ1" s="1"/>
      <c r="QR1" s="2"/>
      <c r="QS1" s="2"/>
      <c r="QT1" s="2"/>
      <c r="QU1" s="1"/>
      <c r="QV1" s="2"/>
      <c r="QW1" s="2"/>
      <c r="QX1" s="2"/>
      <c r="QY1" s="1"/>
      <c r="QZ1" s="2"/>
      <c r="RA1" s="1"/>
      <c r="RB1" s="2"/>
      <c r="RC1" s="2"/>
      <c r="RD1" s="2"/>
      <c r="RE1" s="1"/>
      <c r="RF1" s="2"/>
      <c r="RG1" s="2"/>
      <c r="RH1" s="2"/>
      <c r="RI1" s="1"/>
      <c r="RJ1" s="2"/>
      <c r="RK1" s="2"/>
      <c r="RL1" s="2"/>
      <c r="RM1" s="1"/>
      <c r="RN1" s="2"/>
      <c r="RO1" s="1"/>
      <c r="RP1" s="2"/>
      <c r="RQ1" s="2"/>
      <c r="RR1" s="2"/>
      <c r="RS1" s="1"/>
      <c r="RT1" s="2"/>
      <c r="RU1" s="2"/>
      <c r="RV1" s="2"/>
      <c r="RW1" s="1"/>
      <c r="RX1" s="2"/>
      <c r="RY1" s="2"/>
      <c r="RZ1" s="2"/>
      <c r="SA1" s="1"/>
      <c r="SB1" s="2"/>
      <c r="SC1" s="1"/>
      <c r="SD1" s="2"/>
      <c r="SE1" s="2"/>
      <c r="SF1" s="2"/>
      <c r="SG1" s="1"/>
      <c r="SH1" s="2"/>
      <c r="SI1" s="2"/>
      <c r="SJ1" s="2"/>
      <c r="SK1" s="1"/>
      <c r="SL1" s="2"/>
      <c r="SM1" s="2"/>
      <c r="SN1" s="2"/>
      <c r="SO1" s="1"/>
      <c r="SP1" s="2"/>
      <c r="SQ1" s="1"/>
      <c r="SR1" s="2"/>
      <c r="SS1" s="2"/>
      <c r="ST1" s="2"/>
      <c r="SU1" s="1"/>
      <c r="SV1" s="2"/>
      <c r="SW1" s="2"/>
      <c r="SX1" s="2"/>
      <c r="SY1" s="1"/>
      <c r="SZ1" s="2"/>
      <c r="TA1" s="2"/>
      <c r="TB1" s="2"/>
      <c r="TC1" s="1"/>
      <c r="TD1" s="2"/>
      <c r="TE1" s="1"/>
      <c r="TF1" s="2"/>
      <c r="TG1" s="2"/>
      <c r="TH1" s="2"/>
      <c r="TI1" s="1"/>
      <c r="TJ1" s="2"/>
      <c r="TK1" s="2"/>
      <c r="TL1" s="2"/>
      <c r="TM1" s="1"/>
      <c r="TN1" s="2"/>
      <c r="TO1" s="2"/>
      <c r="TP1" s="2"/>
      <c r="TQ1" s="1"/>
      <c r="TR1" s="2"/>
      <c r="TS1" s="1"/>
      <c r="TT1" s="2"/>
      <c r="TU1" s="2"/>
      <c r="TV1" s="2"/>
      <c r="TW1" s="1"/>
      <c r="TX1" s="2"/>
      <c r="TY1" s="2"/>
      <c r="TZ1" s="2"/>
      <c r="UA1" s="1"/>
      <c r="UB1" s="2"/>
      <c r="UC1" s="2"/>
      <c r="UD1" s="2"/>
      <c r="UE1" s="1"/>
      <c r="UF1" s="2"/>
      <c r="UG1" s="1"/>
      <c r="UH1" s="2"/>
      <c r="UI1" s="2"/>
      <c r="UJ1" s="2"/>
      <c r="UK1" s="1"/>
      <c r="UL1" s="2"/>
      <c r="UM1" s="2"/>
      <c r="UN1" s="2"/>
      <c r="UO1" s="1"/>
      <c r="UP1" s="2"/>
      <c r="UQ1" s="2"/>
      <c r="UR1" s="2"/>
      <c r="US1" s="1"/>
      <c r="UT1" s="2"/>
      <c r="UU1" s="1"/>
      <c r="UV1" s="2"/>
      <c r="UW1" s="2"/>
      <c r="UX1" s="2"/>
      <c r="UY1" s="1"/>
      <c r="UZ1" s="2"/>
      <c r="VA1" s="2"/>
      <c r="VB1" s="2"/>
      <c r="VC1" s="1"/>
      <c r="VD1" s="2"/>
      <c r="VE1" s="2"/>
      <c r="VF1" s="2"/>
      <c r="VG1" s="1"/>
      <c r="VH1" s="2"/>
      <c r="VI1" s="1"/>
      <c r="VJ1" s="2"/>
      <c r="VK1" s="2"/>
      <c r="VL1" s="2"/>
      <c r="VM1" s="1"/>
      <c r="VN1" s="2"/>
      <c r="VO1" s="2"/>
      <c r="VP1" s="2"/>
      <c r="VQ1" s="1"/>
      <c r="VR1" s="2"/>
      <c r="VS1" s="2"/>
      <c r="VT1" s="2"/>
      <c r="VU1" s="1"/>
      <c r="VV1" s="2"/>
      <c r="VW1" s="1"/>
      <c r="VX1" s="2"/>
      <c r="VY1" s="2"/>
      <c r="VZ1" s="2"/>
      <c r="WA1" s="1"/>
      <c r="WB1" s="2"/>
      <c r="WC1" s="2"/>
      <c r="WD1" s="2"/>
      <c r="WE1" s="1"/>
      <c r="WF1" s="2"/>
      <c r="WG1" s="2"/>
      <c r="WH1" s="2"/>
      <c r="WI1" s="1"/>
      <c r="WJ1" s="2"/>
      <c r="WK1" s="1"/>
      <c r="WL1" s="2"/>
      <c r="WM1" s="2"/>
      <c r="WN1" s="2"/>
      <c r="WO1" s="1"/>
      <c r="WP1" s="2"/>
      <c r="WQ1" s="2"/>
      <c r="WR1" s="2"/>
      <c r="WS1" s="1"/>
      <c r="WT1" s="2"/>
      <c r="WU1" s="2"/>
      <c r="WV1" s="2"/>
      <c r="WW1" s="1"/>
      <c r="WX1" s="2"/>
      <c r="WY1" s="1"/>
      <c r="WZ1" s="2"/>
      <c r="XA1" s="2"/>
      <c r="XB1" s="2"/>
      <c r="XC1" s="1"/>
      <c r="XD1" s="2"/>
      <c r="XE1" s="2"/>
      <c r="XF1" s="2"/>
      <c r="XG1" s="1"/>
      <c r="XH1" s="2"/>
      <c r="XI1" s="2"/>
      <c r="XJ1" s="2"/>
      <c r="XK1" s="1"/>
      <c r="XL1" s="2"/>
      <c r="XM1" s="1"/>
      <c r="XN1" s="2"/>
      <c r="XO1" s="2"/>
      <c r="XP1" s="2"/>
      <c r="XQ1" s="1"/>
      <c r="XR1" s="2"/>
      <c r="XS1" s="2"/>
      <c r="XT1" s="2"/>
      <c r="XU1" s="1"/>
      <c r="XV1" s="2"/>
      <c r="XW1" s="2"/>
      <c r="XX1" s="2"/>
      <c r="XY1" s="1"/>
      <c r="XZ1" s="2"/>
      <c r="YA1" s="1"/>
      <c r="YB1" s="2"/>
      <c r="YC1" s="2"/>
      <c r="YD1" s="2"/>
      <c r="YE1" s="1"/>
      <c r="YF1" s="2"/>
      <c r="YG1" s="2"/>
      <c r="YH1" s="2"/>
      <c r="YI1" s="1"/>
      <c r="YJ1" s="2"/>
      <c r="YK1" s="2"/>
      <c r="YL1" s="2"/>
      <c r="YM1" s="1"/>
      <c r="YN1" s="2"/>
      <c r="YO1" s="1"/>
      <c r="YP1" s="2"/>
      <c r="YQ1" s="2"/>
      <c r="YR1" s="2"/>
      <c r="YS1" s="1"/>
      <c r="YT1" s="2"/>
      <c r="YU1" s="2"/>
      <c r="YV1" s="2"/>
      <c r="YW1" s="1"/>
      <c r="YX1" s="2"/>
      <c r="YY1" s="2"/>
      <c r="YZ1" s="2"/>
      <c r="ZA1" s="1"/>
      <c r="ZB1" s="2"/>
      <c r="ZC1" s="1"/>
      <c r="ZD1" s="2"/>
      <c r="ZE1" s="2"/>
      <c r="ZF1" s="2"/>
      <c r="ZG1" s="1"/>
      <c r="ZH1" s="2"/>
      <c r="ZI1" s="2"/>
      <c r="ZJ1" s="2"/>
      <c r="ZK1" s="1"/>
      <c r="ZL1" s="1"/>
      <c r="ZM1" s="2"/>
      <c r="ZN1" s="2"/>
      <c r="ZO1" s="2"/>
      <c r="ZP1" s="1"/>
      <c r="ZQ1" s="1"/>
      <c r="ZR1" s="2"/>
      <c r="ZS1" s="2"/>
      <c r="ZT1" s="2"/>
      <c r="ZU1" s="1"/>
      <c r="ZV1" s="1"/>
      <c r="ZW1" s="2"/>
      <c r="ZX1" s="2"/>
      <c r="ZY1" s="2"/>
      <c r="ZZ1" s="1"/>
      <c r="AAA1" s="1"/>
      <c r="AAB1" s="2"/>
      <c r="AAC1" s="2"/>
      <c r="AAD1" s="2"/>
      <c r="AAE1" s="1"/>
      <c r="AAF1" s="1"/>
      <c r="AAG1" s="2"/>
      <c r="AAH1" s="2"/>
      <c r="AAI1" s="2"/>
      <c r="AAJ1" s="1"/>
      <c r="AAK1" s="1"/>
      <c r="AAL1" s="2"/>
      <c r="AAM1" s="2"/>
      <c r="AAN1" s="2"/>
      <c r="AAO1" s="1"/>
      <c r="AAP1" s="1"/>
      <c r="AAQ1" s="2"/>
      <c r="AAR1" s="2"/>
      <c r="AAS1" s="2"/>
      <c r="AAT1" s="1"/>
      <c r="AAU1" s="1"/>
      <c r="AAV1" s="2"/>
      <c r="AAW1" s="2"/>
      <c r="AAX1" s="2"/>
      <c r="AAY1" s="1"/>
      <c r="AAZ1" s="1"/>
      <c r="ABA1" s="2"/>
      <c r="ABB1" s="2"/>
      <c r="ABC1" s="2"/>
      <c r="ABD1" s="1"/>
      <c r="ABE1" s="1"/>
      <c r="ABF1" s="2"/>
      <c r="ABG1" s="2"/>
      <c r="ABH1" s="2"/>
      <c r="ABI1" s="1"/>
      <c r="ABJ1" s="1"/>
      <c r="ABK1" s="2"/>
      <c r="ABL1" s="2"/>
      <c r="ABM1" s="2"/>
      <c r="ABN1" s="1"/>
      <c r="ABO1" s="1"/>
      <c r="ABP1" s="2"/>
      <c r="ABQ1" s="2"/>
      <c r="ABR1" s="2"/>
      <c r="ABS1" s="1"/>
      <c r="ABT1" s="1"/>
      <c r="ABU1" s="2"/>
      <c r="ABV1" s="2"/>
      <c r="ABW1" s="2"/>
      <c r="ABX1" s="1"/>
      <c r="ABY1" s="1"/>
      <c r="ABZ1" s="2"/>
      <c r="ACA1" s="2"/>
      <c r="ACB1" s="2"/>
      <c r="ACC1" s="1"/>
      <c r="ACD1" s="1"/>
      <c r="ACE1" s="2"/>
      <c r="ACF1" s="2"/>
      <c r="ACG1" s="2"/>
      <c r="ACH1" s="1"/>
      <c r="ACI1" s="1"/>
      <c r="ACJ1" s="2"/>
      <c r="ACK1" s="2"/>
      <c r="ACL1" s="2"/>
      <c r="ACM1" s="1"/>
      <c r="ACN1" s="1"/>
      <c r="ACO1" s="2"/>
      <c r="ACP1" s="2"/>
      <c r="ACQ1" s="2"/>
      <c r="ACR1" s="1"/>
      <c r="ACS1" s="1"/>
      <c r="ACT1" s="2"/>
      <c r="ACU1" s="2"/>
      <c r="ACV1" s="2"/>
      <c r="ACW1" s="1"/>
      <c r="ACX1" s="1"/>
      <c r="ACY1" s="2"/>
      <c r="ACZ1" s="2"/>
      <c r="ADA1" s="2"/>
      <c r="ADB1" s="1"/>
      <c r="ADC1" s="1"/>
      <c r="ADD1" s="2"/>
      <c r="ADE1" s="2"/>
      <c r="ADF1" s="2"/>
      <c r="ADG1" s="1"/>
      <c r="ADH1" s="1"/>
      <c r="ADI1" s="2"/>
      <c r="ADJ1" s="2"/>
      <c r="ADK1" s="2"/>
      <c r="ADL1" s="1"/>
      <c r="ADM1" s="1"/>
      <c r="ADN1" s="2"/>
      <c r="ADO1" s="2"/>
      <c r="ADP1" s="2"/>
      <c r="ADQ1" s="1"/>
      <c r="ADR1" s="1"/>
      <c r="ADS1" s="2"/>
      <c r="ADT1" s="2"/>
      <c r="ADU1" s="2"/>
      <c r="ADV1" s="1"/>
      <c r="ADW1" s="1"/>
      <c r="ADX1" s="2"/>
      <c r="ADY1" s="2"/>
      <c r="ADZ1" s="2"/>
      <c r="AEA1" s="1"/>
      <c r="AEB1" s="1"/>
      <c r="AEC1" s="2"/>
      <c r="AED1" s="2"/>
      <c r="AEE1" s="2"/>
      <c r="AEF1" s="1"/>
      <c r="AEG1" s="1"/>
      <c r="AEH1" s="2"/>
      <c r="AEI1" s="2"/>
      <c r="AEJ1" s="2"/>
      <c r="AEK1" s="1"/>
      <c r="AEL1" s="1"/>
      <c r="AEM1" s="2"/>
      <c r="AEN1" s="2"/>
      <c r="AEO1" s="2"/>
      <c r="AEP1" s="1"/>
      <c r="AEQ1" s="1"/>
      <c r="AER1" s="2"/>
      <c r="AES1" s="2"/>
      <c r="AET1" s="2"/>
      <c r="AEU1" s="1"/>
      <c r="AEV1" s="1"/>
      <c r="AEW1" s="2"/>
      <c r="AEX1" s="2"/>
      <c r="AEY1" s="2"/>
      <c r="AEZ1" s="1"/>
      <c r="AFA1" s="1"/>
      <c r="AFB1" s="2"/>
      <c r="AFC1" s="2"/>
      <c r="AFD1" s="2"/>
      <c r="AFE1" s="1"/>
      <c r="AFF1" s="1"/>
      <c r="AFG1" s="2"/>
      <c r="AFH1" s="2"/>
      <c r="AFI1" s="2"/>
      <c r="AFJ1" s="1"/>
      <c r="AFK1" s="1"/>
      <c r="AFL1" s="2"/>
      <c r="AFM1" s="2"/>
      <c r="AFN1" s="2"/>
      <c r="AFO1" s="1"/>
      <c r="AFP1" s="1"/>
      <c r="AFQ1" s="2"/>
      <c r="AFR1" s="2"/>
      <c r="AFS1" s="2"/>
      <c r="AFT1" s="1"/>
      <c r="AFU1" s="1"/>
      <c r="AFV1" s="2"/>
      <c r="AFW1" s="2"/>
      <c r="AFX1" s="2"/>
      <c r="AFY1" s="1"/>
      <c r="AFZ1" s="1"/>
      <c r="AGA1" s="2"/>
      <c r="AGB1" s="2"/>
      <c r="AGC1" s="2"/>
      <c r="AGD1" s="1"/>
      <c r="AGE1" s="1"/>
      <c r="AGF1" s="2"/>
      <c r="AGG1" s="2"/>
      <c r="AGH1" s="2"/>
      <c r="AGI1" s="1"/>
      <c r="AGJ1" s="1"/>
      <c r="AGK1" s="2"/>
      <c r="AGL1" s="2"/>
      <c r="AGM1" s="2"/>
      <c r="AGN1" s="1"/>
      <c r="AGO1" s="1"/>
      <c r="AGP1" s="2"/>
      <c r="AGQ1" s="2"/>
      <c r="AGR1" s="2"/>
      <c r="AGS1" s="1"/>
      <c r="AGT1" s="1"/>
      <c r="AGU1" s="2"/>
      <c r="AGV1" s="2"/>
      <c r="AGW1" s="2"/>
      <c r="AGX1" s="1"/>
      <c r="AGY1" s="1"/>
      <c r="AGZ1" s="2"/>
      <c r="AHA1" s="2"/>
      <c r="AHB1" s="2"/>
      <c r="AHC1" s="1"/>
      <c r="AHD1" s="1"/>
      <c r="AHE1" s="2"/>
      <c r="AHF1" s="2"/>
      <c r="AHG1" s="2"/>
      <c r="AHH1" s="1"/>
      <c r="AHI1" s="1"/>
      <c r="AHJ1" s="2"/>
      <c r="AHK1" s="2"/>
      <c r="AHL1" s="2"/>
      <c r="AHM1" s="1"/>
      <c r="AHN1" s="1"/>
      <c r="AHO1" s="2"/>
      <c r="AHP1" s="2"/>
      <c r="AHQ1" s="2"/>
      <c r="AHR1" s="1"/>
      <c r="AHS1" s="1"/>
      <c r="AHT1" s="2"/>
      <c r="AHU1" s="2"/>
      <c r="AHV1" s="2"/>
      <c r="AHW1" s="1"/>
      <c r="AHX1" s="1"/>
      <c r="AHY1" s="2"/>
      <c r="AHZ1" s="2"/>
      <c r="AIA1" s="2"/>
      <c r="AIB1" s="1"/>
      <c r="AIC1" s="1"/>
      <c r="AID1" s="2"/>
      <c r="AIE1" s="2"/>
      <c r="AIF1" s="2"/>
      <c r="AIG1" s="1"/>
      <c r="AIH1" s="1"/>
      <c r="AII1" s="2"/>
      <c r="AIJ1" s="2"/>
      <c r="AIK1" s="2"/>
      <c r="AIL1" s="1"/>
      <c r="AIM1" s="1"/>
      <c r="AIN1" s="2"/>
      <c r="AIO1" s="2"/>
      <c r="AIP1" s="2"/>
      <c r="AIQ1" s="1"/>
      <c r="AIR1" s="1"/>
      <c r="AIS1" s="2"/>
      <c r="AIT1" s="2"/>
      <c r="AIU1" s="2"/>
      <c r="AIV1" s="1"/>
      <c r="AIW1" s="1"/>
      <c r="AIX1" s="2"/>
      <c r="AIY1" s="2"/>
      <c r="AIZ1" s="2"/>
      <c r="AJA1" s="1"/>
      <c r="AJB1" s="1"/>
      <c r="AJC1" s="2"/>
      <c r="AJD1" s="2"/>
      <c r="AJE1" s="2"/>
      <c r="AJF1" s="1"/>
      <c r="AJG1" s="1"/>
      <c r="AJH1" s="2"/>
      <c r="AJI1" s="2"/>
      <c r="AJJ1" s="2"/>
      <c r="AJK1" s="1"/>
      <c r="AJL1" s="1"/>
      <c r="AJM1" s="2"/>
      <c r="AJN1" s="2"/>
      <c r="AJO1" s="2"/>
      <c r="AJP1" s="1"/>
      <c r="AJQ1" s="1"/>
      <c r="AJR1" s="2"/>
      <c r="AJS1" s="2"/>
      <c r="AJT1" s="2"/>
      <c r="AJU1" s="1"/>
      <c r="AJV1" s="1"/>
      <c r="AJW1" s="2"/>
      <c r="AJX1" s="2"/>
      <c r="AJY1" s="2"/>
      <c r="AJZ1" s="1"/>
      <c r="AKA1" s="1"/>
      <c r="AKB1" s="2"/>
      <c r="AKC1" s="2"/>
      <c r="AKD1" s="2"/>
      <c r="AKE1" s="1"/>
      <c r="AKF1" s="1"/>
      <c r="AKG1" s="2"/>
      <c r="AKH1" s="2"/>
      <c r="AKI1" s="2"/>
      <c r="AKJ1" s="1"/>
      <c r="AKK1" s="1"/>
      <c r="AKL1" s="2"/>
      <c r="AKM1" s="2"/>
      <c r="AKN1" s="2"/>
      <c r="AKO1" s="1"/>
      <c r="AKP1" s="1"/>
      <c r="AKQ1" s="2"/>
      <c r="AKR1" s="2"/>
      <c r="AKS1" s="2"/>
      <c r="AKT1" s="1"/>
      <c r="AKU1" s="1"/>
      <c r="AKV1" s="2"/>
      <c r="AKW1" s="2"/>
      <c r="AKX1" s="2"/>
      <c r="AKY1" s="1"/>
      <c r="AKZ1" s="1"/>
      <c r="ALA1" s="2"/>
      <c r="ALB1" s="2"/>
      <c r="ALC1" s="2"/>
      <c r="ALD1" s="1"/>
      <c r="ALE1" s="1"/>
      <c r="ALF1" s="2"/>
      <c r="ALG1" s="2"/>
      <c r="ALH1" s="2"/>
      <c r="ALI1" s="1"/>
      <c r="ALJ1" s="1"/>
      <c r="ALK1" s="2"/>
      <c r="ALL1" s="2"/>
      <c r="ALM1" s="2"/>
      <c r="ALN1" s="1"/>
      <c r="ALO1" s="1"/>
      <c r="ALP1" s="2"/>
      <c r="ALQ1" s="2"/>
      <c r="ALR1" s="2"/>
      <c r="ALS1" s="1"/>
      <c r="ALT1" s="1"/>
      <c r="ALU1" s="2"/>
      <c r="ALV1" s="2"/>
      <c r="ALW1" s="2"/>
      <c r="ALX1" s="1"/>
      <c r="ALY1" s="1"/>
      <c r="ALZ1" s="2"/>
      <c r="AMA1" s="2"/>
      <c r="AMB1" s="2"/>
      <c r="AMC1" s="1"/>
      <c r="AMD1" s="1"/>
      <c r="AME1" s="2"/>
      <c r="AMF1" s="2"/>
      <c r="AMG1" s="2"/>
      <c r="AMH1" s="1"/>
      <c r="AMI1" s="1"/>
      <c r="AMJ1" s="2"/>
      <c r="AMK1" s="2"/>
      <c r="AML1" s="2"/>
      <c r="AMM1" s="1"/>
      <c r="AMN1" s="1"/>
      <c r="AMO1" s="2"/>
      <c r="AMP1" s="2"/>
      <c r="AMQ1" s="2"/>
      <c r="AMR1" s="1"/>
      <c r="AMS1" s="1"/>
      <c r="AMT1" s="2"/>
      <c r="AMU1" s="2"/>
      <c r="AMV1" s="2"/>
      <c r="AMW1" s="1"/>
      <c r="AMX1" s="1"/>
      <c r="AMY1" s="2"/>
      <c r="AMZ1" s="2"/>
      <c r="ANA1" s="2"/>
      <c r="ANB1" s="1"/>
      <c r="ANC1" s="1"/>
      <c r="AND1" s="2"/>
      <c r="ANE1" s="2"/>
      <c r="ANF1" s="2"/>
      <c r="ANG1" s="1"/>
      <c r="ANH1" s="1"/>
      <c r="ANI1" s="2"/>
      <c r="ANJ1" s="2"/>
      <c r="ANK1" s="2"/>
      <c r="ANL1" s="1"/>
      <c r="ANM1" s="1"/>
      <c r="ANN1" s="2"/>
      <c r="ANO1" s="2"/>
      <c r="ANP1" s="2"/>
      <c r="ANQ1" s="1"/>
      <c r="ANR1" s="1"/>
      <c r="ANS1" s="2"/>
      <c r="ANT1" s="2"/>
      <c r="ANU1" s="2"/>
      <c r="ANV1" s="1"/>
      <c r="ANW1" s="1"/>
      <c r="ANX1" s="2"/>
      <c r="ANY1" s="2"/>
      <c r="ANZ1" s="2"/>
      <c r="AOA1" s="1"/>
      <c r="AOB1" s="1"/>
      <c r="AOC1" s="2"/>
      <c r="AOD1" s="2"/>
      <c r="AOE1" s="2"/>
      <c r="AOF1" s="1"/>
      <c r="AOG1" s="1"/>
      <c r="AOH1" s="2"/>
      <c r="AOI1" s="2"/>
      <c r="AOJ1" s="2"/>
      <c r="AOK1" s="1"/>
      <c r="AOL1" s="1"/>
      <c r="AOM1" s="2"/>
      <c r="AON1" s="2"/>
      <c r="AOO1" s="2"/>
      <c r="AOP1" s="1"/>
      <c r="AOQ1" s="1"/>
      <c r="AOR1" s="2"/>
      <c r="AOS1" s="2"/>
      <c r="AOT1" s="2"/>
      <c r="AOU1" s="1"/>
      <c r="AOV1" s="1"/>
      <c r="AOW1" s="2"/>
      <c r="AOX1" s="2"/>
      <c r="AOY1" s="2"/>
      <c r="AOZ1" s="1"/>
      <c r="APA1" s="1"/>
      <c r="APB1" s="2"/>
      <c r="APC1" s="2"/>
      <c r="APD1" s="2"/>
      <c r="APE1" s="1"/>
      <c r="APF1" s="1"/>
      <c r="APG1" s="2"/>
      <c r="APH1" s="2"/>
      <c r="API1" s="2"/>
      <c r="APJ1" s="1"/>
      <c r="APK1" s="1"/>
      <c r="APL1" s="2"/>
      <c r="APM1" s="2"/>
      <c r="APN1" s="2"/>
      <c r="APO1" s="1"/>
      <c r="APP1" s="1"/>
      <c r="APQ1" s="2"/>
      <c r="APR1" s="2"/>
      <c r="APS1" s="2"/>
      <c r="APT1" s="1"/>
      <c r="APU1" s="1"/>
      <c r="APV1" s="2"/>
      <c r="APW1" s="2"/>
      <c r="APX1" s="2"/>
      <c r="APY1" s="1"/>
      <c r="APZ1" s="1"/>
      <c r="AQA1" s="2"/>
      <c r="AQB1" s="2"/>
      <c r="AQC1" s="2"/>
      <c r="AQD1" s="1"/>
      <c r="AQE1" s="1"/>
      <c r="AQF1" s="2"/>
      <c r="AQG1" s="2"/>
      <c r="AQH1" s="2"/>
      <c r="AQI1" s="1"/>
      <c r="AQJ1" s="1"/>
      <c r="AQK1" s="2"/>
      <c r="AQL1" s="2"/>
      <c r="AQM1" s="2"/>
      <c r="AQN1" s="1"/>
      <c r="AQO1" s="1"/>
      <c r="AQP1" s="2"/>
      <c r="AQQ1" s="2"/>
      <c r="AQR1" s="2"/>
      <c r="AQS1" s="1"/>
      <c r="AQT1" s="1"/>
      <c r="AQU1" s="2"/>
      <c r="AQV1" s="2"/>
      <c r="AQW1" s="2"/>
      <c r="AQX1" s="1"/>
      <c r="AQY1" s="1"/>
      <c r="AQZ1" s="2"/>
      <c r="ARA1" s="2"/>
      <c r="ARB1" s="2"/>
      <c r="ARC1" s="1"/>
      <c r="ARD1" s="1"/>
      <c r="ARE1" s="2"/>
      <c r="ARF1" s="2"/>
      <c r="ARG1" s="2"/>
      <c r="ARH1" s="1"/>
      <c r="ARI1" s="1"/>
      <c r="ARJ1" s="2"/>
      <c r="ARK1" s="2"/>
      <c r="ARL1" s="2"/>
      <c r="ARM1" s="1"/>
      <c r="ARN1" s="1"/>
      <c r="ARO1" s="2"/>
      <c r="ARP1" s="2"/>
      <c r="ARQ1" s="2"/>
      <c r="ARR1" s="1"/>
      <c r="ARS1" s="1"/>
      <c r="ART1" s="2"/>
      <c r="ARU1" s="2"/>
      <c r="ARV1" s="2"/>
      <c r="ARW1" s="1"/>
      <c r="ARX1" s="1"/>
      <c r="ARY1" s="2"/>
      <c r="ARZ1" s="2"/>
      <c r="ASA1" s="2"/>
      <c r="ASB1" s="1"/>
      <c r="ASC1" s="1"/>
      <c r="ASD1" s="2"/>
      <c r="ASE1" s="2"/>
      <c r="ASF1" s="2"/>
      <c r="ASG1" s="1"/>
      <c r="ASH1" s="1"/>
      <c r="ASI1" s="2"/>
      <c r="ASJ1" s="2"/>
      <c r="ASK1" s="2"/>
      <c r="ASL1" s="1"/>
      <c r="ASM1" s="1"/>
      <c r="ASN1" s="2"/>
      <c r="ASO1" s="2"/>
      <c r="ASP1" s="2"/>
      <c r="ASQ1" s="1"/>
      <c r="ASR1" s="1"/>
      <c r="ASS1" s="2"/>
      <c r="AST1" s="2"/>
      <c r="ASU1" s="2"/>
      <c r="ASV1" s="1"/>
      <c r="ASW1" s="1"/>
      <c r="ASX1" s="2"/>
      <c r="ASY1" s="2"/>
      <c r="ASZ1" s="2"/>
      <c r="ATA1" s="1"/>
      <c r="ATB1" s="1"/>
      <c r="ATC1" s="2"/>
      <c r="ATD1" s="2"/>
      <c r="ATE1" s="2"/>
      <c r="ATF1" s="1"/>
      <c r="ATG1" s="1"/>
      <c r="ATH1" s="2"/>
      <c r="ATI1" s="2"/>
      <c r="ATJ1" s="2"/>
      <c r="ATK1" s="1"/>
      <c r="ATL1" s="1"/>
      <c r="ATM1" s="2"/>
      <c r="ATN1" s="2"/>
      <c r="ATO1" s="2"/>
      <c r="ATP1" s="1"/>
      <c r="ATQ1" s="1"/>
      <c r="ATR1" s="2"/>
      <c r="ATS1" s="2"/>
      <c r="ATT1" s="2"/>
      <c r="ATU1" s="1"/>
      <c r="ATV1" s="1"/>
      <c r="ATW1" s="2"/>
      <c r="ATX1" s="2"/>
      <c r="ATY1" s="2"/>
      <c r="ATZ1" s="1"/>
      <c r="AUA1" s="1"/>
      <c r="AUB1" s="2"/>
      <c r="AUC1" s="2"/>
      <c r="AUD1" s="2"/>
      <c r="AUE1" s="1"/>
      <c r="AUF1" s="1"/>
      <c r="AUG1" s="2"/>
      <c r="AUH1" s="2"/>
      <c r="AUI1" s="2"/>
      <c r="AUJ1" s="1"/>
      <c r="AUK1" s="1"/>
      <c r="AUL1" s="2"/>
      <c r="AUM1" s="2"/>
      <c r="AUN1" s="2"/>
      <c r="AUO1" s="1"/>
      <c r="AUP1" s="1"/>
      <c r="AUQ1" s="2"/>
      <c r="AUR1" s="2"/>
      <c r="AUS1" s="2"/>
      <c r="AUT1" s="1"/>
      <c r="AUU1" s="1"/>
      <c r="AUV1" s="2"/>
      <c r="AUW1" s="2"/>
      <c r="AUX1" s="2"/>
      <c r="AUY1" s="1"/>
      <c r="AUZ1" s="1"/>
      <c r="AVA1" s="2"/>
      <c r="AVB1" s="2"/>
      <c r="AVC1" s="2"/>
      <c r="AVD1" s="1"/>
      <c r="AVE1" s="1"/>
      <c r="AVF1" s="2"/>
      <c r="AVG1" s="2"/>
      <c r="AVH1" s="2"/>
      <c r="AVI1" s="1"/>
      <c r="AVJ1" s="1"/>
      <c r="AVK1" s="2"/>
      <c r="AVL1" s="2"/>
      <c r="AVM1" s="2"/>
      <c r="AVN1" s="1"/>
      <c r="AVO1" s="1"/>
      <c r="AVP1" s="2"/>
      <c r="AVQ1" s="2"/>
      <c r="AVR1" s="2"/>
      <c r="AVS1" s="1"/>
      <c r="AVT1" s="1"/>
      <c r="AVU1" s="2"/>
      <c r="AVV1" s="2"/>
      <c r="AVW1" s="2"/>
      <c r="AVX1" s="1"/>
      <c r="AVY1" s="1"/>
      <c r="AVZ1" s="2"/>
      <c r="AWA1" s="2"/>
      <c r="AWB1" s="2"/>
      <c r="AWC1" s="1"/>
      <c r="AWD1" s="1"/>
      <c r="AWE1" s="2"/>
      <c r="AWF1" s="2"/>
      <c r="AWG1" s="2"/>
      <c r="AWH1" s="1"/>
      <c r="AWI1" s="1"/>
      <c r="AWJ1" s="2"/>
      <c r="AWK1" s="2"/>
      <c r="AWL1" s="2"/>
      <c r="AWM1" s="1"/>
      <c r="AWN1" s="1"/>
      <c r="AWO1" s="2"/>
      <c r="AWP1" s="2"/>
      <c r="AWQ1" s="2"/>
      <c r="AWR1" s="1"/>
      <c r="AWS1" s="1"/>
      <c r="AWT1" s="2"/>
      <c r="AWU1" s="2"/>
      <c r="AWV1" s="2"/>
      <c r="AWW1" s="1"/>
      <c r="AWX1" s="1"/>
      <c r="AWY1" s="2"/>
      <c r="AWZ1" s="2"/>
      <c r="AXA1" s="2"/>
      <c r="AXB1" s="1"/>
      <c r="AXC1" s="1"/>
      <c r="AXD1" s="2"/>
      <c r="AXE1" s="2"/>
      <c r="AXF1" s="2"/>
      <c r="AXG1" s="1"/>
      <c r="AXH1" s="1"/>
      <c r="AXI1" s="2"/>
      <c r="AXJ1" s="2"/>
      <c r="AXK1" s="2"/>
      <c r="AXL1" s="1"/>
      <c r="AXM1" s="1"/>
      <c r="AXN1" s="2"/>
      <c r="AXO1" s="2"/>
      <c r="AXP1" s="2"/>
      <c r="AXQ1" s="1"/>
      <c r="AXR1" s="1"/>
      <c r="AXS1" s="2"/>
      <c r="AXT1" s="2"/>
      <c r="AXU1" s="2"/>
      <c r="AXV1" s="1"/>
      <c r="AXW1" s="1"/>
      <c r="AXX1" s="2"/>
      <c r="AXY1" s="2"/>
      <c r="AXZ1" s="2"/>
      <c r="AYA1" s="1"/>
      <c r="AYB1" s="1"/>
      <c r="AYC1" s="2"/>
      <c r="AYD1" s="2"/>
      <c r="AYE1" s="2"/>
      <c r="AYF1" s="1"/>
      <c r="AYG1" s="1"/>
      <c r="AYH1" s="2"/>
      <c r="AYI1" s="2"/>
      <c r="AYJ1" s="2"/>
      <c r="AYK1" s="1"/>
      <c r="AYL1" s="1"/>
      <c r="AYM1" s="2"/>
      <c r="AYN1" s="2"/>
      <c r="AYO1" s="2"/>
      <c r="AYP1" s="1"/>
      <c r="AYQ1" s="1"/>
      <c r="AYR1" s="2"/>
      <c r="AYS1" s="2"/>
      <c r="AYT1" s="2"/>
      <c r="AYU1" s="1"/>
      <c r="AYV1" s="1"/>
      <c r="AYW1" s="2"/>
      <c r="AYX1" s="2"/>
      <c r="AYY1" s="2"/>
      <c r="AYZ1" s="1"/>
      <c r="AZA1" s="1"/>
      <c r="AZB1" s="2"/>
      <c r="AZC1" s="2"/>
      <c r="AZD1" s="2"/>
      <c r="AZE1" s="1"/>
      <c r="AZF1" s="1"/>
      <c r="AZG1" s="2"/>
      <c r="AZH1" s="2"/>
      <c r="AZI1" s="2"/>
      <c r="AZJ1" s="1"/>
      <c r="AZK1" s="1"/>
      <c r="AZL1" s="2"/>
      <c r="AZM1" s="2"/>
      <c r="AZN1" s="2"/>
      <c r="AZO1" s="1"/>
      <c r="AZP1" s="1"/>
      <c r="AZQ1" s="2"/>
      <c r="AZR1" s="2"/>
      <c r="AZS1" s="2"/>
      <c r="AZT1" s="1"/>
      <c r="AZU1" s="1"/>
      <c r="AZV1" s="2"/>
      <c r="AZW1" s="2"/>
      <c r="AZX1" s="2"/>
      <c r="AZY1" s="1"/>
      <c r="AZZ1" s="1"/>
      <c r="BAA1" s="2"/>
      <c r="BAB1" s="2"/>
      <c r="BAC1" s="2"/>
      <c r="BAD1" s="1"/>
      <c r="BAE1" s="1"/>
      <c r="BAF1" s="2"/>
      <c r="BAG1" s="2"/>
      <c r="BAH1" s="2"/>
      <c r="BAI1" s="1"/>
      <c r="BAJ1" s="1"/>
      <c r="BAK1" s="2"/>
      <c r="BAL1" s="2"/>
      <c r="BAM1" s="2"/>
      <c r="BAN1" s="1"/>
      <c r="BAO1" s="1"/>
      <c r="BAP1" s="2"/>
      <c r="BAQ1" s="2"/>
      <c r="BAR1" s="2"/>
      <c r="BAS1" s="1"/>
      <c r="BAT1" s="1"/>
      <c r="BAU1" s="2"/>
      <c r="BAV1" s="2"/>
      <c r="BAW1" s="2"/>
      <c r="BAX1" s="1"/>
      <c r="BAY1" s="1"/>
      <c r="BAZ1" s="2"/>
      <c r="BBA1" s="2"/>
      <c r="BBB1" s="2"/>
      <c r="BBC1" s="1"/>
      <c r="BBD1" s="1"/>
      <c r="BBE1" s="2"/>
      <c r="BBF1" s="2"/>
      <c r="BBG1" s="2"/>
      <c r="BBH1" s="1"/>
      <c r="BBI1" s="1"/>
      <c r="BBJ1" s="2"/>
      <c r="BBK1" s="2"/>
      <c r="BBL1" s="2"/>
      <c r="BBM1" s="1"/>
      <c r="BBN1" s="1"/>
      <c r="BBO1" s="2"/>
      <c r="BBP1" s="2"/>
      <c r="BBQ1" s="2"/>
      <c r="BBR1" s="1"/>
      <c r="BBS1" s="1"/>
      <c r="BBT1" s="2"/>
      <c r="BBU1" s="2"/>
      <c r="BBV1" s="2"/>
      <c r="BBW1" s="1"/>
      <c r="BBX1" s="1"/>
      <c r="BBY1" s="2"/>
      <c r="BBZ1" s="2"/>
      <c r="BCA1" s="2"/>
      <c r="BCB1" s="1"/>
      <c r="BCC1" s="1"/>
      <c r="BCD1" s="2"/>
      <c r="BCE1" s="2"/>
      <c r="BCF1" s="2"/>
      <c r="BCG1" s="1"/>
      <c r="BCH1" s="1"/>
      <c r="BCI1" s="2"/>
      <c r="BCJ1" s="2"/>
      <c r="BCK1" s="2"/>
      <c r="BCL1" s="1"/>
      <c r="BCM1" s="1"/>
      <c r="BCN1" s="2"/>
      <c r="BCO1" s="2"/>
      <c r="BCP1" s="2"/>
      <c r="BCQ1" s="1"/>
      <c r="BCR1" s="1"/>
      <c r="BCS1" s="2"/>
      <c r="BCT1" s="2"/>
      <c r="BCU1" s="2"/>
      <c r="BCV1" s="1"/>
      <c r="BCW1" s="1"/>
      <c r="BCX1" s="2"/>
      <c r="BCY1" s="2"/>
      <c r="BCZ1" s="2"/>
      <c r="BDA1" s="1"/>
      <c r="BDB1" s="1"/>
      <c r="BDC1" s="2"/>
      <c r="BDD1" s="2"/>
      <c r="BDE1" s="2"/>
      <c r="BDF1" s="1"/>
      <c r="BDG1" s="1"/>
      <c r="BDH1" s="2"/>
      <c r="BDI1" s="2"/>
      <c r="BDJ1" s="2"/>
      <c r="BDK1" s="1"/>
      <c r="BDL1" s="1"/>
      <c r="BDM1" s="2"/>
      <c r="BDN1" s="2"/>
      <c r="BDO1" s="2"/>
      <c r="BDP1" s="1"/>
      <c r="BDQ1" s="1"/>
      <c r="BDR1" s="2"/>
      <c r="BDS1" s="2"/>
      <c r="BDT1" s="2"/>
      <c r="BDU1" s="1"/>
      <c r="BDV1" s="1"/>
      <c r="BDW1" s="2"/>
      <c r="BDX1" s="2"/>
      <c r="BDY1" s="2"/>
      <c r="BDZ1" s="1"/>
      <c r="BEA1" s="1"/>
      <c r="BEB1" s="2"/>
      <c r="BEC1" s="2"/>
      <c r="BED1" s="2"/>
      <c r="BEE1" s="1"/>
      <c r="BEF1" s="1"/>
      <c r="BEG1" s="2"/>
      <c r="BEH1" s="2"/>
      <c r="BEI1" s="2"/>
      <c r="BEJ1" s="1"/>
      <c r="BEK1" s="1"/>
      <c r="BEL1" s="2"/>
      <c r="BEM1" s="2"/>
      <c r="BEN1" s="2"/>
      <c r="BEO1" s="1"/>
      <c r="BEP1" s="1"/>
      <c r="BEQ1" s="2"/>
      <c r="BER1" s="2"/>
      <c r="BES1" s="2"/>
      <c r="BET1" s="1"/>
      <c r="BEU1" s="1"/>
      <c r="BEV1" s="2"/>
      <c r="BEW1" s="2"/>
      <c r="BEX1" s="2"/>
      <c r="BEY1" s="1"/>
      <c r="BEZ1" s="1"/>
      <c r="BFA1" s="2"/>
      <c r="BFB1" s="2"/>
      <c r="BFC1" s="2"/>
      <c r="BFD1" s="1"/>
      <c r="BFE1" s="1"/>
      <c r="BFF1" s="2"/>
      <c r="BFG1" s="2"/>
      <c r="BFH1" s="2"/>
      <c r="BFI1" s="1"/>
      <c r="BFJ1" s="1"/>
      <c r="BFK1" s="2"/>
      <c r="BFL1" s="2"/>
      <c r="BFM1" s="2"/>
      <c r="BFN1" s="1"/>
      <c r="BFO1" s="1"/>
      <c r="BFP1" s="2"/>
      <c r="BFQ1" s="2"/>
      <c r="BFR1" s="2"/>
      <c r="BFS1" s="1"/>
      <c r="BFT1" s="1"/>
      <c r="BFU1" s="2"/>
      <c r="BFV1" s="2"/>
      <c r="BFW1" s="2"/>
      <c r="BFX1" s="1"/>
      <c r="BFY1" s="1"/>
      <c r="BFZ1" s="2"/>
      <c r="BGA1" s="2"/>
      <c r="BGB1" s="2"/>
      <c r="BGC1" s="1"/>
      <c r="BGD1" s="1"/>
      <c r="BGE1" s="2"/>
      <c r="BGF1" s="2"/>
      <c r="BGG1" s="2"/>
      <c r="BGH1" s="1"/>
      <c r="BGI1" s="1"/>
      <c r="BGJ1" s="2"/>
      <c r="BGK1" s="2"/>
      <c r="BGL1" s="2"/>
      <c r="BGM1" s="1"/>
      <c r="BGN1" s="1"/>
      <c r="BGO1" s="2"/>
      <c r="BGP1" s="2"/>
      <c r="BGQ1" s="2"/>
      <c r="BGR1" s="1"/>
      <c r="BGS1" s="1"/>
      <c r="BGT1" s="2"/>
      <c r="BGU1" s="2"/>
      <c r="BGV1" s="2"/>
      <c r="BGW1" s="1"/>
      <c r="BGX1" s="1"/>
      <c r="BGY1" s="2"/>
      <c r="BGZ1" s="2"/>
      <c r="BHA1" s="2"/>
      <c r="BHB1" s="1"/>
      <c r="BHC1" s="1"/>
      <c r="BHD1" s="2"/>
      <c r="BHE1" s="2"/>
      <c r="BHF1" s="2"/>
      <c r="BHG1" s="1"/>
      <c r="BHH1" s="1"/>
      <c r="BHI1" s="2"/>
      <c r="BHJ1" s="2"/>
      <c r="BHK1" s="2"/>
      <c r="BHL1" s="1"/>
      <c r="BHM1" s="1"/>
      <c r="BHN1" s="2"/>
      <c r="BHO1" s="2"/>
      <c r="BHP1" s="2"/>
      <c r="BHQ1" s="1"/>
      <c r="BHR1" s="1"/>
      <c r="BHS1" s="2"/>
      <c r="BHT1" s="2"/>
      <c r="BHU1" s="2"/>
      <c r="BHV1" s="1"/>
      <c r="BHW1" s="1"/>
      <c r="BHX1" s="2"/>
      <c r="BHY1" s="2"/>
      <c r="BHZ1" s="2"/>
      <c r="BIA1" s="1"/>
      <c r="BIB1" s="1"/>
      <c r="BIC1" s="2"/>
      <c r="BID1" s="2"/>
      <c r="BIE1" s="2"/>
      <c r="BIF1" s="1"/>
      <c r="BIG1" s="1"/>
      <c r="BIH1" s="2"/>
      <c r="BII1" s="2"/>
      <c r="BIJ1" s="2"/>
      <c r="BIK1" s="1"/>
      <c r="BIL1" s="1"/>
      <c r="BIM1" s="2"/>
      <c r="BIN1" s="2"/>
      <c r="BIO1" s="2"/>
      <c r="BIP1" s="1"/>
      <c r="BIQ1" s="1"/>
      <c r="BIR1" s="2"/>
      <c r="BIS1" s="2"/>
      <c r="BIT1" s="2"/>
      <c r="BIU1" s="1"/>
      <c r="BIV1" s="1"/>
      <c r="BIW1" s="2"/>
      <c r="BIX1" s="2"/>
      <c r="BIY1" s="2"/>
      <c r="BIZ1" s="1"/>
      <c r="BJA1" s="1"/>
      <c r="BJB1" s="2"/>
      <c r="BJC1" s="2"/>
      <c r="BJD1" s="2"/>
      <c r="BJE1" s="1"/>
      <c r="BJF1" s="1"/>
      <c r="BJG1" s="2"/>
      <c r="BJH1" s="2"/>
      <c r="BJI1" s="2"/>
      <c r="BJJ1" s="1"/>
      <c r="BJK1" s="1"/>
      <c r="BJL1" s="2"/>
      <c r="BJM1" s="2"/>
      <c r="BJN1" s="2"/>
      <c r="BJO1" s="1"/>
      <c r="BJP1" s="1"/>
      <c r="BJQ1" s="2"/>
      <c r="BJR1" s="2"/>
      <c r="BJS1" s="2"/>
      <c r="BJT1" s="1"/>
      <c r="BJU1" s="1"/>
      <c r="BJV1" s="2"/>
      <c r="BJW1" s="2"/>
      <c r="BJX1" s="2"/>
      <c r="BJY1" s="1"/>
      <c r="BJZ1" s="1"/>
      <c r="BKA1" s="2"/>
      <c r="BKB1" s="2"/>
      <c r="BKC1" s="2"/>
      <c r="BKD1" s="1"/>
      <c r="BKE1" s="1"/>
      <c r="BKF1" s="2"/>
      <c r="BKG1" s="2"/>
      <c r="BKH1" s="2"/>
      <c r="BKI1" s="1"/>
      <c r="BKJ1" s="1"/>
      <c r="BKK1" s="2"/>
      <c r="BKL1" s="2"/>
      <c r="BKM1" s="2"/>
      <c r="BKN1" s="1"/>
      <c r="BKO1" s="1"/>
      <c r="BKP1" s="2"/>
      <c r="BKQ1" s="2"/>
      <c r="BKR1" s="2"/>
      <c r="BKS1" s="1"/>
      <c r="BKT1" s="1"/>
      <c r="BKU1" s="2"/>
      <c r="BKV1" s="2"/>
      <c r="BKW1" s="2"/>
      <c r="BKX1" s="1"/>
      <c r="BKY1" s="1"/>
      <c r="BKZ1" s="2"/>
      <c r="BLA1" s="2"/>
      <c r="BLB1" s="2"/>
      <c r="BLC1" s="1"/>
      <c r="BLD1" s="1"/>
      <c r="BLE1" s="2"/>
      <c r="BLF1" s="2"/>
      <c r="BLG1" s="2"/>
      <c r="BLH1" s="1"/>
      <c r="BLI1" s="1"/>
      <c r="BLJ1" s="2"/>
      <c r="BLK1" s="2"/>
      <c r="BLL1" s="2"/>
      <c r="BLM1" s="1"/>
      <c r="BLN1" s="1"/>
      <c r="BLO1" s="2"/>
      <c r="BLP1" s="2"/>
      <c r="BLQ1" s="2"/>
      <c r="BLR1" s="2"/>
      <c r="BLS1" s="1"/>
      <c r="BLT1" s="2"/>
      <c r="BLU1" s="2"/>
      <c r="BLV1" s="2"/>
      <c r="BLW1" s="1"/>
      <c r="BLX1" s="2"/>
      <c r="BLY1" s="2"/>
      <c r="BLZ1" s="2"/>
      <c r="BMA1" s="1"/>
      <c r="BMB1" s="2"/>
      <c r="BMC1" s="2"/>
      <c r="BMD1" s="2"/>
      <c r="BME1" s="1"/>
      <c r="BMF1" s="2"/>
      <c r="BMG1" s="2"/>
      <c r="BMH1" s="2"/>
      <c r="BMI1" s="1"/>
      <c r="BMJ1" s="2"/>
      <c r="BMK1" s="2"/>
      <c r="BML1" s="2"/>
      <c r="BMM1" s="1"/>
      <c r="BMN1" s="2"/>
      <c r="BMO1" s="2"/>
      <c r="BMP1" s="2"/>
      <c r="BMQ1" s="1"/>
      <c r="BMR1" s="2"/>
      <c r="BMS1" s="2"/>
      <c r="BMT1" s="2"/>
      <c r="BMU1" s="1"/>
      <c r="BMV1" s="2"/>
      <c r="BMW1" s="2"/>
      <c r="BMX1" s="2"/>
      <c r="BMY1" s="1"/>
      <c r="BMZ1" s="2"/>
      <c r="BNA1" s="2"/>
      <c r="BNB1" s="2"/>
      <c r="BNC1" s="1"/>
      <c r="BND1" s="2"/>
      <c r="BNE1" s="2"/>
      <c r="BNF1" s="2"/>
      <c r="BNG1" s="1"/>
      <c r="BNH1" s="2"/>
      <c r="BNI1" s="2"/>
      <c r="BNJ1" s="2"/>
      <c r="BNK1" s="1"/>
      <c r="BNL1" s="2"/>
      <c r="BNM1" s="2"/>
      <c r="BNN1" s="2"/>
      <c r="BNO1" s="1"/>
      <c r="BNP1" s="2"/>
      <c r="BNQ1" s="2"/>
      <c r="BNR1" s="2"/>
      <c r="BNS1" s="1"/>
      <c r="BNT1" s="2"/>
      <c r="BNU1" s="2"/>
      <c r="BNV1" s="2"/>
      <c r="BNW1" s="1"/>
      <c r="BNX1" s="2"/>
      <c r="BNY1" s="2"/>
      <c r="BNZ1" s="2"/>
      <c r="BOA1" s="1"/>
      <c r="BOB1" s="2"/>
      <c r="BOC1" s="2"/>
      <c r="BOD1" s="2"/>
      <c r="BOE1" s="1"/>
      <c r="BOF1" s="2"/>
      <c r="BOG1" s="2"/>
      <c r="BOH1" s="2"/>
      <c r="BOI1" s="1"/>
      <c r="BOJ1" s="2"/>
      <c r="BOK1" s="2"/>
      <c r="BOL1" s="2"/>
      <c r="BOM1" s="1"/>
      <c r="BON1" s="2"/>
      <c r="BOO1" s="2"/>
      <c r="BOP1" s="2"/>
      <c r="BOQ1" s="1"/>
      <c r="BOR1" s="2"/>
      <c r="BOS1" s="2"/>
      <c r="BOT1" s="2"/>
      <c r="BOU1" s="1"/>
      <c r="BOV1" s="2"/>
      <c r="BOW1" s="2"/>
      <c r="BOX1" s="2"/>
      <c r="BOY1" s="1"/>
      <c r="BOZ1" s="2"/>
      <c r="BPA1" s="2"/>
      <c r="BPB1" s="2"/>
      <c r="BPC1" s="1"/>
      <c r="BPD1" s="2"/>
      <c r="BPE1" s="2"/>
      <c r="BPF1" s="2"/>
      <c r="BPG1" s="1"/>
      <c r="BPH1" s="2"/>
      <c r="BPI1" s="2"/>
      <c r="BPJ1" s="2"/>
      <c r="BPK1" s="1"/>
      <c r="BPL1" s="2"/>
      <c r="BPM1" s="2"/>
      <c r="BPN1" s="2"/>
      <c r="BPO1" s="1"/>
      <c r="BPP1" s="2"/>
      <c r="BPQ1" s="2"/>
      <c r="BPR1" s="2"/>
      <c r="BPS1" s="1"/>
      <c r="BPT1" s="2"/>
      <c r="BPU1" s="2"/>
      <c r="BPV1" s="2"/>
      <c r="BPW1" s="1"/>
      <c r="BPX1" s="2"/>
      <c r="BPY1" s="2"/>
      <c r="BPZ1" s="2"/>
      <c r="BQA1" s="1"/>
      <c r="BQB1" s="2"/>
      <c r="BQC1" s="2"/>
      <c r="BQD1" s="2"/>
      <c r="BQE1" s="1"/>
      <c r="BQF1" s="2"/>
      <c r="BQG1" s="2"/>
      <c r="BQH1" s="2"/>
    </row>
    <row r="2" spans="1:1802" x14ac:dyDescent="0.25">
      <c r="A2" s="3"/>
      <c r="B2" s="152" t="s">
        <v>64</v>
      </c>
      <c r="C2" s="153"/>
      <c r="D2" s="153"/>
      <c r="E2" s="153"/>
      <c r="F2" s="154"/>
      <c r="H2" s="3"/>
      <c r="I2" s="152" t="s">
        <v>231</v>
      </c>
      <c r="J2" s="153"/>
      <c r="K2" s="153"/>
      <c r="L2" s="153"/>
      <c r="M2" s="154"/>
      <c r="O2" s="155"/>
      <c r="P2" s="155"/>
      <c r="Q2" s="155"/>
      <c r="R2" s="155"/>
      <c r="S2" s="155"/>
      <c r="T2" s="155"/>
      <c r="U2" s="155"/>
      <c r="Z2" s="72" t="s">
        <v>67</v>
      </c>
      <c r="AA2" s="72">
        <v>1</v>
      </c>
      <c r="AB2" s="72">
        <v>2</v>
      </c>
      <c r="AC2" s="72">
        <v>3</v>
      </c>
      <c r="AD2" s="72">
        <v>4</v>
      </c>
      <c r="AE2" s="72">
        <v>5</v>
      </c>
      <c r="AH2" s="105"/>
      <c r="AI2" s="105"/>
      <c r="AJ2" s="105"/>
      <c r="AK2" s="105"/>
      <c r="AL2" s="105"/>
    </row>
    <row r="3" spans="1:1802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H3" s="4" t="s">
        <v>0</v>
      </c>
      <c r="I3" s="5" t="s">
        <v>1</v>
      </c>
      <c r="J3" s="5" t="s">
        <v>2</v>
      </c>
      <c r="K3" s="5" t="s">
        <v>3</v>
      </c>
      <c r="L3" s="5" t="s">
        <v>4</v>
      </c>
      <c r="M3" s="5" t="s">
        <v>5</v>
      </c>
      <c r="O3" s="12" t="s">
        <v>11</v>
      </c>
      <c r="P3" s="12">
        <v>1</v>
      </c>
      <c r="Q3" s="12">
        <v>2</v>
      </c>
      <c r="R3" s="12">
        <v>3</v>
      </c>
      <c r="S3" s="12">
        <v>4</v>
      </c>
      <c r="T3" s="12">
        <v>5</v>
      </c>
      <c r="U3" s="12" t="s">
        <v>6</v>
      </c>
      <c r="Z3" s="72">
        <v>1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1802" x14ac:dyDescent="0.25">
      <c r="A4" s="6">
        <v>1</v>
      </c>
      <c r="B4" s="7" cm="1">
        <f t="array" aca="1" ref="B4:F500" ca="1">_xlfn.LET(_xlpm.reelSetLetter,LEFT(RIGHT(B2,3),1),_xlfn.LET(_xlpm.reelSet,INDIRECT("'Base Reels "&amp;_xlpm.reelSetLetter&amp;"'!Z4:AD500"),IF(_xlpm.reelSet="","",_xlpm.reelSet)))</f>
        <v>6</v>
      </c>
      <c r="C4" s="7">
        <f ca="1"/>
        <v>2</v>
      </c>
      <c r="D4" s="7">
        <f ca="1"/>
        <v>0</v>
      </c>
      <c r="E4" s="7">
        <f ca="1"/>
        <v>7</v>
      </c>
      <c r="F4" s="7">
        <f ca="1"/>
        <v>9</v>
      </c>
      <c r="H4" s="6">
        <v>1</v>
      </c>
      <c r="I4" s="7" cm="1">
        <f t="array" aca="1" ref="I4:M500" ca="1">_xlfn.LET(_xlpm.reelSetLetter,LEFT(RIGHT(I2,3),1),_xlfn.LET(_xlpm.reelSet,INDIRECT("'Base Reels "&amp;_xlpm.reelSetLetter&amp;"'!Z4:AD500"),IF(_xlpm.reelSet="","",_xlpm.reelSet)))</f>
        <v>6</v>
      </c>
      <c r="J4" s="7">
        <f ca="1"/>
        <v>2</v>
      </c>
      <c r="K4" s="7">
        <f ca="1"/>
        <v>0</v>
      </c>
      <c r="L4" s="7">
        <f ca="1"/>
        <v>7</v>
      </c>
      <c r="M4" s="7">
        <f ca="1"/>
        <v>9</v>
      </c>
      <c r="O4" s="10" t="s">
        <v>8</v>
      </c>
      <c r="P4" s="10" cm="1">
        <f t="array" ref="P4:T14">Awards!E6:I16</f>
        <v>0</v>
      </c>
      <c r="Q4" s="10">
        <v>0</v>
      </c>
      <c r="R4" s="10">
        <v>0</v>
      </c>
      <c r="S4" s="10">
        <v>0</v>
      </c>
      <c r="T4" s="10">
        <v>0</v>
      </c>
      <c r="U4" s="10" t="s">
        <v>12</v>
      </c>
      <c r="Z4" s="72">
        <f t="shared" ref="Z4:Z67" si="0">Z3+1</f>
        <v>2</v>
      </c>
      <c r="AA4">
        <v>3</v>
      </c>
      <c r="AB4">
        <v>3</v>
      </c>
      <c r="AC4">
        <v>3</v>
      </c>
      <c r="AD4">
        <v>3</v>
      </c>
      <c r="AE4">
        <v>3</v>
      </c>
    </row>
    <row r="5" spans="1:1802" x14ac:dyDescent="0.25">
      <c r="A5" s="8">
        <f>1+A4</f>
        <v>2</v>
      </c>
      <c r="B5" s="7">
        <f ca="1"/>
        <v>6</v>
      </c>
      <c r="C5" s="7">
        <f ca="1"/>
        <v>7</v>
      </c>
      <c r="D5" s="7">
        <f ca="1"/>
        <v>1</v>
      </c>
      <c r="E5" s="7">
        <f ca="1"/>
        <v>4</v>
      </c>
      <c r="F5" s="7">
        <f ca="1"/>
        <v>4</v>
      </c>
      <c r="H5" s="8">
        <f>1+H4</f>
        <v>2</v>
      </c>
      <c r="I5" s="7">
        <f ca="1"/>
        <v>6</v>
      </c>
      <c r="J5" s="7">
        <f ca="1"/>
        <v>7</v>
      </c>
      <c r="K5" s="7">
        <f ca="1"/>
        <v>1</v>
      </c>
      <c r="L5" s="7">
        <f ca="1"/>
        <v>4</v>
      </c>
      <c r="M5" s="7">
        <f ca="1"/>
        <v>4</v>
      </c>
      <c r="O5" s="10" t="s">
        <v>9</v>
      </c>
      <c r="P5" s="10">
        <v>0</v>
      </c>
      <c r="Q5" s="10">
        <v>0.2</v>
      </c>
      <c r="R5" s="10">
        <v>1.5</v>
      </c>
      <c r="S5" s="10">
        <v>8</v>
      </c>
      <c r="T5" s="10">
        <v>20</v>
      </c>
      <c r="U5" s="10" t="s">
        <v>13</v>
      </c>
      <c r="Z5" s="72">
        <f t="shared" si="0"/>
        <v>3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1802" x14ac:dyDescent="0.25">
      <c r="A6" s="8">
        <f t="shared" ref="A6:A69" si="1">1+A5</f>
        <v>3</v>
      </c>
      <c r="B6" s="7">
        <f ca="1"/>
        <v>6</v>
      </c>
      <c r="C6" s="7">
        <f ca="1"/>
        <v>6</v>
      </c>
      <c r="D6" s="7">
        <f ca="1"/>
        <v>2</v>
      </c>
      <c r="E6" s="7">
        <f ca="1"/>
        <v>3</v>
      </c>
      <c r="F6" s="7">
        <f ca="1"/>
        <v>1</v>
      </c>
      <c r="H6" s="8">
        <f t="shared" ref="H6:H69" si="2">1+H5</f>
        <v>3</v>
      </c>
      <c r="I6" s="7">
        <f ca="1"/>
        <v>6</v>
      </c>
      <c r="J6" s="7">
        <f ca="1"/>
        <v>6</v>
      </c>
      <c r="K6" s="7">
        <f ca="1"/>
        <v>2</v>
      </c>
      <c r="L6" s="7">
        <f ca="1"/>
        <v>3</v>
      </c>
      <c r="M6" s="7">
        <f ca="1"/>
        <v>1</v>
      </c>
      <c r="O6" s="10" t="s">
        <v>9</v>
      </c>
      <c r="P6" s="10">
        <v>0</v>
      </c>
      <c r="Q6" s="10">
        <v>0</v>
      </c>
      <c r="R6" s="10">
        <v>1</v>
      </c>
      <c r="S6" s="10">
        <v>3</v>
      </c>
      <c r="T6" s="10">
        <v>10</v>
      </c>
      <c r="U6" s="10" t="s">
        <v>14</v>
      </c>
      <c r="Z6" s="72">
        <f t="shared" si="0"/>
        <v>4</v>
      </c>
      <c r="AA6">
        <v>2</v>
      </c>
      <c r="AB6">
        <v>2</v>
      </c>
      <c r="AC6">
        <v>2</v>
      </c>
      <c r="AD6">
        <v>2</v>
      </c>
      <c r="AE6">
        <v>2</v>
      </c>
    </row>
    <row r="7" spans="1:1802" x14ac:dyDescent="0.25">
      <c r="A7" s="8">
        <f t="shared" si="1"/>
        <v>4</v>
      </c>
      <c r="B7" s="7">
        <f ca="1"/>
        <v>4</v>
      </c>
      <c r="C7" s="7">
        <f ca="1"/>
        <v>7</v>
      </c>
      <c r="D7" s="7">
        <f ca="1"/>
        <v>8</v>
      </c>
      <c r="E7" s="7">
        <f ca="1"/>
        <v>2</v>
      </c>
      <c r="F7" s="7">
        <f ca="1"/>
        <v>5</v>
      </c>
      <c r="H7" s="8">
        <f t="shared" si="2"/>
        <v>4</v>
      </c>
      <c r="I7" s="7">
        <f ca="1"/>
        <v>4</v>
      </c>
      <c r="J7" s="7">
        <f ca="1"/>
        <v>7</v>
      </c>
      <c r="K7" s="7">
        <f ca="1"/>
        <v>8</v>
      </c>
      <c r="L7" s="7">
        <f ca="1"/>
        <v>2</v>
      </c>
      <c r="M7" s="7">
        <f ca="1"/>
        <v>5</v>
      </c>
      <c r="O7" s="10" t="s">
        <v>9</v>
      </c>
      <c r="P7" s="10">
        <v>0</v>
      </c>
      <c r="Q7" s="10">
        <v>0</v>
      </c>
      <c r="R7" s="10">
        <v>0.4</v>
      </c>
      <c r="S7" s="10">
        <v>1.4</v>
      </c>
      <c r="T7" s="10">
        <v>4</v>
      </c>
      <c r="U7" s="10" t="s">
        <v>15</v>
      </c>
      <c r="Z7" s="72">
        <f t="shared" si="0"/>
        <v>5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1802" x14ac:dyDescent="0.25">
      <c r="A8" s="8">
        <f t="shared" si="1"/>
        <v>5</v>
      </c>
      <c r="B8" s="7">
        <f ca="1"/>
        <v>4</v>
      </c>
      <c r="C8" s="7">
        <f ca="1"/>
        <v>7</v>
      </c>
      <c r="D8" s="7">
        <f ca="1"/>
        <v>8</v>
      </c>
      <c r="E8" s="7">
        <f ca="1"/>
        <v>7</v>
      </c>
      <c r="F8" s="7">
        <f ca="1"/>
        <v>8</v>
      </c>
      <c r="H8" s="8">
        <f t="shared" si="2"/>
        <v>5</v>
      </c>
      <c r="I8" s="7">
        <f ca="1"/>
        <v>4</v>
      </c>
      <c r="J8" s="7">
        <f ca="1"/>
        <v>7</v>
      </c>
      <c r="K8" s="7">
        <f ca="1"/>
        <v>8</v>
      </c>
      <c r="L8" s="7">
        <f ca="1"/>
        <v>7</v>
      </c>
      <c r="M8" s="7">
        <f ca="1"/>
        <v>8</v>
      </c>
      <c r="O8" s="10" t="s">
        <v>9</v>
      </c>
      <c r="P8" s="10">
        <v>0</v>
      </c>
      <c r="Q8" s="10">
        <v>0</v>
      </c>
      <c r="R8" s="10">
        <v>0.4</v>
      </c>
      <c r="S8" s="10">
        <v>1.4</v>
      </c>
      <c r="T8" s="10">
        <v>4</v>
      </c>
      <c r="U8" s="10" t="s">
        <v>16</v>
      </c>
      <c r="Z8" s="72">
        <f t="shared" si="0"/>
        <v>6</v>
      </c>
      <c r="AA8">
        <v>0</v>
      </c>
      <c r="AB8">
        <v>0</v>
      </c>
      <c r="AC8">
        <v>0</v>
      </c>
      <c r="AD8">
        <v>0</v>
      </c>
      <c r="AE8">
        <v>1</v>
      </c>
    </row>
    <row r="9" spans="1:1802" x14ac:dyDescent="0.25">
      <c r="A9" s="8">
        <f t="shared" si="1"/>
        <v>6</v>
      </c>
      <c r="B9" s="7">
        <f ca="1"/>
        <v>6</v>
      </c>
      <c r="C9" s="7">
        <f ca="1"/>
        <v>8</v>
      </c>
      <c r="D9" s="7">
        <f ca="1"/>
        <v>7</v>
      </c>
      <c r="E9" s="7">
        <f ca="1"/>
        <v>7</v>
      </c>
      <c r="F9" s="7">
        <f ca="1"/>
        <v>8</v>
      </c>
      <c r="H9" s="8">
        <f t="shared" si="2"/>
        <v>6</v>
      </c>
      <c r="I9" s="7">
        <f ca="1"/>
        <v>6</v>
      </c>
      <c r="J9" s="7">
        <f ca="1"/>
        <v>8</v>
      </c>
      <c r="K9" s="7">
        <f ca="1"/>
        <v>5</v>
      </c>
      <c r="L9" s="7">
        <f ca="1"/>
        <v>7</v>
      </c>
      <c r="M9" s="7">
        <f ca="1"/>
        <v>8</v>
      </c>
      <c r="O9" s="10" t="s">
        <v>9</v>
      </c>
      <c r="P9" s="10">
        <v>0</v>
      </c>
      <c r="Q9" s="10">
        <v>0</v>
      </c>
      <c r="R9" s="10">
        <v>0.2</v>
      </c>
      <c r="S9" s="10">
        <v>0.4</v>
      </c>
      <c r="T9" s="10">
        <v>0.8</v>
      </c>
      <c r="U9" s="10" t="s">
        <v>17</v>
      </c>
      <c r="Z9" s="72">
        <f t="shared" si="0"/>
        <v>7</v>
      </c>
      <c r="AA9">
        <v>0</v>
      </c>
      <c r="AB9">
        <v>1</v>
      </c>
      <c r="AC9">
        <v>0</v>
      </c>
      <c r="AD9">
        <v>0</v>
      </c>
      <c r="AE9">
        <v>0</v>
      </c>
    </row>
    <row r="10" spans="1:1802" x14ac:dyDescent="0.25">
      <c r="A10" s="8">
        <f t="shared" si="1"/>
        <v>7</v>
      </c>
      <c r="B10" s="7">
        <f ca="1"/>
        <v>6</v>
      </c>
      <c r="C10" s="7">
        <f ca="1"/>
        <v>8</v>
      </c>
      <c r="D10" s="7">
        <f ca="1"/>
        <v>2</v>
      </c>
      <c r="E10" s="7">
        <f ca="1"/>
        <v>2</v>
      </c>
      <c r="F10" s="7">
        <f ca="1"/>
        <v>8</v>
      </c>
      <c r="H10" s="8">
        <f t="shared" si="2"/>
        <v>7</v>
      </c>
      <c r="I10" s="7">
        <f ca="1"/>
        <v>6</v>
      </c>
      <c r="J10" s="7">
        <f ca="1"/>
        <v>8</v>
      </c>
      <c r="K10" s="7">
        <f ca="1"/>
        <v>2</v>
      </c>
      <c r="L10" s="7">
        <f ca="1"/>
        <v>2</v>
      </c>
      <c r="M10" s="7">
        <f ca="1"/>
        <v>8</v>
      </c>
      <c r="O10" s="10" t="s">
        <v>9</v>
      </c>
      <c r="P10" s="10">
        <v>0</v>
      </c>
      <c r="Q10" s="10">
        <v>0</v>
      </c>
      <c r="R10" s="10">
        <v>0.2</v>
      </c>
      <c r="S10" s="10">
        <v>0.4</v>
      </c>
      <c r="T10" s="10">
        <v>0.8</v>
      </c>
      <c r="U10" s="10" t="s">
        <v>18</v>
      </c>
      <c r="Z10" s="72">
        <f t="shared" si="0"/>
        <v>8</v>
      </c>
      <c r="AA10">
        <v>0</v>
      </c>
      <c r="AB10">
        <v>0</v>
      </c>
      <c r="AC10">
        <v>0</v>
      </c>
      <c r="AD10">
        <v>1</v>
      </c>
      <c r="AE10">
        <v>0</v>
      </c>
    </row>
    <row r="11" spans="1:1802" x14ac:dyDescent="0.25">
      <c r="A11" s="8">
        <f t="shared" si="1"/>
        <v>8</v>
      </c>
      <c r="B11" s="7">
        <f ca="1"/>
        <v>3</v>
      </c>
      <c r="C11" s="7">
        <f ca="1"/>
        <v>8</v>
      </c>
      <c r="D11" s="7">
        <f ca="1"/>
        <v>2</v>
      </c>
      <c r="E11" s="7">
        <f ca="1"/>
        <v>3</v>
      </c>
      <c r="F11" s="7">
        <f ca="1"/>
        <v>10</v>
      </c>
      <c r="H11" s="8">
        <f t="shared" si="2"/>
        <v>8</v>
      </c>
      <c r="I11" s="7">
        <f ca="1"/>
        <v>3</v>
      </c>
      <c r="J11" s="7">
        <f ca="1"/>
        <v>8</v>
      </c>
      <c r="K11" s="7">
        <f ca="1"/>
        <v>2</v>
      </c>
      <c r="L11" s="7">
        <f ca="1"/>
        <v>3</v>
      </c>
      <c r="M11" s="7">
        <f ca="1"/>
        <v>10</v>
      </c>
      <c r="O11" s="10" t="s">
        <v>9</v>
      </c>
      <c r="P11" s="10">
        <v>0</v>
      </c>
      <c r="Q11" s="10">
        <v>0</v>
      </c>
      <c r="R11" s="10">
        <v>0.2</v>
      </c>
      <c r="S11" s="10">
        <v>0.3</v>
      </c>
      <c r="T11" s="10">
        <v>0.6</v>
      </c>
      <c r="U11" s="10" t="s">
        <v>19</v>
      </c>
      <c r="Z11" s="72">
        <f t="shared" si="0"/>
        <v>9</v>
      </c>
      <c r="AA11">
        <v>1</v>
      </c>
      <c r="AB11">
        <v>1</v>
      </c>
      <c r="AC11">
        <v>0</v>
      </c>
      <c r="AD11">
        <v>0</v>
      </c>
      <c r="AE11">
        <v>0</v>
      </c>
    </row>
    <row r="12" spans="1:1802" x14ac:dyDescent="0.25">
      <c r="A12" s="8">
        <f t="shared" si="1"/>
        <v>9</v>
      </c>
      <c r="B12" s="7">
        <f ca="1"/>
        <v>9</v>
      </c>
      <c r="C12" s="7">
        <f ca="1"/>
        <v>10</v>
      </c>
      <c r="D12" s="7">
        <f ca="1"/>
        <v>10</v>
      </c>
      <c r="E12" s="7">
        <f ca="1"/>
        <v>3</v>
      </c>
      <c r="F12" s="7">
        <f ca="1"/>
        <v>7</v>
      </c>
      <c r="H12" s="8">
        <f t="shared" si="2"/>
        <v>9</v>
      </c>
      <c r="I12" s="7">
        <f ca="1"/>
        <v>9</v>
      </c>
      <c r="J12" s="7">
        <f ca="1"/>
        <v>10</v>
      </c>
      <c r="K12" s="7">
        <f ca="1"/>
        <v>10</v>
      </c>
      <c r="L12" s="7">
        <f ca="1"/>
        <v>3</v>
      </c>
      <c r="M12" s="7">
        <f ca="1"/>
        <v>7</v>
      </c>
      <c r="O12" s="10" t="s">
        <v>9</v>
      </c>
      <c r="P12" s="10">
        <v>0</v>
      </c>
      <c r="Q12" s="10">
        <v>0</v>
      </c>
      <c r="R12" s="10">
        <v>0.2</v>
      </c>
      <c r="S12" s="10">
        <v>0.3</v>
      </c>
      <c r="T12" s="10">
        <v>0.6</v>
      </c>
      <c r="U12" s="10" t="s">
        <v>20</v>
      </c>
      <c r="Z12" s="72">
        <f t="shared" si="0"/>
        <v>10</v>
      </c>
      <c r="AA12">
        <v>0</v>
      </c>
      <c r="AB12">
        <v>0</v>
      </c>
      <c r="AC12">
        <v>0</v>
      </c>
      <c r="AD12">
        <v>1</v>
      </c>
      <c r="AE12">
        <v>1</v>
      </c>
    </row>
    <row r="13" spans="1:1802" x14ac:dyDescent="0.25">
      <c r="A13" s="8">
        <f t="shared" si="1"/>
        <v>10</v>
      </c>
      <c r="B13" s="7">
        <f ca="1"/>
        <v>5</v>
      </c>
      <c r="C13" s="7">
        <f ca="1"/>
        <v>1</v>
      </c>
      <c r="D13" s="7">
        <f ca="1"/>
        <v>3</v>
      </c>
      <c r="E13" s="7">
        <f ca="1"/>
        <v>3</v>
      </c>
      <c r="F13" s="7">
        <f ca="1"/>
        <v>7</v>
      </c>
      <c r="H13" s="8">
        <f t="shared" si="2"/>
        <v>10</v>
      </c>
      <c r="I13" s="7">
        <f ca="1"/>
        <v>7</v>
      </c>
      <c r="J13" s="7">
        <f ca="1"/>
        <v>1</v>
      </c>
      <c r="K13" s="7">
        <f ca="1"/>
        <v>3</v>
      </c>
      <c r="L13" s="7">
        <f ca="1"/>
        <v>3</v>
      </c>
      <c r="M13" s="7">
        <f ca="1"/>
        <v>7</v>
      </c>
      <c r="O13" s="10" t="s">
        <v>10</v>
      </c>
      <c r="P13" s="10">
        <v>0</v>
      </c>
      <c r="Q13" s="10">
        <v>0</v>
      </c>
      <c r="R13" s="10">
        <v>2</v>
      </c>
      <c r="S13" s="10">
        <v>0</v>
      </c>
      <c r="T13" s="10">
        <v>0</v>
      </c>
      <c r="U13" s="10" t="s">
        <v>21</v>
      </c>
      <c r="Z13" s="72">
        <f t="shared" si="0"/>
        <v>11</v>
      </c>
      <c r="AA13">
        <v>0</v>
      </c>
      <c r="AB13">
        <v>0</v>
      </c>
      <c r="AC13">
        <v>1</v>
      </c>
      <c r="AD13">
        <v>0</v>
      </c>
      <c r="AE13">
        <v>0</v>
      </c>
    </row>
    <row r="14" spans="1:1802" x14ac:dyDescent="0.25">
      <c r="A14" s="8">
        <f t="shared" si="1"/>
        <v>11</v>
      </c>
      <c r="B14" s="7">
        <f ca="1"/>
        <v>7</v>
      </c>
      <c r="C14" s="7">
        <f ca="1"/>
        <v>1</v>
      </c>
      <c r="D14" s="7">
        <f ca="1"/>
        <v>5</v>
      </c>
      <c r="E14" s="7">
        <f ca="1"/>
        <v>5</v>
      </c>
      <c r="F14" s="7">
        <f ca="1"/>
        <v>6</v>
      </c>
      <c r="H14" s="8">
        <f t="shared" si="2"/>
        <v>11</v>
      </c>
      <c r="I14" s="7">
        <f ca="1"/>
        <v>7</v>
      </c>
      <c r="J14" s="7">
        <f ca="1"/>
        <v>1</v>
      </c>
      <c r="K14" s="7">
        <f ca="1"/>
        <v>5</v>
      </c>
      <c r="L14" s="7">
        <f ca="1"/>
        <v>5</v>
      </c>
      <c r="M14" s="7">
        <f ca="1"/>
        <v>6</v>
      </c>
      <c r="O14" s="10" t="s">
        <v>10</v>
      </c>
      <c r="P14" s="10">
        <v>0</v>
      </c>
      <c r="Q14" s="10">
        <v>0</v>
      </c>
      <c r="R14" s="10">
        <v>0.3</v>
      </c>
      <c r="S14" s="10">
        <v>2</v>
      </c>
      <c r="T14" s="10">
        <v>10</v>
      </c>
      <c r="U14" s="10" t="s">
        <v>10</v>
      </c>
      <c r="Z14" s="72">
        <f t="shared" si="0"/>
        <v>12</v>
      </c>
      <c r="AA14">
        <v>3</v>
      </c>
      <c r="AB14">
        <v>3</v>
      </c>
      <c r="AC14">
        <v>2</v>
      </c>
      <c r="AD14">
        <v>3</v>
      </c>
      <c r="AE14">
        <v>3</v>
      </c>
    </row>
    <row r="15" spans="1:1802" x14ac:dyDescent="0.25">
      <c r="A15" s="8">
        <f t="shared" si="1"/>
        <v>12</v>
      </c>
      <c r="B15" s="7">
        <f ca="1"/>
        <v>7</v>
      </c>
      <c r="C15" s="7">
        <f ca="1"/>
        <v>2</v>
      </c>
      <c r="D15" s="7">
        <f ca="1"/>
        <v>5</v>
      </c>
      <c r="E15" s="7">
        <f ca="1"/>
        <v>5</v>
      </c>
      <c r="F15" s="7">
        <f ca="1"/>
        <v>2</v>
      </c>
      <c r="H15" s="8">
        <f t="shared" si="2"/>
        <v>12</v>
      </c>
      <c r="I15" s="7">
        <f ca="1"/>
        <v>7</v>
      </c>
      <c r="J15" s="7">
        <f ca="1"/>
        <v>2</v>
      </c>
      <c r="K15" s="7">
        <f ca="1"/>
        <v>5</v>
      </c>
      <c r="L15" s="7">
        <f ca="1"/>
        <v>5</v>
      </c>
      <c r="M15" s="7">
        <f ca="1"/>
        <v>2</v>
      </c>
      <c r="Z15" s="72">
        <f t="shared" si="0"/>
        <v>13</v>
      </c>
      <c r="AA15">
        <v>1</v>
      </c>
      <c r="AB15">
        <v>0</v>
      </c>
      <c r="AC15">
        <v>1</v>
      </c>
      <c r="AD15">
        <v>0</v>
      </c>
      <c r="AE15">
        <v>0</v>
      </c>
    </row>
    <row r="16" spans="1:1802" x14ac:dyDescent="0.25">
      <c r="A16" s="8">
        <f t="shared" si="1"/>
        <v>13</v>
      </c>
      <c r="B16" s="7">
        <f ca="1"/>
        <v>4</v>
      </c>
      <c r="C16" s="7">
        <f ca="1"/>
        <v>7</v>
      </c>
      <c r="D16" s="7">
        <f ca="1"/>
        <v>7</v>
      </c>
      <c r="E16" s="7">
        <f ca="1"/>
        <v>10</v>
      </c>
      <c r="F16" s="7">
        <f ca="1"/>
        <v>2</v>
      </c>
      <c r="H16" s="8">
        <f t="shared" si="2"/>
        <v>13</v>
      </c>
      <c r="I16" s="7">
        <f ca="1"/>
        <v>4</v>
      </c>
      <c r="J16" s="7">
        <f ca="1"/>
        <v>7</v>
      </c>
      <c r="K16" s="7">
        <f ca="1"/>
        <v>6</v>
      </c>
      <c r="L16" s="7">
        <f ca="1"/>
        <v>10</v>
      </c>
      <c r="M16" s="7">
        <f ca="1"/>
        <v>2</v>
      </c>
      <c r="Z16" s="72">
        <f t="shared" si="0"/>
        <v>14</v>
      </c>
      <c r="AA16">
        <v>0</v>
      </c>
      <c r="AB16">
        <v>0</v>
      </c>
      <c r="AC16">
        <v>1</v>
      </c>
      <c r="AD16">
        <v>0</v>
      </c>
      <c r="AE16">
        <v>1</v>
      </c>
    </row>
    <row r="17" spans="1:31" x14ac:dyDescent="0.25">
      <c r="A17" s="8">
        <f t="shared" si="1"/>
        <v>14</v>
      </c>
      <c r="B17" s="7">
        <f ca="1"/>
        <v>4</v>
      </c>
      <c r="C17" s="7">
        <f ca="1"/>
        <v>8</v>
      </c>
      <c r="D17" s="7">
        <f ca="1"/>
        <v>1</v>
      </c>
      <c r="E17" s="7">
        <f ca="1"/>
        <v>4</v>
      </c>
      <c r="F17" s="7">
        <f ca="1"/>
        <v>3</v>
      </c>
      <c r="H17" s="8">
        <f t="shared" si="2"/>
        <v>14</v>
      </c>
      <c r="I17" s="7">
        <f ca="1"/>
        <v>4</v>
      </c>
      <c r="J17" s="7">
        <f ca="1"/>
        <v>8</v>
      </c>
      <c r="K17" s="7">
        <f ca="1"/>
        <v>1</v>
      </c>
      <c r="L17" s="7">
        <f ca="1"/>
        <v>4</v>
      </c>
      <c r="M17" s="7">
        <f ca="1"/>
        <v>3</v>
      </c>
      <c r="O17" s="155" t="s">
        <v>68</v>
      </c>
      <c r="P17" s="155"/>
      <c r="Q17" s="155"/>
      <c r="R17" s="155"/>
      <c r="S17" s="155"/>
      <c r="T17" s="155"/>
      <c r="U17" s="155"/>
      <c r="Z17" s="72">
        <f t="shared" si="0"/>
        <v>15</v>
      </c>
      <c r="AA17">
        <v>0</v>
      </c>
      <c r="AB17">
        <v>1</v>
      </c>
      <c r="AC17">
        <v>1</v>
      </c>
      <c r="AD17">
        <v>0</v>
      </c>
      <c r="AE17">
        <v>0</v>
      </c>
    </row>
    <row r="18" spans="1:31" x14ac:dyDescent="0.25">
      <c r="A18" s="8">
        <f t="shared" si="1"/>
        <v>15</v>
      </c>
      <c r="B18" s="7">
        <f ca="1"/>
        <v>3</v>
      </c>
      <c r="C18" s="7">
        <f ca="1"/>
        <v>7</v>
      </c>
      <c r="D18" s="7">
        <f ca="1"/>
        <v>6</v>
      </c>
      <c r="E18" s="7">
        <f ca="1"/>
        <v>7</v>
      </c>
      <c r="F18" s="7">
        <f ca="1"/>
        <v>4</v>
      </c>
      <c r="H18" s="8">
        <f t="shared" si="2"/>
        <v>15</v>
      </c>
      <c r="I18" s="7">
        <f ca="1"/>
        <v>3</v>
      </c>
      <c r="J18" s="7">
        <f ca="1"/>
        <v>7</v>
      </c>
      <c r="K18" s="7">
        <f ca="1"/>
        <v>6</v>
      </c>
      <c r="L18" s="7">
        <f ca="1"/>
        <v>7</v>
      </c>
      <c r="M18" s="7">
        <f ca="1"/>
        <v>4</v>
      </c>
      <c r="O18" s="4" t="s">
        <v>46</v>
      </c>
      <c r="P18" s="4" t="s">
        <v>7</v>
      </c>
      <c r="Q18" s="4">
        <v>1</v>
      </c>
      <c r="R18" s="4">
        <v>2</v>
      </c>
      <c r="S18" s="4">
        <v>3</v>
      </c>
      <c r="T18" s="4">
        <v>4</v>
      </c>
      <c r="U18" s="4">
        <v>5</v>
      </c>
      <c r="Z18" s="72">
        <f t="shared" si="0"/>
        <v>16</v>
      </c>
      <c r="AA18">
        <v>0</v>
      </c>
      <c r="AB18">
        <v>0</v>
      </c>
      <c r="AC18">
        <v>1</v>
      </c>
      <c r="AD18">
        <v>1</v>
      </c>
      <c r="AE18">
        <v>0</v>
      </c>
    </row>
    <row r="19" spans="1:31" x14ac:dyDescent="0.25">
      <c r="A19" s="8">
        <f t="shared" si="1"/>
        <v>16</v>
      </c>
      <c r="B19" s="7">
        <f ca="1"/>
        <v>4</v>
      </c>
      <c r="C19" s="7">
        <f ca="1"/>
        <v>2</v>
      </c>
      <c r="D19" s="7">
        <f ca="1"/>
        <v>9</v>
      </c>
      <c r="E19" s="7">
        <f ca="1"/>
        <v>6</v>
      </c>
      <c r="F19" s="7">
        <f ca="1"/>
        <v>5</v>
      </c>
      <c r="H19" s="8">
        <f t="shared" si="2"/>
        <v>16</v>
      </c>
      <c r="I19" s="7">
        <f ca="1"/>
        <v>4</v>
      </c>
      <c r="J19" s="7">
        <f ca="1"/>
        <v>2</v>
      </c>
      <c r="K19" s="7">
        <f ca="1"/>
        <v>9</v>
      </c>
      <c r="L19" s="7">
        <f ca="1"/>
        <v>6</v>
      </c>
      <c r="M19" s="7">
        <f ca="1"/>
        <v>5</v>
      </c>
      <c r="O19" s="10">
        <v>0</v>
      </c>
      <c r="P19" s="10" t="s">
        <v>9</v>
      </c>
      <c r="R19" s="11" cm="1">
        <f t="array" ref="R19:U29">Q4:T14</f>
        <v>0</v>
      </c>
      <c r="S19" s="11">
        <v>0</v>
      </c>
      <c r="T19" s="11">
        <v>0</v>
      </c>
      <c r="U19" s="11">
        <v>0</v>
      </c>
      <c r="Z19" s="72">
        <f t="shared" si="0"/>
        <v>17</v>
      </c>
      <c r="AA19">
        <v>1</v>
      </c>
      <c r="AB19">
        <v>1</v>
      </c>
      <c r="AC19">
        <v>1</v>
      </c>
      <c r="AD19">
        <v>0</v>
      </c>
      <c r="AE19">
        <v>0</v>
      </c>
    </row>
    <row r="20" spans="1:31" x14ac:dyDescent="0.25">
      <c r="A20" s="8">
        <f t="shared" si="1"/>
        <v>17</v>
      </c>
      <c r="B20" s="7">
        <f ca="1"/>
        <v>6</v>
      </c>
      <c r="C20" s="7">
        <f ca="1"/>
        <v>3</v>
      </c>
      <c r="D20" s="7">
        <f ca="1"/>
        <v>2</v>
      </c>
      <c r="E20" s="7">
        <f ca="1"/>
        <v>6</v>
      </c>
      <c r="F20" s="7">
        <f ca="1"/>
        <v>5</v>
      </c>
      <c r="H20" s="8">
        <f t="shared" si="2"/>
        <v>17</v>
      </c>
      <c r="I20" s="7">
        <f ca="1"/>
        <v>6</v>
      </c>
      <c r="J20" s="7">
        <f ca="1"/>
        <v>5</v>
      </c>
      <c r="K20" s="7">
        <f ca="1"/>
        <v>2</v>
      </c>
      <c r="L20" s="7">
        <f ca="1"/>
        <v>6</v>
      </c>
      <c r="M20" s="7">
        <f ca="1"/>
        <v>5</v>
      </c>
      <c r="O20" s="10">
        <v>1</v>
      </c>
      <c r="P20" s="10" t="s">
        <v>9</v>
      </c>
      <c r="Q20" s="11"/>
      <c r="R20" s="11">
        <v>0.2</v>
      </c>
      <c r="S20" s="11">
        <v>1.5</v>
      </c>
      <c r="T20" s="11">
        <v>8</v>
      </c>
      <c r="U20" s="11">
        <v>20</v>
      </c>
      <c r="Z20" s="72">
        <f t="shared" si="0"/>
        <v>18</v>
      </c>
      <c r="AA20">
        <v>0</v>
      </c>
      <c r="AB20">
        <v>0</v>
      </c>
      <c r="AC20">
        <v>1</v>
      </c>
      <c r="AD20">
        <v>1</v>
      </c>
      <c r="AE20">
        <v>1</v>
      </c>
    </row>
    <row r="21" spans="1:31" x14ac:dyDescent="0.25">
      <c r="A21" s="8">
        <f t="shared" si="1"/>
        <v>18</v>
      </c>
      <c r="B21" s="7">
        <f ca="1"/>
        <v>6</v>
      </c>
      <c r="C21" s="7">
        <f ca="1"/>
        <v>6</v>
      </c>
      <c r="D21" s="7">
        <f ca="1"/>
        <v>2</v>
      </c>
      <c r="E21" s="7">
        <f ca="1"/>
        <v>6</v>
      </c>
      <c r="F21" s="7">
        <f ca="1"/>
        <v>5</v>
      </c>
      <c r="H21" s="8">
        <f t="shared" si="2"/>
        <v>18</v>
      </c>
      <c r="I21" s="7">
        <f ca="1"/>
        <v>6</v>
      </c>
      <c r="J21" s="7">
        <f ca="1"/>
        <v>6</v>
      </c>
      <c r="K21" s="7">
        <f ca="1"/>
        <v>2</v>
      </c>
      <c r="L21" s="7">
        <f ca="1"/>
        <v>6</v>
      </c>
      <c r="M21" s="7">
        <f ca="1"/>
        <v>5</v>
      </c>
      <c r="O21" s="10">
        <v>2</v>
      </c>
      <c r="P21" s="10" t="s">
        <v>9</v>
      </c>
      <c r="Q21" s="11"/>
      <c r="R21" s="11">
        <v>0</v>
      </c>
      <c r="S21" s="11">
        <v>1</v>
      </c>
      <c r="T21" s="11">
        <v>3</v>
      </c>
      <c r="U21" s="11">
        <v>10</v>
      </c>
      <c r="Z21" s="72">
        <f t="shared" si="0"/>
        <v>19</v>
      </c>
      <c r="AA21">
        <v>1</v>
      </c>
      <c r="AB21">
        <v>0</v>
      </c>
      <c r="AC21">
        <v>0</v>
      </c>
      <c r="AD21">
        <v>1</v>
      </c>
      <c r="AE21">
        <v>0</v>
      </c>
    </row>
    <row r="22" spans="1:31" x14ac:dyDescent="0.25">
      <c r="A22" s="8">
        <f t="shared" si="1"/>
        <v>19</v>
      </c>
      <c r="B22" s="7">
        <f ca="1"/>
        <v>6</v>
      </c>
      <c r="C22" s="7">
        <f ca="1"/>
        <v>5</v>
      </c>
      <c r="D22" s="7">
        <f ca="1"/>
        <v>3</v>
      </c>
      <c r="E22" s="7">
        <f ca="1"/>
        <v>8</v>
      </c>
      <c r="F22" s="7">
        <f ca="1"/>
        <v>4</v>
      </c>
      <c r="H22" s="8">
        <f t="shared" si="2"/>
        <v>19</v>
      </c>
      <c r="I22" s="7">
        <f ca="1"/>
        <v>6</v>
      </c>
      <c r="J22" s="7">
        <f ca="1"/>
        <v>5</v>
      </c>
      <c r="K22" s="7">
        <f ca="1"/>
        <v>3</v>
      </c>
      <c r="L22" s="7">
        <f ca="1"/>
        <v>8</v>
      </c>
      <c r="M22" s="7">
        <f ca="1"/>
        <v>4</v>
      </c>
      <c r="O22" s="10">
        <v>3</v>
      </c>
      <c r="P22" s="10" t="s">
        <v>9</v>
      </c>
      <c r="Q22" s="11"/>
      <c r="R22" s="11">
        <v>0</v>
      </c>
      <c r="S22" s="11">
        <v>0.4</v>
      </c>
      <c r="T22" s="11">
        <v>1.4</v>
      </c>
      <c r="U22" s="11">
        <v>4</v>
      </c>
      <c r="Z22" s="72">
        <f t="shared" si="0"/>
        <v>20</v>
      </c>
      <c r="AA22">
        <v>0</v>
      </c>
      <c r="AB22">
        <v>1</v>
      </c>
      <c r="AC22">
        <v>0</v>
      </c>
      <c r="AD22">
        <v>0</v>
      </c>
      <c r="AE22">
        <v>1</v>
      </c>
    </row>
    <row r="23" spans="1:31" x14ac:dyDescent="0.25">
      <c r="A23" s="8">
        <f t="shared" si="1"/>
        <v>20</v>
      </c>
      <c r="B23" s="7">
        <f ca="1"/>
        <v>10</v>
      </c>
      <c r="C23" s="7">
        <f ca="1"/>
        <v>5</v>
      </c>
      <c r="D23" s="7">
        <f ca="1"/>
        <v>4</v>
      </c>
      <c r="E23" s="7">
        <f ca="1"/>
        <v>8</v>
      </c>
      <c r="F23" s="7">
        <f ca="1"/>
        <v>3</v>
      </c>
      <c r="H23" s="8">
        <f t="shared" si="2"/>
        <v>20</v>
      </c>
      <c r="I23" s="7">
        <f ca="1"/>
        <v>10</v>
      </c>
      <c r="J23" s="7">
        <f ca="1"/>
        <v>5</v>
      </c>
      <c r="K23" s="7">
        <f ca="1"/>
        <v>8</v>
      </c>
      <c r="L23" s="7">
        <f ca="1"/>
        <v>8</v>
      </c>
      <c r="M23" s="7">
        <f ca="1"/>
        <v>3</v>
      </c>
      <c r="O23" s="10">
        <v>4</v>
      </c>
      <c r="P23" s="10" t="s">
        <v>9</v>
      </c>
      <c r="Q23" s="11"/>
      <c r="R23" s="11">
        <v>0</v>
      </c>
      <c r="S23" s="11">
        <v>0.4</v>
      </c>
      <c r="T23" s="11">
        <v>1.4</v>
      </c>
      <c r="U23" s="11">
        <v>4</v>
      </c>
      <c r="Z23" s="72">
        <f t="shared" si="0"/>
        <v>21</v>
      </c>
      <c r="AA23">
        <v>0</v>
      </c>
      <c r="AB23">
        <v>1</v>
      </c>
      <c r="AC23">
        <v>0</v>
      </c>
      <c r="AD23">
        <v>1</v>
      </c>
      <c r="AE23">
        <v>0</v>
      </c>
    </row>
    <row r="24" spans="1:31" x14ac:dyDescent="0.25">
      <c r="A24" s="8">
        <f t="shared" si="1"/>
        <v>21</v>
      </c>
      <c r="B24" s="7">
        <f ca="1"/>
        <v>7</v>
      </c>
      <c r="C24" s="7">
        <f ca="1"/>
        <v>8</v>
      </c>
      <c r="D24" s="7">
        <f ca="1"/>
        <v>8</v>
      </c>
      <c r="E24" s="7">
        <f ca="1"/>
        <v>2</v>
      </c>
      <c r="F24" s="7">
        <f ca="1"/>
        <v>3</v>
      </c>
      <c r="H24" s="8">
        <f t="shared" si="2"/>
        <v>21</v>
      </c>
      <c r="I24" s="7">
        <f ca="1"/>
        <v>7</v>
      </c>
      <c r="J24" s="7">
        <f ca="1"/>
        <v>8</v>
      </c>
      <c r="K24" s="7">
        <f ca="1"/>
        <v>8</v>
      </c>
      <c r="L24" s="7">
        <f ca="1"/>
        <v>2</v>
      </c>
      <c r="M24" s="7">
        <f ca="1"/>
        <v>3</v>
      </c>
      <c r="O24" s="10">
        <v>5</v>
      </c>
      <c r="P24" s="10" t="s">
        <v>9</v>
      </c>
      <c r="Q24" s="11"/>
      <c r="R24" s="11">
        <v>0</v>
      </c>
      <c r="S24" s="11">
        <v>0.2</v>
      </c>
      <c r="T24" s="11">
        <v>0.4</v>
      </c>
      <c r="U24" s="11">
        <v>0.8</v>
      </c>
      <c r="Z24" s="72">
        <f t="shared" si="0"/>
        <v>22</v>
      </c>
      <c r="AA24">
        <v>3</v>
      </c>
      <c r="AB24">
        <v>2</v>
      </c>
      <c r="AC24">
        <v>3</v>
      </c>
      <c r="AD24">
        <v>2</v>
      </c>
      <c r="AE24">
        <v>3</v>
      </c>
    </row>
    <row r="25" spans="1:31" x14ac:dyDescent="0.25">
      <c r="A25" s="8">
        <f t="shared" si="1"/>
        <v>22</v>
      </c>
      <c r="B25" s="7">
        <f ca="1"/>
        <v>7</v>
      </c>
      <c r="C25" s="7">
        <f ca="1"/>
        <v>8</v>
      </c>
      <c r="D25" s="7">
        <f ca="1"/>
        <v>8</v>
      </c>
      <c r="E25" s="7">
        <f ca="1"/>
        <v>8</v>
      </c>
      <c r="F25" s="7">
        <f ca="1"/>
        <v>8</v>
      </c>
      <c r="H25" s="8">
        <f t="shared" si="2"/>
        <v>22</v>
      </c>
      <c r="I25" s="7">
        <f ca="1"/>
        <v>7</v>
      </c>
      <c r="J25" s="7">
        <f ca="1"/>
        <v>0</v>
      </c>
      <c r="K25" s="7">
        <f ca="1"/>
        <v>0</v>
      </c>
      <c r="L25" s="7">
        <f ca="1"/>
        <v>0</v>
      </c>
      <c r="M25" s="7">
        <f ca="1"/>
        <v>8</v>
      </c>
      <c r="O25" s="10">
        <v>6</v>
      </c>
      <c r="P25" s="10" t="s">
        <v>9</v>
      </c>
      <c r="Q25" s="11"/>
      <c r="R25" s="11">
        <v>0</v>
      </c>
      <c r="S25" s="11">
        <v>0.2</v>
      </c>
      <c r="T25" s="11">
        <v>0.4</v>
      </c>
      <c r="U25" s="11">
        <v>0.8</v>
      </c>
      <c r="Z25" s="72">
        <f t="shared" si="0"/>
        <v>23</v>
      </c>
      <c r="AA25">
        <v>1</v>
      </c>
      <c r="AB25">
        <v>1</v>
      </c>
      <c r="AC25">
        <v>0</v>
      </c>
      <c r="AD25">
        <v>1</v>
      </c>
      <c r="AE25">
        <v>0</v>
      </c>
    </row>
    <row r="26" spans="1:31" x14ac:dyDescent="0.25">
      <c r="A26" s="8">
        <f t="shared" si="1"/>
        <v>23</v>
      </c>
      <c r="B26" s="7">
        <f ca="1"/>
        <v>4</v>
      </c>
      <c r="C26" s="7">
        <f ca="1"/>
        <v>6</v>
      </c>
      <c r="D26" s="7">
        <f ca="1"/>
        <v>2</v>
      </c>
      <c r="E26" s="7">
        <f ca="1"/>
        <v>2</v>
      </c>
      <c r="F26" s="7">
        <f ca="1"/>
        <v>7</v>
      </c>
      <c r="H26" s="8">
        <f t="shared" si="2"/>
        <v>23</v>
      </c>
      <c r="I26" s="7">
        <f ca="1"/>
        <v>4</v>
      </c>
      <c r="J26" s="7">
        <f ca="1"/>
        <v>5</v>
      </c>
      <c r="K26" s="7">
        <f ca="1"/>
        <v>2</v>
      </c>
      <c r="L26" s="7">
        <f ca="1"/>
        <v>2</v>
      </c>
      <c r="M26" s="7">
        <f ca="1"/>
        <v>7</v>
      </c>
      <c r="O26" s="10">
        <v>7</v>
      </c>
      <c r="P26" s="10" t="s">
        <v>9</v>
      </c>
      <c r="Q26" s="11"/>
      <c r="R26" s="11">
        <v>0</v>
      </c>
      <c r="S26" s="11">
        <v>0.2</v>
      </c>
      <c r="T26" s="11">
        <v>0.3</v>
      </c>
      <c r="U26" s="11">
        <v>0.6</v>
      </c>
      <c r="Z26" s="72">
        <f t="shared" si="0"/>
        <v>24</v>
      </c>
      <c r="AA26">
        <v>0</v>
      </c>
      <c r="AB26">
        <v>1</v>
      </c>
      <c r="AC26">
        <v>0</v>
      </c>
      <c r="AD26">
        <v>1</v>
      </c>
      <c r="AE26">
        <v>1</v>
      </c>
    </row>
    <row r="27" spans="1:31" x14ac:dyDescent="0.25">
      <c r="A27" s="8">
        <f t="shared" si="1"/>
        <v>24</v>
      </c>
      <c r="B27" s="7">
        <f ca="1"/>
        <v>2</v>
      </c>
      <c r="C27" s="7">
        <f ca="1"/>
        <v>3</v>
      </c>
      <c r="D27" s="7">
        <f ca="1"/>
        <v>2</v>
      </c>
      <c r="E27" s="7">
        <f ca="1"/>
        <v>3</v>
      </c>
      <c r="F27" s="7">
        <f ca="1"/>
        <v>7</v>
      </c>
      <c r="H27" s="8">
        <f t="shared" si="2"/>
        <v>24</v>
      </c>
      <c r="I27" s="7">
        <f ca="1"/>
        <v>2</v>
      </c>
      <c r="J27" s="7">
        <f ca="1"/>
        <v>3</v>
      </c>
      <c r="K27" s="7">
        <f ca="1"/>
        <v>2</v>
      </c>
      <c r="L27" s="7">
        <f ca="1"/>
        <v>3</v>
      </c>
      <c r="M27" s="7">
        <f ca="1"/>
        <v>7</v>
      </c>
      <c r="O27" s="10">
        <v>8</v>
      </c>
      <c r="P27" s="10" t="s">
        <v>9</v>
      </c>
      <c r="Q27" s="11"/>
      <c r="R27" s="11">
        <v>0</v>
      </c>
      <c r="S27" s="11">
        <v>0.2</v>
      </c>
      <c r="T27" s="11">
        <v>0.3</v>
      </c>
      <c r="U27" s="11">
        <v>0.6</v>
      </c>
      <c r="Z27" s="72">
        <f t="shared" si="0"/>
        <v>25</v>
      </c>
      <c r="AA27">
        <v>1</v>
      </c>
      <c r="AB27">
        <v>0</v>
      </c>
      <c r="AC27">
        <v>1</v>
      </c>
      <c r="AD27">
        <v>1</v>
      </c>
      <c r="AE27">
        <v>0</v>
      </c>
    </row>
    <row r="28" spans="1:31" x14ac:dyDescent="0.25">
      <c r="A28" s="8">
        <f t="shared" si="1"/>
        <v>25</v>
      </c>
      <c r="B28" s="7">
        <f ca="1"/>
        <v>8</v>
      </c>
      <c r="C28" s="7">
        <f ca="1"/>
        <v>1</v>
      </c>
      <c r="D28" s="7">
        <f ca="1"/>
        <v>2</v>
      </c>
      <c r="E28" s="7">
        <f ca="1"/>
        <v>7</v>
      </c>
      <c r="F28" s="7">
        <f ca="1"/>
        <v>1</v>
      </c>
      <c r="H28" s="8">
        <f t="shared" si="2"/>
        <v>25</v>
      </c>
      <c r="I28" s="7">
        <f ca="1"/>
        <v>8</v>
      </c>
      <c r="J28" s="7">
        <f ca="1"/>
        <v>1</v>
      </c>
      <c r="K28" s="7">
        <f ca="1"/>
        <v>2</v>
      </c>
      <c r="L28" s="7">
        <f ca="1"/>
        <v>7</v>
      </c>
      <c r="M28" s="7">
        <f ca="1"/>
        <v>1</v>
      </c>
      <c r="O28" s="10">
        <v>9</v>
      </c>
      <c r="P28" s="10" t="s">
        <v>10</v>
      </c>
      <c r="Q28" s="11"/>
      <c r="R28" s="11">
        <v>0</v>
      </c>
      <c r="S28" s="11">
        <v>2</v>
      </c>
      <c r="T28" s="11">
        <v>0</v>
      </c>
      <c r="U28" s="11">
        <v>0</v>
      </c>
      <c r="Z28" s="72">
        <f t="shared" si="0"/>
        <v>26</v>
      </c>
      <c r="AA28">
        <v>0</v>
      </c>
      <c r="AB28">
        <v>1</v>
      </c>
      <c r="AC28">
        <v>1</v>
      </c>
      <c r="AD28">
        <v>0</v>
      </c>
      <c r="AE28">
        <v>1</v>
      </c>
    </row>
    <row r="29" spans="1:31" x14ac:dyDescent="0.25">
      <c r="A29" s="8">
        <f t="shared" si="1"/>
        <v>26</v>
      </c>
      <c r="B29" s="7">
        <f ca="1"/>
        <v>6</v>
      </c>
      <c r="C29" s="7">
        <f ca="1"/>
        <v>7</v>
      </c>
      <c r="D29" s="7">
        <f ca="1"/>
        <v>5</v>
      </c>
      <c r="E29" s="7">
        <f ca="1"/>
        <v>7</v>
      </c>
      <c r="F29" s="7">
        <f ca="1"/>
        <v>6</v>
      </c>
      <c r="H29" s="8">
        <f t="shared" si="2"/>
        <v>26</v>
      </c>
      <c r="I29" s="7">
        <f ca="1"/>
        <v>6</v>
      </c>
      <c r="J29" s="7">
        <f ca="1"/>
        <v>7</v>
      </c>
      <c r="K29" s="7">
        <f ca="1"/>
        <v>5</v>
      </c>
      <c r="L29" s="7">
        <f ca="1"/>
        <v>7</v>
      </c>
      <c r="M29" s="7">
        <f ca="1"/>
        <v>7</v>
      </c>
      <c r="O29" s="10">
        <v>10</v>
      </c>
      <c r="P29" s="10" t="s">
        <v>10</v>
      </c>
      <c r="Q29" s="11"/>
      <c r="R29" s="11">
        <v>0</v>
      </c>
      <c r="S29" s="11">
        <v>0.3</v>
      </c>
      <c r="T29" s="11">
        <v>2</v>
      </c>
      <c r="U29" s="11">
        <v>10</v>
      </c>
      <c r="Z29" s="72">
        <f t="shared" si="0"/>
        <v>27</v>
      </c>
      <c r="AA29">
        <v>0</v>
      </c>
      <c r="AB29">
        <v>1</v>
      </c>
      <c r="AC29">
        <v>1</v>
      </c>
      <c r="AD29">
        <v>1</v>
      </c>
      <c r="AE29">
        <v>0</v>
      </c>
    </row>
    <row r="30" spans="1:31" x14ac:dyDescent="0.25">
      <c r="A30" s="8">
        <f t="shared" si="1"/>
        <v>27</v>
      </c>
      <c r="B30" s="7">
        <f ca="1"/>
        <v>7</v>
      </c>
      <c r="C30" s="7">
        <f ca="1"/>
        <v>4</v>
      </c>
      <c r="D30" s="7">
        <f ca="1"/>
        <v>5</v>
      </c>
      <c r="E30" s="7">
        <f ca="1"/>
        <v>10</v>
      </c>
      <c r="F30" s="7">
        <f ca="1"/>
        <v>1</v>
      </c>
      <c r="H30" s="8">
        <f t="shared" si="2"/>
        <v>27</v>
      </c>
      <c r="I30" s="7">
        <f ca="1"/>
        <v>7</v>
      </c>
      <c r="J30" s="7">
        <f ca="1"/>
        <v>4</v>
      </c>
      <c r="K30" s="7">
        <f ca="1"/>
        <v>5</v>
      </c>
      <c r="L30" s="7">
        <f ca="1"/>
        <v>10</v>
      </c>
      <c r="M30" s="7">
        <f ca="1"/>
        <v>1</v>
      </c>
      <c r="O30" s="10"/>
      <c r="P30" s="10"/>
      <c r="Q30" s="11"/>
      <c r="R30" s="11"/>
      <c r="S30" s="11"/>
      <c r="T30" s="11"/>
      <c r="U30" s="11"/>
      <c r="Z30" s="72">
        <f t="shared" si="0"/>
        <v>28</v>
      </c>
      <c r="AA30">
        <v>3</v>
      </c>
      <c r="AB30">
        <v>2</v>
      </c>
      <c r="AC30">
        <v>2</v>
      </c>
      <c r="AD30">
        <v>2</v>
      </c>
      <c r="AE30">
        <v>3</v>
      </c>
    </row>
    <row r="31" spans="1:31" x14ac:dyDescent="0.25">
      <c r="A31" s="8">
        <f t="shared" si="1"/>
        <v>28</v>
      </c>
      <c r="B31" s="7">
        <f ca="1"/>
        <v>7</v>
      </c>
      <c r="C31" s="7">
        <f ca="1"/>
        <v>3</v>
      </c>
      <c r="D31" s="7">
        <f ca="1"/>
        <v>8</v>
      </c>
      <c r="E31" s="7">
        <f ca="1"/>
        <v>5</v>
      </c>
      <c r="F31" s="7">
        <f ca="1"/>
        <v>1</v>
      </c>
      <c r="H31" s="8">
        <f t="shared" si="2"/>
        <v>28</v>
      </c>
      <c r="I31" s="7">
        <f ca="1"/>
        <v>7</v>
      </c>
      <c r="J31" s="7">
        <f ca="1"/>
        <v>4</v>
      </c>
      <c r="K31" s="7">
        <f ca="1"/>
        <v>8</v>
      </c>
      <c r="L31" s="7">
        <f ca="1"/>
        <v>5</v>
      </c>
      <c r="M31" s="7">
        <f ca="1"/>
        <v>1</v>
      </c>
      <c r="O31" s="10"/>
      <c r="P31" s="10"/>
      <c r="Q31" s="11"/>
      <c r="R31" s="11"/>
      <c r="S31" s="11"/>
      <c r="T31" s="11"/>
      <c r="U31" s="11"/>
      <c r="Z31" s="72">
        <f t="shared" si="0"/>
        <v>29</v>
      </c>
      <c r="AA31">
        <v>1</v>
      </c>
      <c r="AB31">
        <v>1</v>
      </c>
      <c r="AC31">
        <v>1</v>
      </c>
      <c r="AD31">
        <v>1</v>
      </c>
      <c r="AE31">
        <v>0</v>
      </c>
    </row>
    <row r="32" spans="1:31" x14ac:dyDescent="0.25">
      <c r="A32" s="8">
        <f t="shared" si="1"/>
        <v>29</v>
      </c>
      <c r="B32" s="7">
        <f ca="1"/>
        <v>7</v>
      </c>
      <c r="C32" s="7">
        <f ca="1"/>
        <v>4</v>
      </c>
      <c r="D32" s="7">
        <f ca="1"/>
        <v>8</v>
      </c>
      <c r="E32" s="7">
        <f ca="1"/>
        <v>2</v>
      </c>
      <c r="F32" s="7">
        <f ca="1"/>
        <v>4</v>
      </c>
      <c r="H32" s="8">
        <f t="shared" si="2"/>
        <v>29</v>
      </c>
      <c r="I32" s="7">
        <f ca="1"/>
        <v>7</v>
      </c>
      <c r="J32" s="7">
        <f ca="1"/>
        <v>4</v>
      </c>
      <c r="K32" s="7">
        <f ca="1"/>
        <v>8</v>
      </c>
      <c r="L32" s="7">
        <f ca="1"/>
        <v>2</v>
      </c>
      <c r="M32" s="7">
        <f ca="1"/>
        <v>4</v>
      </c>
      <c r="Z32" s="72">
        <f t="shared" si="0"/>
        <v>30</v>
      </c>
      <c r="AA32">
        <v>0</v>
      </c>
      <c r="AB32">
        <v>1</v>
      </c>
      <c r="AC32">
        <v>1</v>
      </c>
      <c r="AD32">
        <v>1</v>
      </c>
      <c r="AE32">
        <v>1</v>
      </c>
    </row>
    <row r="33" spans="1:31" x14ac:dyDescent="0.25">
      <c r="A33" s="8">
        <f t="shared" si="1"/>
        <v>30</v>
      </c>
      <c r="B33" s="7">
        <f ca="1"/>
        <v>6</v>
      </c>
      <c r="C33" s="7">
        <f ca="1"/>
        <v>5</v>
      </c>
      <c r="D33" s="7">
        <f ca="1"/>
        <v>5</v>
      </c>
      <c r="E33" s="7">
        <f ca="1"/>
        <v>7</v>
      </c>
      <c r="F33" s="7">
        <f ca="1"/>
        <v>6</v>
      </c>
      <c r="H33" s="8">
        <f t="shared" si="2"/>
        <v>30</v>
      </c>
      <c r="I33" s="7">
        <f ca="1"/>
        <v>6</v>
      </c>
      <c r="J33" s="7">
        <f ca="1"/>
        <v>5</v>
      </c>
      <c r="K33" s="7">
        <f ca="1"/>
        <v>5</v>
      </c>
      <c r="L33" s="7">
        <f ca="1"/>
        <v>7</v>
      </c>
      <c r="M33" s="7">
        <f ca="1"/>
        <v>6</v>
      </c>
      <c r="Z33" s="72">
        <f t="shared" si="0"/>
        <v>31</v>
      </c>
      <c r="AA33">
        <v>0</v>
      </c>
      <c r="AB33">
        <v>1</v>
      </c>
      <c r="AC33">
        <v>2</v>
      </c>
      <c r="AD33">
        <v>1</v>
      </c>
      <c r="AE33">
        <v>0</v>
      </c>
    </row>
    <row r="34" spans="1:31" x14ac:dyDescent="0.25">
      <c r="A34" s="8">
        <f t="shared" si="1"/>
        <v>31</v>
      </c>
      <c r="B34" s="7">
        <f ca="1"/>
        <v>6</v>
      </c>
      <c r="C34" s="7">
        <f ca="1"/>
        <v>5</v>
      </c>
      <c r="D34" s="7">
        <f ca="1"/>
        <v>1</v>
      </c>
      <c r="E34" s="7">
        <f ca="1"/>
        <v>3</v>
      </c>
      <c r="F34" s="7">
        <f ca="1"/>
        <v>7</v>
      </c>
      <c r="H34" s="8">
        <f t="shared" si="2"/>
        <v>31</v>
      </c>
      <c r="I34" s="7">
        <f ca="1"/>
        <v>6</v>
      </c>
      <c r="J34" s="7">
        <f ca="1"/>
        <v>5</v>
      </c>
      <c r="K34" s="7">
        <f ca="1"/>
        <v>1</v>
      </c>
      <c r="L34" s="7">
        <f ca="1"/>
        <v>3</v>
      </c>
      <c r="M34" s="7">
        <f ca="1"/>
        <v>6</v>
      </c>
      <c r="O34" s="171" t="s">
        <v>49</v>
      </c>
      <c r="P34" s="171"/>
      <c r="Z34" s="72">
        <f t="shared" si="0"/>
        <v>32</v>
      </c>
      <c r="AA34">
        <v>3</v>
      </c>
      <c r="AB34">
        <v>2</v>
      </c>
      <c r="AC34">
        <v>1</v>
      </c>
      <c r="AD34">
        <v>2</v>
      </c>
      <c r="AE34">
        <v>3</v>
      </c>
    </row>
    <row r="35" spans="1:31" x14ac:dyDescent="0.25">
      <c r="A35" s="8">
        <f t="shared" si="1"/>
        <v>32</v>
      </c>
      <c r="B35" s="7">
        <f ca="1"/>
        <v>4</v>
      </c>
      <c r="C35" s="7">
        <f ca="1"/>
        <v>4</v>
      </c>
      <c r="D35" s="7">
        <f ca="1"/>
        <v>1</v>
      </c>
      <c r="E35" s="7">
        <f ca="1"/>
        <v>3</v>
      </c>
      <c r="F35" s="7">
        <f ca="1"/>
        <v>6</v>
      </c>
      <c r="H35" s="8">
        <f t="shared" si="2"/>
        <v>32</v>
      </c>
      <c r="I35" s="7">
        <f ca="1"/>
        <v>4</v>
      </c>
      <c r="J35" s="7">
        <f ca="1"/>
        <v>5</v>
      </c>
      <c r="K35" s="7">
        <f ca="1"/>
        <v>1</v>
      </c>
      <c r="L35" s="7">
        <f ca="1"/>
        <v>3</v>
      </c>
      <c r="M35" s="7">
        <f ca="1"/>
        <v>6</v>
      </c>
      <c r="O35" s="56" t="s">
        <v>6</v>
      </c>
      <c r="P35" s="56" t="s">
        <v>52</v>
      </c>
      <c r="Z35" s="72">
        <f t="shared" si="0"/>
        <v>33</v>
      </c>
      <c r="AA35">
        <v>1</v>
      </c>
      <c r="AB35">
        <v>0</v>
      </c>
      <c r="AC35">
        <v>0</v>
      </c>
      <c r="AD35">
        <v>0</v>
      </c>
      <c r="AE35">
        <v>1</v>
      </c>
    </row>
    <row r="36" spans="1:31" x14ac:dyDescent="0.25">
      <c r="A36" s="8">
        <f t="shared" si="1"/>
        <v>33</v>
      </c>
      <c r="B36" s="7">
        <f ca="1"/>
        <v>7</v>
      </c>
      <c r="C36" s="7">
        <f ca="1"/>
        <v>5</v>
      </c>
      <c r="D36" s="7">
        <f ca="1"/>
        <v>6</v>
      </c>
      <c r="E36" s="7">
        <f ca="1"/>
        <v>4</v>
      </c>
      <c r="F36" s="7">
        <f ca="1"/>
        <v>6</v>
      </c>
      <c r="H36" s="8">
        <f t="shared" si="2"/>
        <v>33</v>
      </c>
      <c r="I36" s="7">
        <f ca="1"/>
        <v>7</v>
      </c>
      <c r="J36" s="7">
        <f ca="1"/>
        <v>5</v>
      </c>
      <c r="K36" s="7">
        <f ca="1"/>
        <v>6</v>
      </c>
      <c r="L36" s="7">
        <f ca="1"/>
        <v>4</v>
      </c>
      <c r="M36" s="7">
        <f ca="1"/>
        <v>6</v>
      </c>
      <c r="O36" s="56" t="s">
        <v>65</v>
      </c>
      <c r="P36" s="56" cm="1">
        <f t="array" ref="P36:P37">'Reel Set Weightings'!G2:G3</f>
        <v>100000</v>
      </c>
      <c r="Z36" s="72">
        <f t="shared" si="0"/>
        <v>34</v>
      </c>
      <c r="AA36">
        <v>2</v>
      </c>
      <c r="AB36">
        <v>3</v>
      </c>
      <c r="AC36">
        <v>3</v>
      </c>
      <c r="AD36">
        <v>3</v>
      </c>
      <c r="AE36">
        <v>2</v>
      </c>
    </row>
    <row r="37" spans="1:31" x14ac:dyDescent="0.25">
      <c r="A37" s="8">
        <f t="shared" si="1"/>
        <v>34</v>
      </c>
      <c r="B37" s="7">
        <f ca="1"/>
        <v>7</v>
      </c>
      <c r="C37" s="7">
        <f ca="1"/>
        <v>8</v>
      </c>
      <c r="D37" s="7">
        <f ca="1"/>
        <v>6</v>
      </c>
      <c r="E37" s="7">
        <f ca="1"/>
        <v>4</v>
      </c>
      <c r="F37" s="7">
        <f ca="1"/>
        <v>10</v>
      </c>
      <c r="H37" s="8">
        <f t="shared" si="2"/>
        <v>34</v>
      </c>
      <c r="I37" s="7">
        <f ca="1"/>
        <v>7</v>
      </c>
      <c r="J37" s="7">
        <f ca="1"/>
        <v>8</v>
      </c>
      <c r="K37" s="7">
        <f ca="1"/>
        <v>6</v>
      </c>
      <c r="L37" s="7">
        <f ca="1"/>
        <v>4</v>
      </c>
      <c r="M37" s="7">
        <f ca="1"/>
        <v>10</v>
      </c>
      <c r="O37" s="56" t="s">
        <v>232</v>
      </c>
      <c r="P37" s="56">
        <v>992</v>
      </c>
      <c r="Z37" s="72">
        <f t="shared" si="0"/>
        <v>35</v>
      </c>
      <c r="AA37">
        <v>1</v>
      </c>
      <c r="AB37">
        <v>1</v>
      </c>
      <c r="AC37">
        <v>0</v>
      </c>
      <c r="AD37">
        <v>0</v>
      </c>
      <c r="AE37">
        <v>1</v>
      </c>
    </row>
    <row r="38" spans="1:31" x14ac:dyDescent="0.25">
      <c r="A38" s="8">
        <f t="shared" si="1"/>
        <v>35</v>
      </c>
      <c r="B38" s="7">
        <f ca="1"/>
        <v>10</v>
      </c>
      <c r="C38" s="7">
        <f ca="1"/>
        <v>8</v>
      </c>
      <c r="D38" s="7">
        <f ca="1"/>
        <v>6</v>
      </c>
      <c r="E38" s="7">
        <f ca="1"/>
        <v>6</v>
      </c>
      <c r="F38" s="7">
        <f ca="1"/>
        <v>4</v>
      </c>
      <c r="H38" s="8">
        <f t="shared" si="2"/>
        <v>35</v>
      </c>
      <c r="I38" s="7">
        <f ca="1"/>
        <v>10</v>
      </c>
      <c r="J38" s="7">
        <f ca="1"/>
        <v>8</v>
      </c>
      <c r="K38" s="7">
        <f ca="1"/>
        <v>6</v>
      </c>
      <c r="L38" s="7">
        <f ca="1"/>
        <v>6</v>
      </c>
      <c r="M38" s="7">
        <f ca="1"/>
        <v>4</v>
      </c>
      <c r="Z38" s="72">
        <f t="shared" si="0"/>
        <v>36</v>
      </c>
      <c r="AA38">
        <v>1</v>
      </c>
      <c r="AB38">
        <v>0</v>
      </c>
      <c r="AC38">
        <v>0</v>
      </c>
      <c r="AD38">
        <v>1</v>
      </c>
      <c r="AE38">
        <v>1</v>
      </c>
    </row>
    <row r="39" spans="1:31" x14ac:dyDescent="0.25">
      <c r="A39" s="8">
        <f t="shared" si="1"/>
        <v>36</v>
      </c>
      <c r="B39" s="7">
        <f ca="1"/>
        <v>6</v>
      </c>
      <c r="C39" s="7">
        <f ca="1"/>
        <v>7</v>
      </c>
      <c r="D39" s="7">
        <f ca="1"/>
        <v>5</v>
      </c>
      <c r="E39" s="7">
        <f ca="1"/>
        <v>2</v>
      </c>
      <c r="F39" s="7">
        <f ca="1"/>
        <v>4</v>
      </c>
      <c r="H39" s="8">
        <f t="shared" si="2"/>
        <v>36</v>
      </c>
      <c r="I39" s="7">
        <f ca="1"/>
        <v>6</v>
      </c>
      <c r="J39" s="7">
        <f ca="1"/>
        <v>7</v>
      </c>
      <c r="K39" s="7">
        <f ca="1"/>
        <v>5</v>
      </c>
      <c r="L39" s="7">
        <f ca="1"/>
        <v>2</v>
      </c>
      <c r="M39" s="7">
        <f ca="1"/>
        <v>4</v>
      </c>
      <c r="Z39" s="72">
        <f t="shared" si="0"/>
        <v>37</v>
      </c>
      <c r="AA39">
        <v>1</v>
      </c>
      <c r="AB39">
        <v>0</v>
      </c>
      <c r="AC39">
        <v>1</v>
      </c>
      <c r="AD39">
        <v>0</v>
      </c>
      <c r="AE39">
        <v>1</v>
      </c>
    </row>
    <row r="40" spans="1:31" x14ac:dyDescent="0.25">
      <c r="A40" s="8">
        <f t="shared" si="1"/>
        <v>37</v>
      </c>
      <c r="B40" s="7">
        <f ca="1"/>
        <v>7</v>
      </c>
      <c r="C40" s="7">
        <f ca="1"/>
        <v>4</v>
      </c>
      <c r="D40" s="7">
        <f ca="1"/>
        <v>3</v>
      </c>
      <c r="E40" s="7">
        <f ca="1"/>
        <v>6</v>
      </c>
      <c r="F40" s="7">
        <f ca="1"/>
        <v>5</v>
      </c>
      <c r="H40" s="8">
        <f t="shared" si="2"/>
        <v>37</v>
      </c>
      <c r="I40" s="7">
        <f ca="1"/>
        <v>7</v>
      </c>
      <c r="J40" s="7">
        <f ca="1"/>
        <v>4</v>
      </c>
      <c r="K40" s="7">
        <f ca="1"/>
        <v>3</v>
      </c>
      <c r="L40" s="7">
        <f ca="1"/>
        <v>6</v>
      </c>
      <c r="M40" s="7">
        <f ca="1"/>
        <v>5</v>
      </c>
      <c r="Z40" s="72">
        <f t="shared" si="0"/>
        <v>38</v>
      </c>
      <c r="AA40">
        <v>2</v>
      </c>
      <c r="AB40">
        <v>3</v>
      </c>
      <c r="AC40">
        <v>2</v>
      </c>
      <c r="AD40">
        <v>3</v>
      </c>
      <c r="AE40">
        <v>2</v>
      </c>
    </row>
    <row r="41" spans="1:31" x14ac:dyDescent="0.25">
      <c r="A41" s="8">
        <f t="shared" si="1"/>
        <v>38</v>
      </c>
      <c r="B41" s="7">
        <f ca="1"/>
        <v>7</v>
      </c>
      <c r="C41" s="7">
        <f ca="1"/>
        <v>3</v>
      </c>
      <c r="D41" s="7">
        <f ca="1"/>
        <v>3</v>
      </c>
      <c r="E41" s="7">
        <f ca="1"/>
        <v>2</v>
      </c>
      <c r="F41" s="7">
        <f ca="1"/>
        <v>1</v>
      </c>
      <c r="H41" s="8">
        <f t="shared" si="2"/>
        <v>38</v>
      </c>
      <c r="I41" s="7">
        <f ca="1"/>
        <v>7</v>
      </c>
      <c r="J41" s="7">
        <f ca="1"/>
        <v>3</v>
      </c>
      <c r="K41" s="7">
        <f ca="1"/>
        <v>3</v>
      </c>
      <c r="L41" s="7">
        <f ca="1"/>
        <v>2</v>
      </c>
      <c r="M41" s="7">
        <f ca="1"/>
        <v>1</v>
      </c>
      <c r="Z41" s="72">
        <f t="shared" si="0"/>
        <v>39</v>
      </c>
      <c r="AA41">
        <v>1</v>
      </c>
      <c r="AB41">
        <v>1</v>
      </c>
      <c r="AC41">
        <v>1</v>
      </c>
      <c r="AD41">
        <v>0</v>
      </c>
      <c r="AE41">
        <v>1</v>
      </c>
    </row>
    <row r="42" spans="1:31" x14ac:dyDescent="0.25">
      <c r="A42" s="8">
        <f t="shared" si="1"/>
        <v>39</v>
      </c>
      <c r="B42" s="7">
        <f ca="1"/>
        <v>1</v>
      </c>
      <c r="C42" s="7">
        <f ca="1"/>
        <v>8</v>
      </c>
      <c r="D42" s="7">
        <f ca="1"/>
        <v>3</v>
      </c>
      <c r="E42" s="7">
        <f ca="1"/>
        <v>2</v>
      </c>
      <c r="F42" s="7">
        <f ca="1"/>
        <v>3</v>
      </c>
      <c r="H42" s="8">
        <f t="shared" si="2"/>
        <v>39</v>
      </c>
      <c r="I42" s="7">
        <f ca="1"/>
        <v>1</v>
      </c>
      <c r="J42" s="7">
        <f ca="1"/>
        <v>8</v>
      </c>
      <c r="K42" s="7">
        <f ca="1"/>
        <v>3</v>
      </c>
      <c r="L42" s="7">
        <f ca="1"/>
        <v>2</v>
      </c>
      <c r="M42" s="7">
        <f ca="1"/>
        <v>3</v>
      </c>
      <c r="Z42" s="72">
        <f t="shared" si="0"/>
        <v>40</v>
      </c>
      <c r="AA42">
        <v>1</v>
      </c>
      <c r="AB42">
        <v>0</v>
      </c>
      <c r="AC42">
        <v>1</v>
      </c>
      <c r="AD42">
        <v>1</v>
      </c>
      <c r="AE42">
        <v>1</v>
      </c>
    </row>
    <row r="43" spans="1:31" x14ac:dyDescent="0.25">
      <c r="A43" s="8">
        <f t="shared" si="1"/>
        <v>40</v>
      </c>
      <c r="B43" s="7">
        <f ca="1"/>
        <v>4</v>
      </c>
      <c r="C43" s="7">
        <f ca="1"/>
        <v>8</v>
      </c>
      <c r="D43" s="7">
        <f ca="1"/>
        <v>5</v>
      </c>
      <c r="E43" s="7">
        <f ca="1"/>
        <v>4</v>
      </c>
      <c r="F43" s="7">
        <f ca="1"/>
        <v>3</v>
      </c>
      <c r="H43" s="8">
        <f t="shared" si="2"/>
        <v>40</v>
      </c>
      <c r="I43" s="7">
        <f ca="1"/>
        <v>4</v>
      </c>
      <c r="J43" s="7">
        <f ca="1"/>
        <v>0</v>
      </c>
      <c r="K43" s="7">
        <f ca="1"/>
        <v>0</v>
      </c>
      <c r="L43" s="7">
        <f ca="1"/>
        <v>4</v>
      </c>
      <c r="M43" s="7">
        <f ca="1"/>
        <v>3</v>
      </c>
      <c r="Z43" s="72">
        <f t="shared" si="0"/>
        <v>41</v>
      </c>
      <c r="AA43">
        <v>3</v>
      </c>
      <c r="AB43">
        <v>2</v>
      </c>
      <c r="AC43">
        <v>1</v>
      </c>
      <c r="AD43">
        <v>0</v>
      </c>
      <c r="AE43">
        <v>1</v>
      </c>
    </row>
    <row r="44" spans="1:31" x14ac:dyDescent="0.25">
      <c r="A44" s="8">
        <f t="shared" si="1"/>
        <v>41</v>
      </c>
      <c r="B44" s="7">
        <f ca="1"/>
        <v>7</v>
      </c>
      <c r="C44" s="7">
        <f ca="1"/>
        <v>8</v>
      </c>
      <c r="D44" s="7">
        <f ca="1"/>
        <v>1</v>
      </c>
      <c r="E44" s="7">
        <f ca="1"/>
        <v>5</v>
      </c>
      <c r="F44" s="7">
        <f ca="1"/>
        <v>8</v>
      </c>
      <c r="H44" s="8">
        <f t="shared" si="2"/>
        <v>41</v>
      </c>
      <c r="I44" s="7">
        <f ca="1"/>
        <v>7</v>
      </c>
      <c r="J44" s="7">
        <f ca="1"/>
        <v>8</v>
      </c>
      <c r="K44" s="7">
        <f ca="1"/>
        <v>1</v>
      </c>
      <c r="L44" s="7">
        <f ca="1"/>
        <v>0</v>
      </c>
      <c r="M44" s="7">
        <f ca="1"/>
        <v>8</v>
      </c>
      <c r="Z44" s="72">
        <f t="shared" si="0"/>
        <v>42</v>
      </c>
      <c r="AA44">
        <v>0</v>
      </c>
      <c r="AB44">
        <v>1</v>
      </c>
      <c r="AC44">
        <v>2</v>
      </c>
      <c r="AD44">
        <v>3</v>
      </c>
      <c r="AE44">
        <v>2</v>
      </c>
    </row>
    <row r="45" spans="1:31" x14ac:dyDescent="0.25">
      <c r="A45" s="8">
        <f t="shared" si="1"/>
        <v>42</v>
      </c>
      <c r="B45" s="7">
        <f ca="1"/>
        <v>7</v>
      </c>
      <c r="C45" s="7">
        <f ca="1"/>
        <v>1</v>
      </c>
      <c r="D45" s="7">
        <f ca="1"/>
        <v>6</v>
      </c>
      <c r="E45" s="7">
        <f ca="1"/>
        <v>4</v>
      </c>
      <c r="F45" s="7">
        <f ca="1"/>
        <v>8</v>
      </c>
      <c r="H45" s="8">
        <f t="shared" si="2"/>
        <v>42</v>
      </c>
      <c r="I45" s="7">
        <f ca="1"/>
        <v>7</v>
      </c>
      <c r="J45" s="7">
        <f ca="1"/>
        <v>1</v>
      </c>
      <c r="K45" s="7">
        <f ca="1"/>
        <v>6</v>
      </c>
      <c r="L45" s="7">
        <f ca="1"/>
        <v>4</v>
      </c>
      <c r="M45" s="7">
        <f ca="1"/>
        <v>8</v>
      </c>
      <c r="Z45" s="72">
        <f t="shared" si="0"/>
        <v>43</v>
      </c>
      <c r="AA45">
        <v>1</v>
      </c>
      <c r="AB45">
        <v>1</v>
      </c>
      <c r="AC45">
        <v>0</v>
      </c>
      <c r="AD45">
        <v>1</v>
      </c>
      <c r="AE45">
        <v>1</v>
      </c>
    </row>
    <row r="46" spans="1:31" x14ac:dyDescent="0.25">
      <c r="A46" s="8">
        <f t="shared" si="1"/>
        <v>43</v>
      </c>
      <c r="B46" s="7">
        <f ca="1"/>
        <v>2</v>
      </c>
      <c r="C46" s="7">
        <f ca="1"/>
        <v>5</v>
      </c>
      <c r="D46" s="7">
        <f ca="1"/>
        <v>6</v>
      </c>
      <c r="E46" s="7">
        <f ca="1"/>
        <v>5</v>
      </c>
      <c r="F46" s="7">
        <f ca="1"/>
        <v>6</v>
      </c>
      <c r="H46" s="8">
        <f t="shared" si="2"/>
        <v>43</v>
      </c>
      <c r="I46" s="7">
        <f ca="1"/>
        <v>2</v>
      </c>
      <c r="J46" s="7">
        <f ca="1"/>
        <v>5</v>
      </c>
      <c r="K46" s="7">
        <f ca="1"/>
        <v>6</v>
      </c>
      <c r="L46" s="7">
        <f ca="1"/>
        <v>5</v>
      </c>
      <c r="M46" s="7">
        <f ca="1"/>
        <v>6</v>
      </c>
      <c r="Z46" s="72">
        <f t="shared" si="0"/>
        <v>44</v>
      </c>
      <c r="AA46">
        <v>2</v>
      </c>
      <c r="AB46">
        <v>2</v>
      </c>
      <c r="AC46">
        <v>3</v>
      </c>
      <c r="AD46">
        <v>2</v>
      </c>
      <c r="AE46">
        <v>2</v>
      </c>
    </row>
    <row r="47" spans="1:31" x14ac:dyDescent="0.25">
      <c r="A47" s="8">
        <f t="shared" si="1"/>
        <v>44</v>
      </c>
      <c r="B47" s="7">
        <f ca="1"/>
        <v>6</v>
      </c>
      <c r="C47" s="7">
        <f ca="1"/>
        <v>7</v>
      </c>
      <c r="D47" s="7">
        <f ca="1"/>
        <v>8</v>
      </c>
      <c r="E47" s="7">
        <f ca="1"/>
        <v>5</v>
      </c>
      <c r="F47" s="7">
        <f ca="1"/>
        <v>6</v>
      </c>
      <c r="H47" s="8">
        <f t="shared" si="2"/>
        <v>44</v>
      </c>
      <c r="I47" s="7">
        <f ca="1"/>
        <v>6</v>
      </c>
      <c r="J47" s="7">
        <f ca="1"/>
        <v>7</v>
      </c>
      <c r="K47" s="7">
        <f ca="1"/>
        <v>8</v>
      </c>
      <c r="L47" s="7">
        <f ca="1"/>
        <v>5</v>
      </c>
      <c r="M47" s="7">
        <f ca="1"/>
        <v>6</v>
      </c>
      <c r="Z47" s="72">
        <f t="shared" si="0"/>
        <v>45</v>
      </c>
      <c r="AA47">
        <v>2</v>
      </c>
      <c r="AB47">
        <v>1</v>
      </c>
      <c r="AC47">
        <v>1</v>
      </c>
      <c r="AD47">
        <v>1</v>
      </c>
      <c r="AE47">
        <v>1</v>
      </c>
    </row>
    <row r="48" spans="1:31" x14ac:dyDescent="0.25">
      <c r="A48" s="8">
        <f t="shared" si="1"/>
        <v>45</v>
      </c>
      <c r="B48" s="7">
        <f ca="1"/>
        <v>6</v>
      </c>
      <c r="C48" s="7">
        <f ca="1"/>
        <v>5</v>
      </c>
      <c r="D48" s="7">
        <f ca="1"/>
        <v>5</v>
      </c>
      <c r="E48" s="7">
        <f ca="1"/>
        <v>3</v>
      </c>
      <c r="F48" s="7">
        <f ca="1"/>
        <v>6</v>
      </c>
      <c r="H48" s="8">
        <f t="shared" si="2"/>
        <v>45</v>
      </c>
      <c r="I48" s="7">
        <f ca="1"/>
        <v>6</v>
      </c>
      <c r="J48" s="7">
        <f ca="1"/>
        <v>5</v>
      </c>
      <c r="K48" s="7">
        <f ca="1"/>
        <v>5</v>
      </c>
      <c r="L48" s="7">
        <f ca="1"/>
        <v>3</v>
      </c>
      <c r="M48" s="7">
        <f ca="1"/>
        <v>6</v>
      </c>
      <c r="Z48" s="72">
        <f t="shared" si="0"/>
        <v>46</v>
      </c>
      <c r="AA48">
        <v>1</v>
      </c>
      <c r="AB48">
        <v>1</v>
      </c>
      <c r="AC48">
        <v>1</v>
      </c>
      <c r="AD48">
        <v>1</v>
      </c>
      <c r="AE48">
        <v>2</v>
      </c>
    </row>
    <row r="49" spans="1:31" x14ac:dyDescent="0.25">
      <c r="A49" s="8">
        <f t="shared" si="1"/>
        <v>46</v>
      </c>
      <c r="B49" s="7">
        <f ca="1"/>
        <v>6</v>
      </c>
      <c r="C49" s="7">
        <f ca="1"/>
        <v>7</v>
      </c>
      <c r="D49" s="7">
        <f ca="1"/>
        <v>5</v>
      </c>
      <c r="E49" s="7">
        <f ca="1"/>
        <v>3</v>
      </c>
      <c r="F49" s="7">
        <f ca="1"/>
        <v>9</v>
      </c>
      <c r="H49" s="8">
        <f t="shared" si="2"/>
        <v>46</v>
      </c>
      <c r="I49" s="7">
        <f ca="1"/>
        <v>6</v>
      </c>
      <c r="J49" s="7">
        <f ca="1"/>
        <v>7</v>
      </c>
      <c r="K49" s="7">
        <f ca="1"/>
        <v>5</v>
      </c>
      <c r="L49" s="7">
        <f ca="1"/>
        <v>3</v>
      </c>
      <c r="M49" s="7">
        <f ca="1"/>
        <v>9</v>
      </c>
      <c r="Z49" s="72">
        <f t="shared" si="0"/>
        <v>47</v>
      </c>
      <c r="AA49">
        <v>1</v>
      </c>
      <c r="AB49">
        <v>2</v>
      </c>
      <c r="AC49">
        <v>1</v>
      </c>
      <c r="AD49">
        <v>1</v>
      </c>
      <c r="AE49">
        <v>1</v>
      </c>
    </row>
    <row r="50" spans="1:31" x14ac:dyDescent="0.25">
      <c r="A50" s="8">
        <f t="shared" si="1"/>
        <v>47</v>
      </c>
      <c r="B50" s="7">
        <f ca="1"/>
        <v>7</v>
      </c>
      <c r="C50" s="7">
        <f ca="1"/>
        <v>7</v>
      </c>
      <c r="D50" s="7">
        <f ca="1"/>
        <v>10</v>
      </c>
      <c r="E50" s="7">
        <f ca="1"/>
        <v>7</v>
      </c>
      <c r="F50" s="7">
        <f ca="1"/>
        <v>7</v>
      </c>
      <c r="H50" s="8">
        <f t="shared" si="2"/>
        <v>47</v>
      </c>
      <c r="I50" s="7">
        <f ca="1"/>
        <v>7</v>
      </c>
      <c r="J50" s="7">
        <f ca="1"/>
        <v>7</v>
      </c>
      <c r="K50" s="7">
        <f ca="1"/>
        <v>10</v>
      </c>
      <c r="L50" s="7">
        <f ca="1"/>
        <v>7</v>
      </c>
      <c r="M50" s="7">
        <f ca="1"/>
        <v>7</v>
      </c>
      <c r="Z50" s="72">
        <f t="shared" si="0"/>
        <v>48</v>
      </c>
      <c r="AA50">
        <v>1</v>
      </c>
      <c r="AB50">
        <v>1</v>
      </c>
      <c r="AC50">
        <v>1</v>
      </c>
      <c r="AD50">
        <v>2</v>
      </c>
      <c r="AE50">
        <v>1</v>
      </c>
    </row>
    <row r="51" spans="1:31" x14ac:dyDescent="0.25">
      <c r="A51" s="8">
        <f t="shared" si="1"/>
        <v>48</v>
      </c>
      <c r="B51" s="7">
        <f ca="1"/>
        <v>7</v>
      </c>
      <c r="C51" s="7">
        <f ca="1"/>
        <v>5</v>
      </c>
      <c r="D51" s="7">
        <f ca="1"/>
        <v>2</v>
      </c>
      <c r="E51" s="7">
        <f ca="1"/>
        <v>7</v>
      </c>
      <c r="F51" s="7">
        <f ca="1"/>
        <v>7</v>
      </c>
      <c r="H51" s="8">
        <f t="shared" si="2"/>
        <v>48</v>
      </c>
      <c r="I51" s="7">
        <f ca="1"/>
        <v>7</v>
      </c>
      <c r="J51" s="7">
        <f ca="1"/>
        <v>5</v>
      </c>
      <c r="K51" s="7">
        <f ca="1"/>
        <v>2</v>
      </c>
      <c r="L51" s="7">
        <f ca="1"/>
        <v>7</v>
      </c>
      <c r="M51" s="7">
        <f ca="1"/>
        <v>7</v>
      </c>
      <c r="Z51" s="72">
        <f t="shared" si="0"/>
        <v>49</v>
      </c>
      <c r="AA51">
        <v>2</v>
      </c>
      <c r="AB51">
        <v>2</v>
      </c>
      <c r="AC51">
        <v>1</v>
      </c>
      <c r="AD51">
        <v>1</v>
      </c>
      <c r="AE51">
        <v>1</v>
      </c>
    </row>
    <row r="52" spans="1:31" x14ac:dyDescent="0.25">
      <c r="A52" s="8">
        <f t="shared" si="1"/>
        <v>49</v>
      </c>
      <c r="B52" s="7">
        <f ca="1"/>
        <v>9</v>
      </c>
      <c r="C52" s="7">
        <f ca="1"/>
        <v>7</v>
      </c>
      <c r="D52" s="7">
        <f ca="1"/>
        <v>3</v>
      </c>
      <c r="E52" s="7">
        <f ca="1"/>
        <v>7</v>
      </c>
      <c r="F52" s="7">
        <f ca="1"/>
        <v>5</v>
      </c>
      <c r="H52" s="8">
        <f t="shared" si="2"/>
        <v>49</v>
      </c>
      <c r="I52" s="7">
        <f ca="1"/>
        <v>9</v>
      </c>
      <c r="J52" s="7">
        <f ca="1"/>
        <v>7</v>
      </c>
      <c r="K52" s="7">
        <f ca="1"/>
        <v>3</v>
      </c>
      <c r="L52" s="7">
        <f ca="1"/>
        <v>7</v>
      </c>
      <c r="M52" s="7">
        <f ca="1"/>
        <v>5</v>
      </c>
      <c r="Z52" s="72">
        <f t="shared" si="0"/>
        <v>50</v>
      </c>
      <c r="AA52">
        <v>1</v>
      </c>
      <c r="AB52">
        <v>1</v>
      </c>
      <c r="AC52">
        <v>1</v>
      </c>
      <c r="AD52">
        <v>2</v>
      </c>
      <c r="AE52">
        <v>2</v>
      </c>
    </row>
    <row r="53" spans="1:31" x14ac:dyDescent="0.25">
      <c r="A53" s="8">
        <f t="shared" si="1"/>
        <v>50</v>
      </c>
      <c r="B53" s="7">
        <f ca="1"/>
        <v>8</v>
      </c>
      <c r="C53" s="7">
        <f ca="1"/>
        <v>5</v>
      </c>
      <c r="D53" s="7">
        <f ca="1"/>
        <v>5</v>
      </c>
      <c r="E53" s="7">
        <f ca="1"/>
        <v>7</v>
      </c>
      <c r="F53" s="7">
        <f ca="1"/>
        <v>5</v>
      </c>
      <c r="H53" s="8">
        <f t="shared" si="2"/>
        <v>50</v>
      </c>
      <c r="I53" s="7">
        <f ca="1"/>
        <v>8</v>
      </c>
      <c r="J53" s="7">
        <f ca="1"/>
        <v>5</v>
      </c>
      <c r="K53" s="7">
        <f ca="1"/>
        <v>5</v>
      </c>
      <c r="L53" s="7">
        <f ca="1"/>
        <v>7</v>
      </c>
      <c r="M53" s="7">
        <f ca="1"/>
        <v>5</v>
      </c>
      <c r="Z53" s="72">
        <f t="shared" si="0"/>
        <v>51</v>
      </c>
      <c r="AA53">
        <v>1</v>
      </c>
      <c r="AB53">
        <v>1</v>
      </c>
      <c r="AC53">
        <v>2</v>
      </c>
      <c r="AD53">
        <v>1</v>
      </c>
      <c r="AE53">
        <v>1</v>
      </c>
    </row>
    <row r="54" spans="1:31" x14ac:dyDescent="0.25">
      <c r="A54" s="8">
        <f t="shared" si="1"/>
        <v>51</v>
      </c>
      <c r="B54" s="7">
        <f ca="1"/>
        <v>4</v>
      </c>
      <c r="C54" s="7">
        <f ca="1"/>
        <v>5</v>
      </c>
      <c r="D54" s="7">
        <f ca="1"/>
        <v>5</v>
      </c>
      <c r="E54" s="7">
        <f ca="1"/>
        <v>1</v>
      </c>
      <c r="F54" s="7">
        <f ca="1"/>
        <v>4</v>
      </c>
      <c r="H54" s="8">
        <f t="shared" si="2"/>
        <v>51</v>
      </c>
      <c r="I54" s="7">
        <f ca="1"/>
        <v>4</v>
      </c>
      <c r="J54" s="7">
        <f ca="1"/>
        <v>5</v>
      </c>
      <c r="K54" s="7">
        <f ca="1"/>
        <v>5</v>
      </c>
      <c r="L54" s="7">
        <f ca="1"/>
        <v>1</v>
      </c>
      <c r="M54" s="7">
        <f ca="1"/>
        <v>4</v>
      </c>
      <c r="Z54" s="72">
        <f t="shared" si="0"/>
        <v>52</v>
      </c>
      <c r="AA54">
        <v>2</v>
      </c>
      <c r="AB54">
        <v>2</v>
      </c>
      <c r="AC54">
        <v>1</v>
      </c>
      <c r="AD54">
        <v>2</v>
      </c>
      <c r="AE54">
        <v>2</v>
      </c>
    </row>
    <row r="55" spans="1:31" x14ac:dyDescent="0.25">
      <c r="A55" s="8">
        <f t="shared" si="1"/>
        <v>52</v>
      </c>
      <c r="B55" s="7">
        <f ca="1"/>
        <v>3</v>
      </c>
      <c r="C55" s="7">
        <f ca="1"/>
        <v>5</v>
      </c>
      <c r="D55" s="7">
        <f ca="1"/>
        <v>5</v>
      </c>
      <c r="E55" s="7">
        <f ca="1"/>
        <v>1</v>
      </c>
      <c r="F55" s="7">
        <f ca="1"/>
        <v>8</v>
      </c>
      <c r="H55" s="8">
        <f t="shared" si="2"/>
        <v>52</v>
      </c>
      <c r="I55" s="7">
        <f ca="1"/>
        <v>3</v>
      </c>
      <c r="J55" s="7">
        <f ca="1"/>
        <v>5</v>
      </c>
      <c r="K55" s="7">
        <f ca="1"/>
        <v>5</v>
      </c>
      <c r="L55" s="7">
        <f ca="1"/>
        <v>1</v>
      </c>
      <c r="M55" s="7">
        <f ca="1"/>
        <v>8</v>
      </c>
      <c r="Z55" s="72">
        <f t="shared" si="0"/>
        <v>53</v>
      </c>
      <c r="AA55">
        <v>2</v>
      </c>
      <c r="AB55">
        <v>1</v>
      </c>
      <c r="AC55">
        <v>2</v>
      </c>
      <c r="AD55">
        <v>1</v>
      </c>
      <c r="AE55">
        <v>1</v>
      </c>
    </row>
    <row r="56" spans="1:31" x14ac:dyDescent="0.25">
      <c r="A56" s="8">
        <f t="shared" si="1"/>
        <v>53</v>
      </c>
      <c r="B56" s="7">
        <f ca="1"/>
        <v>3</v>
      </c>
      <c r="C56" s="7">
        <f ca="1"/>
        <v>5</v>
      </c>
      <c r="D56" s="7">
        <f ca="1"/>
        <v>6</v>
      </c>
      <c r="E56" s="7">
        <f ca="1"/>
        <v>4</v>
      </c>
      <c r="F56" s="7">
        <f ca="1"/>
        <v>2</v>
      </c>
      <c r="H56" s="8">
        <f t="shared" si="2"/>
        <v>53</v>
      </c>
      <c r="I56" s="7">
        <f ca="1"/>
        <v>3</v>
      </c>
      <c r="J56" s="7">
        <f ca="1"/>
        <v>5</v>
      </c>
      <c r="K56" s="7">
        <f ca="1"/>
        <v>6</v>
      </c>
      <c r="L56" s="7">
        <f ca="1"/>
        <v>4</v>
      </c>
      <c r="M56" s="7">
        <f ca="1"/>
        <v>2</v>
      </c>
      <c r="Z56" s="72">
        <f t="shared" si="0"/>
        <v>54</v>
      </c>
      <c r="AA56">
        <v>1</v>
      </c>
      <c r="AB56">
        <v>1</v>
      </c>
      <c r="AC56">
        <v>2</v>
      </c>
      <c r="AD56">
        <v>1</v>
      </c>
      <c r="AE56">
        <v>2</v>
      </c>
    </row>
    <row r="57" spans="1:31" x14ac:dyDescent="0.25">
      <c r="A57" s="8">
        <f t="shared" si="1"/>
        <v>54</v>
      </c>
      <c r="B57" s="7">
        <f ca="1"/>
        <v>5</v>
      </c>
      <c r="C57" s="7">
        <f ca="1"/>
        <v>10</v>
      </c>
      <c r="D57" s="7">
        <f ca="1"/>
        <v>6</v>
      </c>
      <c r="E57" s="7">
        <f ca="1"/>
        <v>7</v>
      </c>
      <c r="F57" s="7">
        <f ca="1"/>
        <v>2</v>
      </c>
      <c r="H57" s="8">
        <f t="shared" si="2"/>
        <v>54</v>
      </c>
      <c r="I57" s="7">
        <f ca="1"/>
        <v>5</v>
      </c>
      <c r="J57" s="7">
        <f ca="1"/>
        <v>10</v>
      </c>
      <c r="K57" s="7">
        <f ca="1"/>
        <v>6</v>
      </c>
      <c r="L57" s="7">
        <f ca="1"/>
        <v>7</v>
      </c>
      <c r="M57" s="7">
        <f ca="1"/>
        <v>2</v>
      </c>
      <c r="Z57" s="72">
        <f t="shared" si="0"/>
        <v>55</v>
      </c>
      <c r="AA57">
        <v>1</v>
      </c>
      <c r="AB57">
        <v>2</v>
      </c>
      <c r="AC57">
        <v>2</v>
      </c>
      <c r="AD57">
        <v>1</v>
      </c>
      <c r="AE57">
        <v>1</v>
      </c>
    </row>
    <row r="58" spans="1:31" x14ac:dyDescent="0.25">
      <c r="A58" s="8">
        <f t="shared" si="1"/>
        <v>55</v>
      </c>
      <c r="B58" s="7">
        <f ca="1"/>
        <v>5</v>
      </c>
      <c r="C58" s="7">
        <f ca="1"/>
        <v>7</v>
      </c>
      <c r="D58" s="7">
        <f ca="1"/>
        <v>5</v>
      </c>
      <c r="E58" s="7">
        <f ca="1"/>
        <v>7</v>
      </c>
      <c r="F58" s="7">
        <f ca="1"/>
        <v>2</v>
      </c>
      <c r="H58" s="8">
        <f t="shared" si="2"/>
        <v>55</v>
      </c>
      <c r="I58" s="7">
        <f ca="1"/>
        <v>5</v>
      </c>
      <c r="J58" s="7">
        <f ca="1"/>
        <v>7</v>
      </c>
      <c r="K58" s="7">
        <f ca="1"/>
        <v>5</v>
      </c>
      <c r="L58" s="7">
        <f ca="1"/>
        <v>7</v>
      </c>
      <c r="M58" s="7">
        <f ca="1"/>
        <v>2</v>
      </c>
      <c r="Z58" s="72">
        <f t="shared" si="0"/>
        <v>56</v>
      </c>
      <c r="AA58">
        <v>1</v>
      </c>
      <c r="AB58">
        <v>1</v>
      </c>
      <c r="AC58">
        <v>2</v>
      </c>
      <c r="AD58">
        <v>2</v>
      </c>
      <c r="AE58">
        <v>1</v>
      </c>
    </row>
    <row r="59" spans="1:31" x14ac:dyDescent="0.25">
      <c r="A59" s="8">
        <f t="shared" si="1"/>
        <v>56</v>
      </c>
      <c r="B59" s="7">
        <f ca="1"/>
        <v>5</v>
      </c>
      <c r="C59" s="7">
        <f ca="1"/>
        <v>7</v>
      </c>
      <c r="D59" s="7">
        <f ca="1"/>
        <v>5</v>
      </c>
      <c r="E59" s="7">
        <f ca="1"/>
        <v>7</v>
      </c>
      <c r="F59" s="7">
        <f ca="1"/>
        <v>3</v>
      </c>
      <c r="H59" s="8">
        <f t="shared" si="2"/>
        <v>56</v>
      </c>
      <c r="I59" s="7">
        <f ca="1"/>
        <v>5</v>
      </c>
      <c r="J59" s="7">
        <f ca="1"/>
        <v>7</v>
      </c>
      <c r="K59" s="7">
        <f ca="1"/>
        <v>5</v>
      </c>
      <c r="L59" s="7">
        <f ca="1"/>
        <v>7</v>
      </c>
      <c r="M59" s="7">
        <f ca="1"/>
        <v>3</v>
      </c>
      <c r="Z59" s="72">
        <f t="shared" si="0"/>
        <v>57</v>
      </c>
      <c r="AA59">
        <v>2</v>
      </c>
      <c r="AB59">
        <v>2</v>
      </c>
      <c r="AC59">
        <v>2</v>
      </c>
      <c r="AD59">
        <v>1</v>
      </c>
      <c r="AE59">
        <v>1</v>
      </c>
    </row>
    <row r="60" spans="1:31" x14ac:dyDescent="0.25">
      <c r="A60" s="8">
        <f t="shared" si="1"/>
        <v>57</v>
      </c>
      <c r="B60" s="7">
        <f ca="1"/>
        <v>8</v>
      </c>
      <c r="C60" s="7">
        <f ca="1"/>
        <v>4</v>
      </c>
      <c r="D60" s="7">
        <f ca="1"/>
        <v>3</v>
      </c>
      <c r="E60" s="7">
        <f ca="1"/>
        <v>1</v>
      </c>
      <c r="F60" s="7">
        <f ca="1"/>
        <v>1</v>
      </c>
      <c r="H60" s="8">
        <f t="shared" si="2"/>
        <v>57</v>
      </c>
      <c r="I60" s="7">
        <f ca="1"/>
        <v>8</v>
      </c>
      <c r="J60" s="7">
        <f ca="1"/>
        <v>4</v>
      </c>
      <c r="K60" s="7">
        <f ca="1"/>
        <v>3</v>
      </c>
      <c r="L60" s="7">
        <f ca="1"/>
        <v>1</v>
      </c>
      <c r="M60" s="7">
        <f ca="1"/>
        <v>1</v>
      </c>
      <c r="Z60" s="72">
        <f t="shared" si="0"/>
        <v>58</v>
      </c>
      <c r="AA60">
        <v>1</v>
      </c>
      <c r="AB60">
        <v>1</v>
      </c>
      <c r="AC60">
        <v>2</v>
      </c>
      <c r="AD60">
        <v>2</v>
      </c>
      <c r="AE60">
        <v>2</v>
      </c>
    </row>
    <row r="61" spans="1:31" x14ac:dyDescent="0.25">
      <c r="A61" s="8">
        <f t="shared" si="1"/>
        <v>58</v>
      </c>
      <c r="B61" s="7">
        <f ca="1"/>
        <v>8</v>
      </c>
      <c r="C61" s="7">
        <f ca="1"/>
        <v>3</v>
      </c>
      <c r="D61" s="7">
        <f ca="1"/>
        <v>8</v>
      </c>
      <c r="E61" s="7">
        <f ca="1"/>
        <v>3</v>
      </c>
      <c r="F61" s="7">
        <f ca="1"/>
        <v>8</v>
      </c>
      <c r="H61" s="8">
        <f t="shared" si="2"/>
        <v>58</v>
      </c>
      <c r="I61" s="7">
        <f ca="1"/>
        <v>8</v>
      </c>
      <c r="J61" s="7">
        <f ca="1"/>
        <v>3</v>
      </c>
      <c r="K61" s="7">
        <f ca="1"/>
        <v>8</v>
      </c>
      <c r="L61" s="7">
        <f ca="1"/>
        <v>3</v>
      </c>
      <c r="M61" s="7">
        <f ca="1"/>
        <v>8</v>
      </c>
      <c r="Z61" s="72">
        <f t="shared" si="0"/>
        <v>59</v>
      </c>
      <c r="AA61">
        <v>2</v>
      </c>
      <c r="AB61">
        <v>1</v>
      </c>
      <c r="AC61">
        <v>1</v>
      </c>
      <c r="AD61">
        <v>2</v>
      </c>
      <c r="AE61">
        <v>1</v>
      </c>
    </row>
    <row r="62" spans="1:31" x14ac:dyDescent="0.25">
      <c r="A62" s="8">
        <f t="shared" si="1"/>
        <v>59</v>
      </c>
      <c r="B62" s="7">
        <f ca="1"/>
        <v>8</v>
      </c>
      <c r="C62" s="7">
        <f ca="1"/>
        <v>3</v>
      </c>
      <c r="D62" s="7">
        <f ca="1"/>
        <v>8</v>
      </c>
      <c r="E62" s="7">
        <f ca="1"/>
        <v>4</v>
      </c>
      <c r="F62" s="7">
        <f ca="1"/>
        <v>8</v>
      </c>
      <c r="H62" s="8">
        <f t="shared" si="2"/>
        <v>59</v>
      </c>
      <c r="I62" s="7">
        <f ca="1"/>
        <v>8</v>
      </c>
      <c r="J62" s="7">
        <f ca="1"/>
        <v>3</v>
      </c>
      <c r="K62" s="7">
        <f ca="1"/>
        <v>8</v>
      </c>
      <c r="L62" s="7">
        <f ca="1"/>
        <v>4</v>
      </c>
      <c r="M62" s="7">
        <f ca="1"/>
        <v>8</v>
      </c>
      <c r="Z62" s="72">
        <f t="shared" si="0"/>
        <v>60</v>
      </c>
      <c r="AA62">
        <v>1</v>
      </c>
      <c r="AB62">
        <v>2</v>
      </c>
      <c r="AC62">
        <v>1</v>
      </c>
      <c r="AD62">
        <v>1</v>
      </c>
      <c r="AE62">
        <v>2</v>
      </c>
    </row>
    <row r="63" spans="1:31" x14ac:dyDescent="0.25">
      <c r="A63" s="8">
        <f t="shared" si="1"/>
        <v>60</v>
      </c>
      <c r="B63" s="7">
        <f ca="1"/>
        <v>4</v>
      </c>
      <c r="C63" s="7">
        <f ca="1"/>
        <v>8</v>
      </c>
      <c r="D63" s="7">
        <f ca="1"/>
        <v>8</v>
      </c>
      <c r="E63" s="7">
        <f ca="1"/>
        <v>6</v>
      </c>
      <c r="F63" s="7">
        <f ca="1"/>
        <v>8</v>
      </c>
      <c r="H63" s="8">
        <f t="shared" si="2"/>
        <v>60</v>
      </c>
      <c r="I63" s="7">
        <f ca="1"/>
        <v>4</v>
      </c>
      <c r="J63" s="7">
        <f ca="1"/>
        <v>8</v>
      </c>
      <c r="K63" s="7">
        <f ca="1"/>
        <v>8</v>
      </c>
      <c r="L63" s="7">
        <f ca="1"/>
        <v>6</v>
      </c>
      <c r="M63" s="7">
        <f ca="1"/>
        <v>8</v>
      </c>
      <c r="Z63" s="72">
        <f t="shared" si="0"/>
        <v>61</v>
      </c>
      <c r="AA63">
        <v>1</v>
      </c>
      <c r="AB63">
        <v>2</v>
      </c>
      <c r="AC63">
        <v>1</v>
      </c>
      <c r="AD63">
        <v>2</v>
      </c>
      <c r="AE63">
        <v>1</v>
      </c>
    </row>
    <row r="64" spans="1:31" x14ac:dyDescent="0.25">
      <c r="A64" s="8">
        <f t="shared" si="1"/>
        <v>61</v>
      </c>
      <c r="B64" s="7">
        <f ca="1"/>
        <v>2</v>
      </c>
      <c r="C64" s="7">
        <f ca="1"/>
        <v>8</v>
      </c>
      <c r="D64" s="7">
        <f ca="1"/>
        <v>9</v>
      </c>
      <c r="E64" s="7">
        <f ca="1"/>
        <v>1</v>
      </c>
      <c r="F64" s="7">
        <f ca="1"/>
        <v>6</v>
      </c>
      <c r="H64" s="8">
        <f t="shared" si="2"/>
        <v>61</v>
      </c>
      <c r="I64" s="7">
        <f ca="1"/>
        <v>2</v>
      </c>
      <c r="J64" s="7">
        <f ca="1"/>
        <v>8</v>
      </c>
      <c r="K64" s="7">
        <f ca="1"/>
        <v>9</v>
      </c>
      <c r="L64" s="7">
        <f ca="1"/>
        <v>1</v>
      </c>
      <c r="M64" s="7">
        <f ca="1"/>
        <v>6</v>
      </c>
      <c r="Z64" s="72">
        <f t="shared" si="0"/>
        <v>62</v>
      </c>
      <c r="AA64">
        <v>2</v>
      </c>
      <c r="AB64">
        <v>1</v>
      </c>
      <c r="AC64">
        <v>2</v>
      </c>
      <c r="AD64">
        <v>1</v>
      </c>
      <c r="AE64">
        <v>2</v>
      </c>
    </row>
    <row r="65" spans="1:31" x14ac:dyDescent="0.25">
      <c r="A65" s="8">
        <f t="shared" si="1"/>
        <v>62</v>
      </c>
      <c r="B65" s="7" t="str">
        <f ca="1"/>
        <v/>
      </c>
      <c r="C65" s="7">
        <f ca="1"/>
        <v>8</v>
      </c>
      <c r="D65" s="7">
        <f ca="1"/>
        <v>2</v>
      </c>
      <c r="E65" s="7">
        <f ca="1"/>
        <v>5</v>
      </c>
      <c r="F65" s="7">
        <f ca="1"/>
        <v>2</v>
      </c>
      <c r="H65" s="8">
        <f t="shared" si="2"/>
        <v>62</v>
      </c>
      <c r="I65" s="7">
        <f ca="1"/>
        <v>6</v>
      </c>
      <c r="J65" s="7">
        <f ca="1"/>
        <v>8</v>
      </c>
      <c r="K65" s="7">
        <f ca="1"/>
        <v>2</v>
      </c>
      <c r="L65" s="7">
        <f ca="1"/>
        <v>5</v>
      </c>
      <c r="M65" s="7">
        <f ca="1"/>
        <v>2</v>
      </c>
      <c r="Z65" s="72">
        <f t="shared" si="0"/>
        <v>63</v>
      </c>
      <c r="AA65">
        <v>2</v>
      </c>
      <c r="AB65">
        <v>2</v>
      </c>
      <c r="AC65">
        <v>1</v>
      </c>
      <c r="AD65">
        <v>2</v>
      </c>
      <c r="AE65">
        <v>1</v>
      </c>
    </row>
    <row r="66" spans="1:31" x14ac:dyDescent="0.25">
      <c r="A66" s="8">
        <f t="shared" si="1"/>
        <v>63</v>
      </c>
      <c r="B66" s="7" t="str">
        <f ca="1"/>
        <v/>
      </c>
      <c r="C66" s="7">
        <f ca="1"/>
        <v>10</v>
      </c>
      <c r="D66" s="7">
        <f ca="1"/>
        <v>2</v>
      </c>
      <c r="E66" s="7">
        <f ca="1"/>
        <v>5</v>
      </c>
      <c r="F66" s="7">
        <f ca="1"/>
        <v>2</v>
      </c>
      <c r="H66" s="8">
        <f t="shared" si="2"/>
        <v>63</v>
      </c>
      <c r="I66" s="7">
        <f ca="1"/>
        <v>6</v>
      </c>
      <c r="J66" s="7">
        <f ca="1"/>
        <v>10</v>
      </c>
      <c r="K66" s="7">
        <f ca="1"/>
        <v>2</v>
      </c>
      <c r="L66" s="7">
        <f ca="1"/>
        <v>5</v>
      </c>
      <c r="M66" s="7">
        <f ca="1"/>
        <v>2</v>
      </c>
      <c r="Z66" s="72">
        <f t="shared" si="0"/>
        <v>64</v>
      </c>
      <c r="AA66">
        <v>1</v>
      </c>
      <c r="AB66">
        <v>2</v>
      </c>
      <c r="AC66">
        <v>1</v>
      </c>
      <c r="AD66">
        <v>2</v>
      </c>
      <c r="AE66">
        <v>2</v>
      </c>
    </row>
    <row r="67" spans="1:31" x14ac:dyDescent="0.25">
      <c r="A67" s="8">
        <f t="shared" si="1"/>
        <v>64</v>
      </c>
      <c r="B67" s="7" t="str">
        <f ca="1"/>
        <v/>
      </c>
      <c r="C67" s="7">
        <f ca="1"/>
        <v>1</v>
      </c>
      <c r="D67" s="7">
        <f ca="1"/>
        <v>2</v>
      </c>
      <c r="E67" s="7">
        <f ca="1"/>
        <v>5</v>
      </c>
      <c r="F67" s="7">
        <f ca="1"/>
        <v>4</v>
      </c>
      <c r="H67" s="8">
        <f t="shared" si="2"/>
        <v>64</v>
      </c>
      <c r="I67" s="7">
        <f ca="1"/>
        <v>6</v>
      </c>
      <c r="J67" s="7">
        <f ca="1"/>
        <v>1</v>
      </c>
      <c r="K67" s="7">
        <f ca="1"/>
        <v>2</v>
      </c>
      <c r="L67" s="7">
        <f ca="1"/>
        <v>5</v>
      </c>
      <c r="M67" s="7">
        <f ca="1"/>
        <v>4</v>
      </c>
      <c r="Z67" s="72">
        <f t="shared" si="0"/>
        <v>65</v>
      </c>
      <c r="AA67">
        <v>2</v>
      </c>
      <c r="AB67">
        <v>1</v>
      </c>
      <c r="AC67">
        <v>2</v>
      </c>
      <c r="AD67">
        <v>2</v>
      </c>
      <c r="AE67">
        <v>1</v>
      </c>
    </row>
    <row r="68" spans="1:31" x14ac:dyDescent="0.25">
      <c r="A68" s="8">
        <f t="shared" si="1"/>
        <v>65</v>
      </c>
      <c r="B68" s="7" t="str">
        <f ca="1"/>
        <v/>
      </c>
      <c r="C68" s="7">
        <f ca="1"/>
        <v>7</v>
      </c>
      <c r="D68" s="7">
        <f ca="1"/>
        <v>6</v>
      </c>
      <c r="E68" s="7">
        <f ca="1"/>
        <v>5</v>
      </c>
      <c r="F68" s="7">
        <f ca="1"/>
        <v>4</v>
      </c>
      <c r="H68" s="8">
        <f t="shared" si="2"/>
        <v>65</v>
      </c>
      <c r="I68" s="7" t="str">
        <f ca="1"/>
        <v/>
      </c>
      <c r="J68" s="7">
        <f ca="1"/>
        <v>7</v>
      </c>
      <c r="K68" s="7">
        <f ca="1"/>
        <v>6</v>
      </c>
      <c r="L68" s="7">
        <f ca="1"/>
        <v>5</v>
      </c>
      <c r="M68" s="7">
        <f ca="1"/>
        <v>4</v>
      </c>
      <c r="Z68" s="72">
        <f t="shared" ref="Z68:Z102" si="3">Z67+1</f>
        <v>66</v>
      </c>
      <c r="AA68">
        <v>1</v>
      </c>
      <c r="AB68">
        <v>2</v>
      </c>
      <c r="AC68">
        <v>2</v>
      </c>
      <c r="AD68">
        <v>1</v>
      </c>
      <c r="AE68">
        <v>2</v>
      </c>
    </row>
    <row r="69" spans="1:31" x14ac:dyDescent="0.25">
      <c r="A69" s="8">
        <f t="shared" si="1"/>
        <v>66</v>
      </c>
      <c r="B69" s="7" t="str">
        <f ca="1"/>
        <v/>
      </c>
      <c r="C69" s="7">
        <f ca="1"/>
        <v>7</v>
      </c>
      <c r="D69" s="7">
        <f ca="1"/>
        <v>6</v>
      </c>
      <c r="E69" s="7">
        <f ca="1"/>
        <v>8</v>
      </c>
      <c r="F69" s="7">
        <f ca="1"/>
        <v>5</v>
      </c>
      <c r="H69" s="8">
        <f t="shared" si="2"/>
        <v>66</v>
      </c>
      <c r="I69" s="7" t="str">
        <f ca="1"/>
        <v/>
      </c>
      <c r="J69" s="7">
        <f ca="1"/>
        <v>7</v>
      </c>
      <c r="K69" s="7">
        <f ca="1"/>
        <v>6</v>
      </c>
      <c r="L69" s="7">
        <f ca="1"/>
        <v>8</v>
      </c>
      <c r="M69" s="7">
        <f ca="1"/>
        <v>5</v>
      </c>
      <c r="Z69" s="72">
        <f t="shared" si="3"/>
        <v>67</v>
      </c>
      <c r="AA69">
        <v>1</v>
      </c>
      <c r="AB69">
        <v>2</v>
      </c>
      <c r="AC69">
        <v>2</v>
      </c>
      <c r="AD69">
        <v>2</v>
      </c>
      <c r="AE69">
        <v>1</v>
      </c>
    </row>
    <row r="70" spans="1:31" x14ac:dyDescent="0.25">
      <c r="A70" s="8">
        <f t="shared" ref="A70:A133" si="4">1+A69</f>
        <v>67</v>
      </c>
      <c r="B70" s="7" t="str">
        <f ca="1"/>
        <v/>
      </c>
      <c r="C70" s="7">
        <f ca="1"/>
        <v>8</v>
      </c>
      <c r="D70" s="7">
        <f ca="1"/>
        <v>6</v>
      </c>
      <c r="E70" s="7">
        <f ca="1"/>
        <v>2</v>
      </c>
      <c r="F70" s="7">
        <f ca="1"/>
        <v>5</v>
      </c>
      <c r="H70" s="8">
        <f t="shared" ref="H70:H133" si="5">1+H69</f>
        <v>67</v>
      </c>
      <c r="I70" s="7" t="str">
        <f ca="1"/>
        <v/>
      </c>
      <c r="J70" s="7">
        <f ca="1"/>
        <v>7</v>
      </c>
      <c r="K70" s="7">
        <f ca="1"/>
        <v>6</v>
      </c>
      <c r="L70" s="7">
        <f ca="1"/>
        <v>2</v>
      </c>
      <c r="M70" s="7">
        <f ca="1"/>
        <v>5</v>
      </c>
      <c r="Z70" s="72">
        <f t="shared" si="3"/>
        <v>68</v>
      </c>
      <c r="AA70">
        <v>2</v>
      </c>
      <c r="AB70">
        <v>1</v>
      </c>
      <c r="AC70">
        <v>1</v>
      </c>
      <c r="AD70">
        <v>1</v>
      </c>
      <c r="AE70">
        <v>2</v>
      </c>
    </row>
    <row r="71" spans="1:31" x14ac:dyDescent="0.25">
      <c r="A71" s="8">
        <f t="shared" si="4"/>
        <v>68</v>
      </c>
      <c r="B71" s="7" t="str">
        <f ca="1"/>
        <v/>
      </c>
      <c r="C71" s="7">
        <f ca="1"/>
        <v>7</v>
      </c>
      <c r="D71" s="7">
        <f ca="1"/>
        <v>6</v>
      </c>
      <c r="E71" s="7">
        <f ca="1"/>
        <v>2</v>
      </c>
      <c r="F71" s="7">
        <f ca="1"/>
        <v>5</v>
      </c>
      <c r="H71" s="8">
        <f t="shared" si="5"/>
        <v>68</v>
      </c>
      <c r="I71" s="7" t="str">
        <f ca="1"/>
        <v/>
      </c>
      <c r="J71" s="7">
        <f ca="1"/>
        <v>7</v>
      </c>
      <c r="K71" s="7">
        <f ca="1"/>
        <v>6</v>
      </c>
      <c r="L71" s="7">
        <f ca="1"/>
        <v>2</v>
      </c>
      <c r="M71" s="7">
        <f ca="1"/>
        <v>5</v>
      </c>
      <c r="Z71" s="72">
        <f t="shared" si="3"/>
        <v>69</v>
      </c>
      <c r="AA71">
        <v>2</v>
      </c>
      <c r="AB71">
        <v>2</v>
      </c>
      <c r="AC71">
        <v>2</v>
      </c>
      <c r="AD71">
        <v>2</v>
      </c>
      <c r="AE71">
        <v>1</v>
      </c>
    </row>
    <row r="72" spans="1:31" x14ac:dyDescent="0.25">
      <c r="A72" s="8">
        <f t="shared" si="4"/>
        <v>69</v>
      </c>
      <c r="B72" s="7" t="str">
        <f ca="1"/>
        <v/>
      </c>
      <c r="C72" s="7">
        <f ca="1"/>
        <v>7</v>
      </c>
      <c r="D72" s="7">
        <f ca="1"/>
        <v>2</v>
      </c>
      <c r="E72" s="7">
        <f ca="1"/>
        <v>7</v>
      </c>
      <c r="F72" s="7">
        <f ca="1"/>
        <v>3</v>
      </c>
      <c r="H72" s="8">
        <f t="shared" si="5"/>
        <v>69</v>
      </c>
      <c r="I72" s="7" t="str">
        <f ca="1"/>
        <v/>
      </c>
      <c r="J72" s="7">
        <f ca="1"/>
        <v>7</v>
      </c>
      <c r="K72" s="7">
        <f ca="1"/>
        <v>2</v>
      </c>
      <c r="L72" s="7">
        <f ca="1"/>
        <v>7</v>
      </c>
      <c r="M72" s="7">
        <f ca="1"/>
        <v>3</v>
      </c>
      <c r="Z72" s="72">
        <f t="shared" si="3"/>
        <v>70</v>
      </c>
      <c r="AA72">
        <v>1</v>
      </c>
      <c r="AB72">
        <v>2</v>
      </c>
      <c r="AC72">
        <v>2</v>
      </c>
      <c r="AD72">
        <v>2</v>
      </c>
      <c r="AE72">
        <v>2</v>
      </c>
    </row>
    <row r="73" spans="1:31" x14ac:dyDescent="0.25">
      <c r="A73" s="8">
        <f t="shared" si="4"/>
        <v>70</v>
      </c>
      <c r="B73" s="7" t="str">
        <f ca="1"/>
        <v/>
      </c>
      <c r="C73" s="7">
        <f ca="1"/>
        <v>0</v>
      </c>
      <c r="D73" s="7">
        <f ca="1"/>
        <v>8</v>
      </c>
      <c r="E73" s="7">
        <f ca="1"/>
        <v>7</v>
      </c>
      <c r="F73" s="7">
        <f ca="1"/>
        <v>3</v>
      </c>
      <c r="H73" s="8">
        <f t="shared" si="5"/>
        <v>70</v>
      </c>
      <c r="I73" s="7" t="str">
        <f ca="1"/>
        <v/>
      </c>
      <c r="J73" s="7">
        <f ca="1"/>
        <v>0</v>
      </c>
      <c r="K73" s="7">
        <f ca="1"/>
        <v>8</v>
      </c>
      <c r="L73" s="7">
        <f ca="1"/>
        <v>7</v>
      </c>
      <c r="M73" s="7">
        <f ca="1"/>
        <v>3</v>
      </c>
      <c r="Z73" s="72">
        <f t="shared" si="3"/>
        <v>71</v>
      </c>
      <c r="AA73">
        <v>1</v>
      </c>
      <c r="AB73">
        <v>2</v>
      </c>
      <c r="AC73">
        <v>3</v>
      </c>
      <c r="AD73">
        <v>2</v>
      </c>
      <c r="AE73">
        <v>1</v>
      </c>
    </row>
    <row r="74" spans="1:31" x14ac:dyDescent="0.25">
      <c r="A74" s="8">
        <f t="shared" si="4"/>
        <v>71</v>
      </c>
      <c r="B74" s="7" t="str">
        <f ca="1"/>
        <v/>
      </c>
      <c r="C74" s="7">
        <f ca="1"/>
        <v>5</v>
      </c>
      <c r="D74" s="7">
        <f ca="1"/>
        <v>8</v>
      </c>
      <c r="E74" s="7">
        <f ca="1"/>
        <v>4</v>
      </c>
      <c r="F74" s="7">
        <f ca="1"/>
        <v>7</v>
      </c>
      <c r="H74" s="8">
        <f t="shared" si="5"/>
        <v>71</v>
      </c>
      <c r="I74" s="7" t="str">
        <f ca="1"/>
        <v/>
      </c>
      <c r="J74" s="7">
        <f ca="1"/>
        <v>5</v>
      </c>
      <c r="K74" s="7">
        <f ca="1"/>
        <v>8</v>
      </c>
      <c r="L74" s="7">
        <f ca="1"/>
        <v>4</v>
      </c>
      <c r="M74" s="7">
        <f ca="1"/>
        <v>7</v>
      </c>
      <c r="Z74" s="72">
        <f t="shared" si="3"/>
        <v>72</v>
      </c>
      <c r="AA74">
        <v>2</v>
      </c>
      <c r="AB74">
        <v>1</v>
      </c>
      <c r="AC74">
        <v>0</v>
      </c>
      <c r="AD74">
        <v>1</v>
      </c>
      <c r="AE74">
        <v>2</v>
      </c>
    </row>
    <row r="75" spans="1:31" x14ac:dyDescent="0.25">
      <c r="A75" s="8">
        <f t="shared" si="4"/>
        <v>72</v>
      </c>
      <c r="B75" s="7" t="str">
        <f ca="1"/>
        <v/>
      </c>
      <c r="C75" s="7">
        <f ca="1"/>
        <v>5</v>
      </c>
      <c r="D75" s="7">
        <f ca="1"/>
        <v>5</v>
      </c>
      <c r="E75" s="7">
        <f ca="1"/>
        <v>3</v>
      </c>
      <c r="F75" s="7">
        <f ca="1"/>
        <v>7</v>
      </c>
      <c r="H75" s="8">
        <f t="shared" si="5"/>
        <v>72</v>
      </c>
      <c r="I75" s="7" t="str">
        <f ca="1"/>
        <v/>
      </c>
      <c r="J75" s="7">
        <f ca="1"/>
        <v>5</v>
      </c>
      <c r="K75" s="7">
        <f ca="1"/>
        <v>5</v>
      </c>
      <c r="L75" s="7">
        <f ca="1"/>
        <v>3</v>
      </c>
      <c r="M75" s="7">
        <f ca="1"/>
        <v>7</v>
      </c>
      <c r="Z75" s="72">
        <f t="shared" si="3"/>
        <v>73</v>
      </c>
      <c r="AA75">
        <v>2</v>
      </c>
      <c r="AB75">
        <v>2</v>
      </c>
      <c r="AC75">
        <v>1</v>
      </c>
      <c r="AD75">
        <v>1</v>
      </c>
      <c r="AE75">
        <v>2</v>
      </c>
    </row>
    <row r="76" spans="1:31" x14ac:dyDescent="0.25">
      <c r="A76" s="8">
        <f t="shared" si="4"/>
        <v>73</v>
      </c>
      <c r="B76" s="7" t="str">
        <f ca="1"/>
        <v/>
      </c>
      <c r="C76" s="7">
        <f ca="1"/>
        <v>5</v>
      </c>
      <c r="D76" s="7">
        <f ca="1"/>
        <v>5</v>
      </c>
      <c r="E76" s="7">
        <f ca="1"/>
        <v>7</v>
      </c>
      <c r="F76" s="7">
        <f ca="1"/>
        <v>7</v>
      </c>
      <c r="H76" s="8">
        <f t="shared" si="5"/>
        <v>73</v>
      </c>
      <c r="I76" s="7" t="str">
        <f ca="1"/>
        <v/>
      </c>
      <c r="J76" s="7">
        <f ca="1"/>
        <v>5</v>
      </c>
      <c r="K76" s="7">
        <f ca="1"/>
        <v>5</v>
      </c>
      <c r="L76" s="7">
        <f ca="1"/>
        <v>7</v>
      </c>
      <c r="M76" s="7">
        <f ca="1"/>
        <v>7</v>
      </c>
      <c r="Z76" s="72">
        <f t="shared" si="3"/>
        <v>74</v>
      </c>
      <c r="AA76">
        <v>2</v>
      </c>
      <c r="AB76">
        <v>1</v>
      </c>
      <c r="AC76">
        <v>1</v>
      </c>
      <c r="AD76">
        <v>2</v>
      </c>
      <c r="AE76">
        <v>2</v>
      </c>
    </row>
    <row r="77" spans="1:31" x14ac:dyDescent="0.25">
      <c r="A77" s="8">
        <f t="shared" si="4"/>
        <v>74</v>
      </c>
      <c r="B77" s="7" t="str">
        <f ca="1"/>
        <v/>
      </c>
      <c r="C77" s="7">
        <f ca="1"/>
        <v>7</v>
      </c>
      <c r="D77" s="7">
        <f ca="1"/>
        <v>5</v>
      </c>
      <c r="E77" s="7">
        <f ca="1"/>
        <v>7</v>
      </c>
      <c r="F77" s="7">
        <f ca="1"/>
        <v>7</v>
      </c>
      <c r="H77" s="8">
        <f t="shared" si="5"/>
        <v>74</v>
      </c>
      <c r="I77" s="7" t="str">
        <f ca="1"/>
        <v/>
      </c>
      <c r="J77" s="7">
        <f ca="1"/>
        <v>8</v>
      </c>
      <c r="K77" s="7">
        <f ca="1"/>
        <v>5</v>
      </c>
      <c r="L77" s="7">
        <f ca="1"/>
        <v>7</v>
      </c>
      <c r="M77" s="7">
        <f ca="1"/>
        <v>7</v>
      </c>
      <c r="Z77" s="72">
        <f t="shared" si="3"/>
        <v>75</v>
      </c>
      <c r="AA77">
        <v>2</v>
      </c>
      <c r="AB77">
        <v>2</v>
      </c>
      <c r="AC77">
        <v>2</v>
      </c>
      <c r="AD77">
        <v>1</v>
      </c>
      <c r="AE77">
        <v>2</v>
      </c>
    </row>
    <row r="78" spans="1:31" x14ac:dyDescent="0.25">
      <c r="A78" s="8">
        <f t="shared" si="4"/>
        <v>75</v>
      </c>
      <c r="B78" s="7" t="str">
        <f ca="1"/>
        <v/>
      </c>
      <c r="C78" s="7">
        <f ca="1"/>
        <v>8</v>
      </c>
      <c r="D78" s="7">
        <f ca="1"/>
        <v>3</v>
      </c>
      <c r="E78" s="7">
        <f ca="1"/>
        <v>10</v>
      </c>
      <c r="F78" s="7" t="str">
        <f ca="1"/>
        <v/>
      </c>
      <c r="H78" s="8">
        <f t="shared" si="5"/>
        <v>75</v>
      </c>
      <c r="I78" s="7" t="str">
        <f ca="1"/>
        <v/>
      </c>
      <c r="J78" s="7">
        <f ca="1"/>
        <v>8</v>
      </c>
      <c r="K78" s="7">
        <f ca="1"/>
        <v>3</v>
      </c>
      <c r="L78" s="7">
        <f ca="1"/>
        <v>10</v>
      </c>
      <c r="M78" s="7" t="str">
        <f ca="1"/>
        <v/>
      </c>
      <c r="Z78" s="72">
        <f t="shared" si="3"/>
        <v>76</v>
      </c>
      <c r="AA78">
        <v>2</v>
      </c>
      <c r="AB78">
        <v>1</v>
      </c>
      <c r="AC78">
        <v>2</v>
      </c>
      <c r="AD78">
        <v>2</v>
      </c>
      <c r="AE78">
        <v>2</v>
      </c>
    </row>
    <row r="79" spans="1:31" x14ac:dyDescent="0.25">
      <c r="A79" s="8">
        <f t="shared" si="4"/>
        <v>76</v>
      </c>
      <c r="B79" s="7" t="str">
        <f ca="1"/>
        <v/>
      </c>
      <c r="C79" s="7">
        <f ca="1"/>
        <v>3</v>
      </c>
      <c r="D79" s="7">
        <f ca="1"/>
        <v>3</v>
      </c>
      <c r="E79" s="7">
        <f ca="1"/>
        <v>2</v>
      </c>
      <c r="F79" s="7" t="str">
        <f ca="1"/>
        <v/>
      </c>
      <c r="H79" s="8">
        <f t="shared" si="5"/>
        <v>76</v>
      </c>
      <c r="I79" s="7" t="str">
        <f ca="1"/>
        <v/>
      </c>
      <c r="J79" s="7">
        <f ca="1"/>
        <v>3</v>
      </c>
      <c r="K79" s="7">
        <f ca="1"/>
        <v>3</v>
      </c>
      <c r="L79" s="7">
        <f ca="1"/>
        <v>2</v>
      </c>
      <c r="M79" s="7" t="str">
        <f ca="1"/>
        <v/>
      </c>
      <c r="Z79" s="72">
        <f t="shared" si="3"/>
        <v>77</v>
      </c>
      <c r="AA79">
        <v>3</v>
      </c>
      <c r="AB79">
        <v>2</v>
      </c>
      <c r="AC79">
        <v>2</v>
      </c>
      <c r="AD79">
        <v>2</v>
      </c>
      <c r="AE79">
        <v>2</v>
      </c>
    </row>
    <row r="80" spans="1:31" x14ac:dyDescent="0.25">
      <c r="A80" s="8">
        <f t="shared" si="4"/>
        <v>77</v>
      </c>
      <c r="B80" s="7" t="str">
        <f ca="1"/>
        <v/>
      </c>
      <c r="C80" s="7">
        <f ca="1"/>
        <v>3</v>
      </c>
      <c r="D80" s="7">
        <f ca="1"/>
        <v>5</v>
      </c>
      <c r="E80" s="7">
        <f ca="1"/>
        <v>3</v>
      </c>
      <c r="F80" s="7" t="str">
        <f ca="1"/>
        <v/>
      </c>
      <c r="H80" s="8">
        <f t="shared" si="5"/>
        <v>77</v>
      </c>
      <c r="I80" s="7" t="str">
        <f ca="1"/>
        <v/>
      </c>
      <c r="J80" s="7">
        <f ca="1"/>
        <v>3</v>
      </c>
      <c r="K80" s="7">
        <f ca="1"/>
        <v>5</v>
      </c>
      <c r="L80" s="7">
        <f ca="1"/>
        <v>3</v>
      </c>
      <c r="M80" s="7" t="str">
        <f ca="1"/>
        <v/>
      </c>
      <c r="Z80" s="72">
        <f t="shared" si="3"/>
        <v>78</v>
      </c>
      <c r="AA80">
        <v>2</v>
      </c>
      <c r="AB80">
        <v>2</v>
      </c>
      <c r="AC80">
        <v>2</v>
      </c>
      <c r="AD80">
        <v>2</v>
      </c>
      <c r="AE80">
        <v>3</v>
      </c>
    </row>
    <row r="81" spans="1:31" x14ac:dyDescent="0.25">
      <c r="A81" s="8">
        <f t="shared" si="4"/>
        <v>78</v>
      </c>
      <c r="B81" s="7" t="str">
        <f ca="1"/>
        <v/>
      </c>
      <c r="C81" s="7">
        <f ca="1"/>
        <v>3</v>
      </c>
      <c r="D81" s="7">
        <f ca="1"/>
        <v>5</v>
      </c>
      <c r="E81" s="7">
        <f ca="1"/>
        <v>3</v>
      </c>
      <c r="F81" s="7" t="str">
        <f ca="1"/>
        <v/>
      </c>
      <c r="H81" s="8">
        <f t="shared" si="5"/>
        <v>78</v>
      </c>
      <c r="I81" s="7" t="str">
        <f ca="1"/>
        <v/>
      </c>
      <c r="J81" s="7">
        <f ca="1"/>
        <v>3</v>
      </c>
      <c r="K81" s="7">
        <f ca="1"/>
        <v>5</v>
      </c>
      <c r="L81" s="7">
        <f ca="1"/>
        <v>3</v>
      </c>
      <c r="M81" s="7" t="str">
        <f ca="1"/>
        <v/>
      </c>
      <c r="Z81" s="72">
        <f t="shared" si="3"/>
        <v>79</v>
      </c>
      <c r="AA81">
        <v>2</v>
      </c>
      <c r="AB81">
        <v>3</v>
      </c>
      <c r="AC81">
        <v>2</v>
      </c>
      <c r="AD81">
        <v>2</v>
      </c>
      <c r="AE81">
        <v>2</v>
      </c>
    </row>
    <row r="82" spans="1:31" x14ac:dyDescent="0.25">
      <c r="A82" s="8">
        <f t="shared" si="4"/>
        <v>79</v>
      </c>
      <c r="B82" s="7" t="str">
        <f ca="1"/>
        <v/>
      </c>
      <c r="C82" s="7">
        <f ca="1"/>
        <v>2</v>
      </c>
      <c r="D82" s="7">
        <f ca="1"/>
        <v>5</v>
      </c>
      <c r="E82" s="7">
        <f ca="1"/>
        <v>5</v>
      </c>
      <c r="F82" s="7" t="str">
        <f ca="1"/>
        <v/>
      </c>
      <c r="H82" s="8">
        <f t="shared" si="5"/>
        <v>79</v>
      </c>
      <c r="I82" s="7" t="str">
        <f ca="1"/>
        <v/>
      </c>
      <c r="J82" s="7">
        <f ca="1"/>
        <v>2</v>
      </c>
      <c r="K82" s="7">
        <f ca="1"/>
        <v>5</v>
      </c>
      <c r="L82" s="7">
        <f ca="1"/>
        <v>5</v>
      </c>
      <c r="M82" s="7" t="str">
        <f ca="1"/>
        <v/>
      </c>
      <c r="Z82" s="72">
        <f t="shared" si="3"/>
        <v>80</v>
      </c>
      <c r="AA82">
        <v>2</v>
      </c>
      <c r="AB82">
        <v>2</v>
      </c>
      <c r="AC82">
        <v>2</v>
      </c>
      <c r="AD82">
        <v>3</v>
      </c>
      <c r="AE82">
        <v>2</v>
      </c>
    </row>
    <row r="83" spans="1:31" x14ac:dyDescent="0.25">
      <c r="A83" s="8">
        <f t="shared" si="4"/>
        <v>80</v>
      </c>
      <c r="B83" s="7" t="str">
        <f ca="1"/>
        <v/>
      </c>
      <c r="C83" s="7">
        <f ca="1"/>
        <v>1</v>
      </c>
      <c r="D83" s="7">
        <f ca="1"/>
        <v>5</v>
      </c>
      <c r="E83" s="7">
        <f ca="1"/>
        <v>5</v>
      </c>
      <c r="F83" s="7" t="str">
        <f ca="1"/>
        <v/>
      </c>
      <c r="H83" s="8">
        <f t="shared" si="5"/>
        <v>80</v>
      </c>
      <c r="I83" s="7" t="str">
        <f ca="1"/>
        <v/>
      </c>
      <c r="J83" s="7">
        <f ca="1"/>
        <v>1</v>
      </c>
      <c r="K83" s="7">
        <f ca="1"/>
        <v>5</v>
      </c>
      <c r="L83" s="7">
        <f ca="1"/>
        <v>5</v>
      </c>
      <c r="M83" s="7" t="str">
        <f ca="1"/>
        <v/>
      </c>
      <c r="Z83" s="72">
        <f t="shared" si="3"/>
        <v>81</v>
      </c>
      <c r="AA83">
        <v>3</v>
      </c>
      <c r="AB83">
        <v>3</v>
      </c>
      <c r="AC83">
        <v>2</v>
      </c>
      <c r="AD83">
        <v>2</v>
      </c>
      <c r="AE83">
        <v>2</v>
      </c>
    </row>
    <row r="84" spans="1:31" x14ac:dyDescent="0.25">
      <c r="A84" s="8">
        <f t="shared" si="4"/>
        <v>81</v>
      </c>
      <c r="B84" s="7" t="str">
        <f ca="1"/>
        <v/>
      </c>
      <c r="C84" s="7">
        <f ca="1"/>
        <v>7</v>
      </c>
      <c r="D84" s="7">
        <f ca="1"/>
        <v>1</v>
      </c>
      <c r="E84" s="7">
        <f ca="1"/>
        <v>4</v>
      </c>
      <c r="F84" s="7" t="str">
        <f ca="1"/>
        <v/>
      </c>
      <c r="H84" s="8">
        <f t="shared" si="5"/>
        <v>81</v>
      </c>
      <c r="I84" s="7" t="str">
        <f ca="1"/>
        <v/>
      </c>
      <c r="J84" s="7">
        <f ca="1"/>
        <v>7</v>
      </c>
      <c r="K84" s="7">
        <f ca="1"/>
        <v>1</v>
      </c>
      <c r="L84" s="7">
        <f ca="1"/>
        <v>4</v>
      </c>
      <c r="M84" s="7" t="str">
        <f ca="1"/>
        <v/>
      </c>
      <c r="Z84" s="72">
        <f t="shared" si="3"/>
        <v>82</v>
      </c>
      <c r="AA84">
        <v>2</v>
      </c>
      <c r="AB84">
        <v>2</v>
      </c>
      <c r="AC84">
        <v>2</v>
      </c>
      <c r="AD84">
        <v>3</v>
      </c>
      <c r="AE84">
        <v>3</v>
      </c>
    </row>
    <row r="85" spans="1:31" x14ac:dyDescent="0.25">
      <c r="A85" s="8">
        <f t="shared" si="4"/>
        <v>82</v>
      </c>
      <c r="B85" s="7" t="str">
        <f ca="1"/>
        <v/>
      </c>
      <c r="C85" s="7">
        <f ca="1"/>
        <v>4</v>
      </c>
      <c r="D85" s="7">
        <f ca="1"/>
        <v>1</v>
      </c>
      <c r="E85" s="7">
        <f ca="1"/>
        <v>7</v>
      </c>
      <c r="F85" s="7" t="str">
        <f ca="1"/>
        <v/>
      </c>
      <c r="H85" s="8">
        <f t="shared" si="5"/>
        <v>82</v>
      </c>
      <c r="I85" s="7" t="str">
        <f ca="1"/>
        <v/>
      </c>
      <c r="J85" s="7">
        <f ca="1"/>
        <v>4</v>
      </c>
      <c r="K85" s="7">
        <f ca="1"/>
        <v>1</v>
      </c>
      <c r="L85" s="7">
        <f ca="1"/>
        <v>7</v>
      </c>
      <c r="M85" s="7" t="str">
        <f ca="1"/>
        <v/>
      </c>
      <c r="Z85" s="72">
        <f t="shared" si="3"/>
        <v>83</v>
      </c>
      <c r="AA85">
        <v>3</v>
      </c>
      <c r="AB85">
        <v>2</v>
      </c>
      <c r="AC85">
        <v>3</v>
      </c>
      <c r="AD85">
        <v>2</v>
      </c>
      <c r="AE85">
        <v>2</v>
      </c>
    </row>
    <row r="86" spans="1:31" x14ac:dyDescent="0.25">
      <c r="A86" s="8">
        <f t="shared" si="4"/>
        <v>83</v>
      </c>
      <c r="B86" s="7" t="str">
        <f ca="1"/>
        <v/>
      </c>
      <c r="C86" s="7">
        <f ca="1"/>
        <v>4</v>
      </c>
      <c r="D86" s="7">
        <f ca="1"/>
        <v>4</v>
      </c>
      <c r="E86" s="7">
        <f ca="1"/>
        <v>6</v>
      </c>
      <c r="F86" s="7" t="str">
        <f ca="1"/>
        <v/>
      </c>
      <c r="H86" s="8">
        <f t="shared" si="5"/>
        <v>83</v>
      </c>
      <c r="I86" s="7" t="str">
        <f ca="1"/>
        <v/>
      </c>
      <c r="J86" s="7">
        <f ca="1"/>
        <v>4</v>
      </c>
      <c r="K86" s="7">
        <f ca="1"/>
        <v>4</v>
      </c>
      <c r="L86" s="7">
        <f ca="1"/>
        <v>6</v>
      </c>
      <c r="M86" s="7" t="str">
        <f ca="1"/>
        <v/>
      </c>
      <c r="Z86" s="72">
        <f t="shared" si="3"/>
        <v>84</v>
      </c>
      <c r="AA86">
        <v>2</v>
      </c>
      <c r="AB86">
        <v>2</v>
      </c>
      <c r="AC86">
        <v>3</v>
      </c>
      <c r="AD86">
        <v>2</v>
      </c>
      <c r="AE86">
        <v>3</v>
      </c>
    </row>
    <row r="87" spans="1:31" x14ac:dyDescent="0.25">
      <c r="A87" s="8">
        <f t="shared" si="4"/>
        <v>84</v>
      </c>
      <c r="B87" s="7" t="str">
        <f ca="1"/>
        <v/>
      </c>
      <c r="C87" s="7">
        <f ca="1"/>
        <v>5</v>
      </c>
      <c r="D87" s="7">
        <f ca="1"/>
        <v>5</v>
      </c>
      <c r="E87" s="7">
        <f ca="1"/>
        <v>6</v>
      </c>
      <c r="F87" s="7" t="str">
        <f ca="1"/>
        <v/>
      </c>
      <c r="H87" s="8">
        <f t="shared" si="5"/>
        <v>84</v>
      </c>
      <c r="I87" s="7" t="str">
        <f ca="1"/>
        <v/>
      </c>
      <c r="J87" s="7">
        <f ca="1"/>
        <v>5</v>
      </c>
      <c r="K87" s="7">
        <f ca="1"/>
        <v>5</v>
      </c>
      <c r="L87" s="7">
        <f ca="1"/>
        <v>6</v>
      </c>
      <c r="M87" s="7" t="str">
        <f ca="1"/>
        <v/>
      </c>
      <c r="Z87" s="72">
        <f t="shared" si="3"/>
        <v>85</v>
      </c>
      <c r="AA87">
        <v>2</v>
      </c>
      <c r="AB87">
        <v>3</v>
      </c>
      <c r="AC87">
        <v>3</v>
      </c>
      <c r="AD87">
        <v>2</v>
      </c>
      <c r="AE87">
        <v>2</v>
      </c>
    </row>
    <row r="88" spans="1:31" x14ac:dyDescent="0.25">
      <c r="A88" s="8">
        <f t="shared" si="4"/>
        <v>85</v>
      </c>
      <c r="B88" s="7" t="str">
        <f ca="1"/>
        <v/>
      </c>
      <c r="C88" s="7">
        <f ca="1"/>
        <v>5</v>
      </c>
      <c r="D88" s="7">
        <f ca="1"/>
        <v>6</v>
      </c>
      <c r="E88" s="7">
        <f ca="1"/>
        <v>6</v>
      </c>
      <c r="F88" s="7" t="str">
        <f ca="1"/>
        <v/>
      </c>
      <c r="H88" s="8">
        <f t="shared" si="5"/>
        <v>85</v>
      </c>
      <c r="I88" s="7" t="str">
        <f ca="1"/>
        <v/>
      </c>
      <c r="J88" s="7">
        <f ca="1"/>
        <v>5</v>
      </c>
      <c r="K88" s="7">
        <f ca="1"/>
        <v>6</v>
      </c>
      <c r="L88" s="7">
        <f ca="1"/>
        <v>6</v>
      </c>
      <c r="M88" s="7" t="str">
        <f ca="1"/>
        <v/>
      </c>
      <c r="Z88" s="72">
        <f t="shared" si="3"/>
        <v>86</v>
      </c>
      <c r="AA88">
        <v>2</v>
      </c>
      <c r="AB88">
        <v>2</v>
      </c>
      <c r="AC88">
        <v>3</v>
      </c>
      <c r="AD88">
        <v>3</v>
      </c>
      <c r="AE88">
        <v>2</v>
      </c>
    </row>
    <row r="89" spans="1:31" x14ac:dyDescent="0.25">
      <c r="A89" s="8">
        <f t="shared" si="4"/>
        <v>86</v>
      </c>
      <c r="B89" s="7" t="str">
        <f ca="1"/>
        <v/>
      </c>
      <c r="C89" s="7">
        <f ca="1"/>
        <v>6</v>
      </c>
      <c r="D89" s="7">
        <f ca="1"/>
        <v>6</v>
      </c>
      <c r="E89" s="7">
        <f ca="1"/>
        <v>4</v>
      </c>
      <c r="F89" s="7" t="str">
        <f ca="1"/>
        <v/>
      </c>
      <c r="H89" s="8">
        <f t="shared" si="5"/>
        <v>86</v>
      </c>
      <c r="I89" s="7" t="str">
        <f ca="1"/>
        <v/>
      </c>
      <c r="J89" s="7">
        <f ca="1"/>
        <v>8</v>
      </c>
      <c r="K89" s="7">
        <f ca="1"/>
        <v>6</v>
      </c>
      <c r="L89" s="7">
        <f ca="1"/>
        <v>4</v>
      </c>
      <c r="M89" s="7" t="str">
        <f ca="1"/>
        <v/>
      </c>
      <c r="Z89" s="72">
        <f t="shared" si="3"/>
        <v>87</v>
      </c>
      <c r="AA89">
        <v>3</v>
      </c>
      <c r="AB89">
        <v>3</v>
      </c>
      <c r="AC89">
        <v>3</v>
      </c>
      <c r="AD89">
        <v>2</v>
      </c>
      <c r="AE89">
        <v>2</v>
      </c>
    </row>
    <row r="90" spans="1:31" x14ac:dyDescent="0.25">
      <c r="A90" s="8">
        <f t="shared" si="4"/>
        <v>87</v>
      </c>
      <c r="B90" s="7" t="str">
        <f ca="1"/>
        <v/>
      </c>
      <c r="C90" s="7">
        <f ca="1"/>
        <v>8</v>
      </c>
      <c r="D90" s="7">
        <f ca="1"/>
        <v>5</v>
      </c>
      <c r="E90" s="7">
        <f ca="1"/>
        <v>7</v>
      </c>
      <c r="F90" s="7" t="str">
        <f ca="1"/>
        <v/>
      </c>
      <c r="H90" s="8">
        <f t="shared" si="5"/>
        <v>87</v>
      </c>
      <c r="I90" s="7" t="str">
        <f ca="1"/>
        <v/>
      </c>
      <c r="J90" s="7">
        <f ca="1"/>
        <v>8</v>
      </c>
      <c r="K90" s="7">
        <f ca="1"/>
        <v>5</v>
      </c>
      <c r="L90" s="7">
        <f ca="1"/>
        <v>7</v>
      </c>
      <c r="M90" s="7" t="str">
        <f ca="1"/>
        <v/>
      </c>
      <c r="Z90" s="72">
        <f t="shared" si="3"/>
        <v>88</v>
      </c>
      <c r="AA90">
        <v>2</v>
      </c>
      <c r="AB90">
        <v>2</v>
      </c>
      <c r="AC90">
        <v>3</v>
      </c>
      <c r="AD90">
        <v>3</v>
      </c>
      <c r="AE90">
        <v>3</v>
      </c>
    </row>
    <row r="91" spans="1:31" x14ac:dyDescent="0.25">
      <c r="A91" s="8">
        <f t="shared" si="4"/>
        <v>88</v>
      </c>
      <c r="B91" s="7" t="str">
        <f ca="1"/>
        <v/>
      </c>
      <c r="C91" s="7">
        <f ca="1"/>
        <v>8</v>
      </c>
      <c r="D91" s="7">
        <f ca="1"/>
        <v>7</v>
      </c>
      <c r="E91" s="7">
        <f ca="1"/>
        <v>8</v>
      </c>
      <c r="F91" s="7" t="str">
        <f ca="1"/>
        <v/>
      </c>
      <c r="H91" s="8">
        <f t="shared" si="5"/>
        <v>88</v>
      </c>
      <c r="I91" s="7" t="str">
        <f ca="1"/>
        <v/>
      </c>
      <c r="J91" s="7">
        <f ca="1"/>
        <v>8</v>
      </c>
      <c r="K91" s="7">
        <f ca="1"/>
        <v>7</v>
      </c>
      <c r="L91" s="7">
        <f ca="1"/>
        <v>8</v>
      </c>
      <c r="M91" s="7" t="str">
        <f ca="1"/>
        <v/>
      </c>
      <c r="Z91" s="72">
        <f t="shared" si="3"/>
        <v>89</v>
      </c>
      <c r="AA91">
        <v>3</v>
      </c>
      <c r="AB91">
        <v>2</v>
      </c>
      <c r="AC91">
        <v>2</v>
      </c>
      <c r="AD91">
        <v>3</v>
      </c>
      <c r="AE91">
        <v>2</v>
      </c>
    </row>
    <row r="92" spans="1:31" x14ac:dyDescent="0.25">
      <c r="A92" s="8">
        <f t="shared" si="4"/>
        <v>89</v>
      </c>
      <c r="B92" s="7" t="str">
        <f ca="1"/>
        <v/>
      </c>
      <c r="C92" s="7">
        <f ca="1"/>
        <v>8</v>
      </c>
      <c r="D92" s="7">
        <f ca="1"/>
        <v>2</v>
      </c>
      <c r="E92" s="7">
        <f ca="1"/>
        <v>8</v>
      </c>
      <c r="F92" s="7" t="str">
        <f ca="1"/>
        <v/>
      </c>
      <c r="H92" s="8">
        <f t="shared" si="5"/>
        <v>89</v>
      </c>
      <c r="I92" s="7" t="str">
        <f ca="1"/>
        <v/>
      </c>
      <c r="J92" s="7">
        <f ca="1"/>
        <v>8</v>
      </c>
      <c r="K92" s="7">
        <f ca="1"/>
        <v>2</v>
      </c>
      <c r="L92" s="7">
        <f ca="1"/>
        <v>8</v>
      </c>
      <c r="M92" s="7" t="str">
        <f ca="1"/>
        <v/>
      </c>
      <c r="Z92" s="72">
        <f t="shared" si="3"/>
        <v>90</v>
      </c>
      <c r="AA92">
        <v>2</v>
      </c>
      <c r="AB92">
        <v>3</v>
      </c>
      <c r="AC92">
        <v>2</v>
      </c>
      <c r="AD92">
        <v>2</v>
      </c>
      <c r="AE92">
        <v>3</v>
      </c>
    </row>
    <row r="93" spans="1:31" x14ac:dyDescent="0.25">
      <c r="A93" s="8">
        <f t="shared" si="4"/>
        <v>90</v>
      </c>
      <c r="B93" s="7" t="str">
        <f ca="1"/>
        <v/>
      </c>
      <c r="C93" s="7">
        <f ca="1"/>
        <v>7</v>
      </c>
      <c r="D93" s="7">
        <f ca="1"/>
        <v>10</v>
      </c>
      <c r="E93" s="7">
        <f ca="1"/>
        <v>8</v>
      </c>
      <c r="F93" s="7" t="str">
        <f ca="1"/>
        <v/>
      </c>
      <c r="H93" s="8">
        <f t="shared" si="5"/>
        <v>90</v>
      </c>
      <c r="I93" s="7" t="str">
        <f ca="1"/>
        <v/>
      </c>
      <c r="J93" s="7">
        <f ca="1"/>
        <v>7</v>
      </c>
      <c r="K93" s="7">
        <f ca="1"/>
        <v>10</v>
      </c>
      <c r="L93" s="7">
        <f ca="1"/>
        <v>8</v>
      </c>
      <c r="M93" s="7" t="str">
        <f ca="1"/>
        <v/>
      </c>
      <c r="Z93" s="72">
        <f t="shared" si="3"/>
        <v>91</v>
      </c>
      <c r="AA93">
        <v>3</v>
      </c>
      <c r="AB93">
        <v>3</v>
      </c>
      <c r="AC93">
        <v>2</v>
      </c>
      <c r="AD93">
        <v>3</v>
      </c>
      <c r="AE93">
        <v>2</v>
      </c>
    </row>
    <row r="94" spans="1:31" x14ac:dyDescent="0.25">
      <c r="A94" s="8">
        <f t="shared" si="4"/>
        <v>91</v>
      </c>
      <c r="B94" s="7" t="str">
        <f ca="1"/>
        <v/>
      </c>
      <c r="C94" s="7">
        <f ca="1"/>
        <v>8</v>
      </c>
      <c r="D94" s="7">
        <f ca="1"/>
        <v>3</v>
      </c>
      <c r="E94" s="7">
        <f ca="1"/>
        <v>6</v>
      </c>
      <c r="F94" s="7" t="str">
        <f ca="1"/>
        <v/>
      </c>
      <c r="H94" s="8">
        <f t="shared" si="5"/>
        <v>91</v>
      </c>
      <c r="I94" s="7" t="str">
        <f ca="1"/>
        <v/>
      </c>
      <c r="J94" s="7">
        <f ca="1"/>
        <v>8</v>
      </c>
      <c r="K94" s="7">
        <f ca="1"/>
        <v>3</v>
      </c>
      <c r="L94" s="7">
        <f ca="1"/>
        <v>6</v>
      </c>
      <c r="M94" s="7" t="str">
        <f ca="1"/>
        <v/>
      </c>
      <c r="Z94" s="72">
        <f t="shared" si="3"/>
        <v>92</v>
      </c>
      <c r="AA94">
        <v>2</v>
      </c>
      <c r="AB94">
        <v>3</v>
      </c>
      <c r="AC94">
        <v>2</v>
      </c>
      <c r="AD94">
        <v>3</v>
      </c>
      <c r="AE94">
        <v>3</v>
      </c>
    </row>
    <row r="95" spans="1:31" x14ac:dyDescent="0.25">
      <c r="A95" s="8">
        <f t="shared" si="4"/>
        <v>92</v>
      </c>
      <c r="B95" s="7" t="str">
        <f ca="1"/>
        <v/>
      </c>
      <c r="C95" s="7">
        <f ca="1"/>
        <v>4</v>
      </c>
      <c r="D95" s="7">
        <f ca="1"/>
        <v>5</v>
      </c>
      <c r="E95" s="7">
        <f ca="1"/>
        <v>6</v>
      </c>
      <c r="F95" s="7" t="str">
        <f ca="1"/>
        <v/>
      </c>
      <c r="H95" s="8">
        <f t="shared" si="5"/>
        <v>92</v>
      </c>
      <c r="I95" s="7" t="str">
        <f ca="1"/>
        <v/>
      </c>
      <c r="J95" s="7">
        <f ca="1"/>
        <v>4</v>
      </c>
      <c r="K95" s="7">
        <f ca="1"/>
        <v>5</v>
      </c>
      <c r="L95" s="7">
        <f ca="1"/>
        <v>6</v>
      </c>
      <c r="M95" s="7" t="str">
        <f ca="1"/>
        <v/>
      </c>
      <c r="Z95" s="72">
        <f t="shared" si="3"/>
        <v>93</v>
      </c>
      <c r="AA95">
        <v>3</v>
      </c>
      <c r="AB95">
        <v>2</v>
      </c>
      <c r="AC95">
        <v>3</v>
      </c>
      <c r="AD95">
        <v>3</v>
      </c>
      <c r="AE95">
        <v>2</v>
      </c>
    </row>
    <row r="96" spans="1:31" x14ac:dyDescent="0.25">
      <c r="A96" s="8">
        <f t="shared" si="4"/>
        <v>93</v>
      </c>
      <c r="B96" s="7" t="str">
        <f ca="1"/>
        <v/>
      </c>
      <c r="C96" s="7">
        <f ca="1"/>
        <v>4</v>
      </c>
      <c r="D96" s="7">
        <f ca="1"/>
        <v>5</v>
      </c>
      <c r="E96" s="7">
        <f ca="1"/>
        <v>2</v>
      </c>
      <c r="F96" s="7" t="str">
        <f ca="1"/>
        <v/>
      </c>
      <c r="H96" s="8">
        <f t="shared" si="5"/>
        <v>93</v>
      </c>
      <c r="I96" s="7" t="str">
        <f ca="1"/>
        <v/>
      </c>
      <c r="J96" s="7">
        <f ca="1"/>
        <v>4</v>
      </c>
      <c r="K96" s="7">
        <f ca="1"/>
        <v>5</v>
      </c>
      <c r="L96" s="7">
        <f ca="1"/>
        <v>2</v>
      </c>
      <c r="M96" s="7" t="str">
        <f ca="1"/>
        <v/>
      </c>
      <c r="Z96" s="72">
        <f t="shared" si="3"/>
        <v>94</v>
      </c>
      <c r="AA96">
        <v>2</v>
      </c>
      <c r="AB96">
        <v>3</v>
      </c>
      <c r="AC96">
        <v>3</v>
      </c>
      <c r="AD96">
        <v>2</v>
      </c>
      <c r="AE96">
        <v>3</v>
      </c>
    </row>
    <row r="97" spans="1:31" x14ac:dyDescent="0.25">
      <c r="A97" s="8">
        <f t="shared" si="4"/>
        <v>94</v>
      </c>
      <c r="B97" s="7" t="str">
        <f ca="1"/>
        <v/>
      </c>
      <c r="C97" s="7">
        <f ca="1"/>
        <v>3</v>
      </c>
      <c r="D97" s="7">
        <f ca="1"/>
        <v>5</v>
      </c>
      <c r="E97" s="7">
        <f ca="1"/>
        <v>2</v>
      </c>
      <c r="F97" s="7" t="str">
        <f ca="1"/>
        <v/>
      </c>
      <c r="H97" s="8">
        <f t="shared" si="5"/>
        <v>94</v>
      </c>
      <c r="I97" s="7" t="str">
        <f ca="1"/>
        <v/>
      </c>
      <c r="J97" s="7">
        <f ca="1"/>
        <v>3</v>
      </c>
      <c r="K97" s="7">
        <f ca="1"/>
        <v>5</v>
      </c>
      <c r="L97" s="7">
        <f ca="1"/>
        <v>2</v>
      </c>
      <c r="M97" s="7" t="str">
        <f ca="1"/>
        <v/>
      </c>
      <c r="Z97" s="72">
        <f t="shared" si="3"/>
        <v>95</v>
      </c>
      <c r="AA97">
        <v>3</v>
      </c>
      <c r="AB97">
        <v>3</v>
      </c>
      <c r="AC97">
        <v>3</v>
      </c>
      <c r="AD97">
        <v>3</v>
      </c>
      <c r="AE97">
        <v>2</v>
      </c>
    </row>
    <row r="98" spans="1:31" x14ac:dyDescent="0.25">
      <c r="A98" s="8">
        <f t="shared" si="4"/>
        <v>95</v>
      </c>
      <c r="B98" s="7" t="str">
        <f ca="1"/>
        <v/>
      </c>
      <c r="C98" s="7">
        <f ca="1"/>
        <v>8</v>
      </c>
      <c r="D98" s="7">
        <f ca="1"/>
        <v>6</v>
      </c>
      <c r="E98" s="7">
        <f ca="1"/>
        <v>7</v>
      </c>
      <c r="F98" s="7" t="str">
        <f ca="1"/>
        <v/>
      </c>
      <c r="H98" s="8">
        <f t="shared" si="5"/>
        <v>95</v>
      </c>
      <c r="I98" s="7" t="str">
        <f ca="1"/>
        <v/>
      </c>
      <c r="J98" s="7">
        <f ca="1"/>
        <v>8</v>
      </c>
      <c r="K98" s="7">
        <f ca="1"/>
        <v>6</v>
      </c>
      <c r="L98" s="7">
        <f ca="1"/>
        <v>7</v>
      </c>
      <c r="M98" s="7" t="str">
        <f ca="1"/>
        <v/>
      </c>
      <c r="Z98" s="72">
        <f t="shared" si="3"/>
        <v>96</v>
      </c>
      <c r="AA98">
        <v>2</v>
      </c>
      <c r="AB98">
        <v>3</v>
      </c>
      <c r="AC98">
        <v>3</v>
      </c>
      <c r="AD98">
        <v>3</v>
      </c>
      <c r="AE98">
        <v>3</v>
      </c>
    </row>
    <row r="99" spans="1:31" x14ac:dyDescent="0.25">
      <c r="A99" s="8">
        <f t="shared" si="4"/>
        <v>96</v>
      </c>
      <c r="B99" s="7" t="str">
        <f ca="1"/>
        <v/>
      </c>
      <c r="C99" s="7">
        <f ca="1"/>
        <v>8</v>
      </c>
      <c r="D99" s="7">
        <f ca="1"/>
        <v>6</v>
      </c>
      <c r="E99" s="7">
        <f ca="1"/>
        <v>7</v>
      </c>
      <c r="F99" s="7" t="str">
        <f ca="1"/>
        <v/>
      </c>
      <c r="H99" s="8">
        <f t="shared" si="5"/>
        <v>96</v>
      </c>
      <c r="I99" s="7" t="str">
        <f ca="1"/>
        <v/>
      </c>
      <c r="J99" s="7">
        <f ca="1"/>
        <v>8</v>
      </c>
      <c r="K99" s="7">
        <f ca="1"/>
        <v>6</v>
      </c>
      <c r="L99" s="7">
        <f ca="1"/>
        <v>7</v>
      </c>
      <c r="M99" s="7" t="str">
        <f ca="1"/>
        <v/>
      </c>
      <c r="Z99" s="72">
        <f t="shared" si="3"/>
        <v>97</v>
      </c>
      <c r="AA99">
        <v>3</v>
      </c>
      <c r="AB99">
        <v>3</v>
      </c>
      <c r="AC99">
        <v>2</v>
      </c>
      <c r="AD99">
        <v>2</v>
      </c>
      <c r="AE99">
        <v>3</v>
      </c>
    </row>
    <row r="100" spans="1:31" x14ac:dyDescent="0.25">
      <c r="A100" s="8">
        <f t="shared" si="4"/>
        <v>97</v>
      </c>
      <c r="B100" s="7" t="str">
        <f ca="1"/>
        <v/>
      </c>
      <c r="C100" s="7">
        <f ca="1"/>
        <v>8</v>
      </c>
      <c r="D100" s="7">
        <f ca="1"/>
        <v>9</v>
      </c>
      <c r="E100" s="7">
        <f ca="1"/>
        <v>7</v>
      </c>
      <c r="F100" s="7" t="str">
        <f ca="1"/>
        <v/>
      </c>
      <c r="H100" s="8">
        <f t="shared" si="5"/>
        <v>97</v>
      </c>
      <c r="I100" s="7" t="str">
        <f ca="1"/>
        <v/>
      </c>
      <c r="J100" s="7">
        <f ca="1"/>
        <v>8</v>
      </c>
      <c r="K100" s="7">
        <f ca="1"/>
        <v>9</v>
      </c>
      <c r="L100" s="7">
        <f ca="1"/>
        <v>7</v>
      </c>
      <c r="M100" s="7" t="str">
        <f ca="1"/>
        <v/>
      </c>
      <c r="Z100" s="72">
        <f t="shared" si="3"/>
        <v>98</v>
      </c>
      <c r="AA100">
        <v>3</v>
      </c>
      <c r="AB100">
        <v>2</v>
      </c>
      <c r="AC100">
        <v>2</v>
      </c>
      <c r="AD100">
        <v>3</v>
      </c>
      <c r="AE100">
        <v>3</v>
      </c>
    </row>
    <row r="101" spans="1:31" x14ac:dyDescent="0.25">
      <c r="A101" s="8">
        <f t="shared" si="4"/>
        <v>98</v>
      </c>
      <c r="B101" s="7" t="str">
        <f ca="1"/>
        <v/>
      </c>
      <c r="C101" s="7">
        <f ca="1"/>
        <v>1</v>
      </c>
      <c r="D101" s="7">
        <f ca="1"/>
        <v>4</v>
      </c>
      <c r="E101" s="7">
        <f ca="1"/>
        <v>1</v>
      </c>
      <c r="F101" s="7" t="str">
        <f ca="1"/>
        <v/>
      </c>
      <c r="H101" s="8">
        <f t="shared" si="5"/>
        <v>98</v>
      </c>
      <c r="I101" s="7" t="str">
        <f ca="1"/>
        <v/>
      </c>
      <c r="J101" s="7">
        <f ca="1"/>
        <v>1</v>
      </c>
      <c r="K101" s="7">
        <f ca="1"/>
        <v>4</v>
      </c>
      <c r="L101" s="7">
        <f ca="1"/>
        <v>1</v>
      </c>
      <c r="M101" s="7" t="str">
        <f ca="1"/>
        <v/>
      </c>
      <c r="Z101" s="72">
        <f t="shared" si="3"/>
        <v>99</v>
      </c>
      <c r="AA101">
        <v>3</v>
      </c>
      <c r="AB101">
        <v>3</v>
      </c>
      <c r="AC101">
        <v>3</v>
      </c>
      <c r="AD101">
        <v>2</v>
      </c>
      <c r="AE101">
        <v>3</v>
      </c>
    </row>
    <row r="102" spans="1:31" x14ac:dyDescent="0.25">
      <c r="A102" s="8">
        <f t="shared" si="4"/>
        <v>99</v>
      </c>
      <c r="B102" s="7" t="str">
        <f ca="1"/>
        <v/>
      </c>
      <c r="C102" s="7">
        <f ca="1"/>
        <v>1</v>
      </c>
      <c r="D102" s="7">
        <f ca="1"/>
        <v>3</v>
      </c>
      <c r="E102" s="7">
        <f ca="1"/>
        <v>3</v>
      </c>
      <c r="F102" s="7" t="str">
        <f ca="1"/>
        <v/>
      </c>
      <c r="H102" s="8">
        <f t="shared" si="5"/>
        <v>99</v>
      </c>
      <c r="I102" s="7" t="str">
        <f ca="1"/>
        <v/>
      </c>
      <c r="J102" s="7">
        <f ca="1"/>
        <v>1</v>
      </c>
      <c r="K102" s="7">
        <f ca="1"/>
        <v>3</v>
      </c>
      <c r="L102" s="7">
        <f ca="1"/>
        <v>3</v>
      </c>
      <c r="M102" s="7" t="str">
        <f ca="1"/>
        <v/>
      </c>
      <c r="Z102" s="72">
        <f t="shared" si="3"/>
        <v>100</v>
      </c>
      <c r="AA102">
        <v>3</v>
      </c>
      <c r="AB102">
        <v>2</v>
      </c>
      <c r="AC102">
        <v>3</v>
      </c>
      <c r="AD102">
        <v>3</v>
      </c>
      <c r="AE102">
        <v>3</v>
      </c>
    </row>
    <row r="103" spans="1:31" x14ac:dyDescent="0.25">
      <c r="A103" s="8">
        <f t="shared" si="4"/>
        <v>100</v>
      </c>
      <c r="B103" s="7" t="str">
        <f ca="1"/>
        <v/>
      </c>
      <c r="C103" s="7">
        <f ca="1"/>
        <v>7</v>
      </c>
      <c r="D103" s="7">
        <f ca="1"/>
        <v>8</v>
      </c>
      <c r="E103" s="7">
        <f ca="1"/>
        <v>3</v>
      </c>
      <c r="F103" s="7" t="str">
        <f ca="1"/>
        <v/>
      </c>
      <c r="H103" s="8">
        <f t="shared" si="5"/>
        <v>100</v>
      </c>
      <c r="I103" s="7" t="str">
        <f ca="1"/>
        <v/>
      </c>
      <c r="J103" s="7">
        <f ca="1"/>
        <v>7</v>
      </c>
      <c r="K103" s="7">
        <f ca="1"/>
        <v>8</v>
      </c>
      <c r="L103" s="7">
        <f ca="1"/>
        <v>3</v>
      </c>
      <c r="M103" s="7" t="str">
        <f ca="1"/>
        <v/>
      </c>
    </row>
    <row r="104" spans="1:31" x14ac:dyDescent="0.25">
      <c r="A104" s="8">
        <f t="shared" si="4"/>
        <v>101</v>
      </c>
      <c r="B104" s="7" t="str">
        <f ca="1"/>
        <v/>
      </c>
      <c r="C104" s="7">
        <f ca="1"/>
        <v>7</v>
      </c>
      <c r="D104" s="7">
        <f ca="1"/>
        <v>8</v>
      </c>
      <c r="E104" s="7">
        <f ca="1"/>
        <v>4</v>
      </c>
      <c r="F104" s="7" t="str">
        <f ca="1"/>
        <v/>
      </c>
      <c r="H104" s="8">
        <f t="shared" si="5"/>
        <v>101</v>
      </c>
      <c r="I104" s="7" t="str">
        <f ca="1"/>
        <v/>
      </c>
      <c r="J104" s="7">
        <f ca="1"/>
        <v>7</v>
      </c>
      <c r="K104" s="7">
        <f ca="1"/>
        <v>8</v>
      </c>
      <c r="L104" s="7">
        <f ca="1"/>
        <v>4</v>
      </c>
      <c r="M104" s="7" t="str">
        <f ca="1"/>
        <v/>
      </c>
    </row>
    <row r="105" spans="1:31" x14ac:dyDescent="0.25">
      <c r="A105" s="8">
        <f t="shared" si="4"/>
        <v>102</v>
      </c>
      <c r="B105" s="7" t="str">
        <f ca="1"/>
        <v/>
      </c>
      <c r="C105" s="7">
        <f ca="1"/>
        <v>7</v>
      </c>
      <c r="D105" s="7">
        <f ca="1"/>
        <v>8</v>
      </c>
      <c r="E105" s="7">
        <f ca="1"/>
        <v>6</v>
      </c>
      <c r="F105" s="7" t="str">
        <f ca="1"/>
        <v/>
      </c>
      <c r="H105" s="8">
        <f t="shared" si="5"/>
        <v>102</v>
      </c>
      <c r="I105" s="7" t="str">
        <f ca="1"/>
        <v/>
      </c>
      <c r="J105" s="7">
        <f ca="1"/>
        <v>7</v>
      </c>
      <c r="K105" s="7">
        <f ca="1"/>
        <v>8</v>
      </c>
      <c r="L105" s="7">
        <f ca="1"/>
        <v>6</v>
      </c>
      <c r="M105" s="7" t="str">
        <f ca="1"/>
        <v/>
      </c>
    </row>
    <row r="106" spans="1:31" x14ac:dyDescent="0.25">
      <c r="A106" s="8">
        <f t="shared" si="4"/>
        <v>103</v>
      </c>
      <c r="B106" s="7" t="str">
        <f ca="1"/>
        <v/>
      </c>
      <c r="C106" s="7">
        <f ca="1"/>
        <v>6</v>
      </c>
      <c r="D106" s="7">
        <f ca="1"/>
        <v>8</v>
      </c>
      <c r="E106" s="7">
        <f ca="1"/>
        <v>1</v>
      </c>
      <c r="F106" s="7" t="str">
        <f ca="1"/>
        <v/>
      </c>
      <c r="H106" s="8">
        <f t="shared" si="5"/>
        <v>103</v>
      </c>
      <c r="I106" s="7" t="str">
        <f ca="1"/>
        <v/>
      </c>
      <c r="J106" s="7">
        <f ca="1"/>
        <v>6</v>
      </c>
      <c r="K106" s="7">
        <f ca="1"/>
        <v>8</v>
      </c>
      <c r="L106" s="7">
        <f ca="1"/>
        <v>1</v>
      </c>
      <c r="M106" s="7" t="str">
        <f ca="1"/>
        <v/>
      </c>
    </row>
    <row r="107" spans="1:31" x14ac:dyDescent="0.25">
      <c r="A107" s="8">
        <f t="shared" si="4"/>
        <v>104</v>
      </c>
      <c r="B107" s="7" t="str">
        <f ca="1"/>
        <v/>
      </c>
      <c r="C107" s="7">
        <f ca="1"/>
        <v>6</v>
      </c>
      <c r="D107" s="7">
        <f ca="1"/>
        <v>2</v>
      </c>
      <c r="E107" s="7">
        <f ca="1"/>
        <v>0</v>
      </c>
      <c r="F107" s="7" t="str">
        <f ca="1"/>
        <v/>
      </c>
      <c r="H107" s="8">
        <f t="shared" si="5"/>
        <v>104</v>
      </c>
      <c r="I107" s="7" t="str">
        <f ca="1"/>
        <v/>
      </c>
      <c r="J107" s="7">
        <f ca="1"/>
        <v>6</v>
      </c>
      <c r="K107" s="7">
        <f ca="1"/>
        <v>2</v>
      </c>
      <c r="L107" s="7">
        <f ca="1"/>
        <v>0</v>
      </c>
      <c r="M107" s="7" t="str">
        <f ca="1"/>
        <v/>
      </c>
    </row>
    <row r="108" spans="1:31" x14ac:dyDescent="0.25">
      <c r="A108" s="8">
        <f t="shared" si="4"/>
        <v>105</v>
      </c>
      <c r="B108" s="7" t="str">
        <f ca="1"/>
        <v/>
      </c>
      <c r="C108" s="7">
        <f ca="1"/>
        <v>8</v>
      </c>
      <c r="D108" s="7">
        <f ca="1"/>
        <v>2</v>
      </c>
      <c r="E108" s="7">
        <f ca="1"/>
        <v>5</v>
      </c>
      <c r="F108" s="7" t="str">
        <f ca="1"/>
        <v/>
      </c>
      <c r="H108" s="8">
        <f t="shared" si="5"/>
        <v>105</v>
      </c>
      <c r="I108" s="7" t="str">
        <f ca="1"/>
        <v/>
      </c>
      <c r="J108" s="7">
        <f ca="1"/>
        <v>8</v>
      </c>
      <c r="K108" s="7">
        <f ca="1"/>
        <v>2</v>
      </c>
      <c r="L108" s="7">
        <f ca="1"/>
        <v>5</v>
      </c>
      <c r="M108" s="7" t="str">
        <f ca="1"/>
        <v/>
      </c>
    </row>
    <row r="109" spans="1:31" x14ac:dyDescent="0.25">
      <c r="A109" s="8">
        <f t="shared" si="4"/>
        <v>106</v>
      </c>
      <c r="B109" s="7" t="str">
        <f ca="1"/>
        <v/>
      </c>
      <c r="C109" s="7">
        <f ca="1"/>
        <v>8</v>
      </c>
      <c r="D109" s="7">
        <f ca="1"/>
        <v>7</v>
      </c>
      <c r="E109" s="7">
        <f ca="1"/>
        <v>5</v>
      </c>
      <c r="F109" s="7" t="str">
        <f ca="1"/>
        <v/>
      </c>
      <c r="H109" s="8">
        <f t="shared" si="5"/>
        <v>106</v>
      </c>
      <c r="I109" s="7" t="str">
        <f ca="1"/>
        <v/>
      </c>
      <c r="J109" s="7">
        <f ca="1"/>
        <v>8</v>
      </c>
      <c r="K109" s="7">
        <f ca="1"/>
        <v>7</v>
      </c>
      <c r="L109" s="7">
        <f ca="1"/>
        <v>5</v>
      </c>
      <c r="M109" s="7" t="str">
        <f ca="1"/>
        <v/>
      </c>
    </row>
    <row r="110" spans="1:31" x14ac:dyDescent="0.25">
      <c r="A110" s="8">
        <f t="shared" si="4"/>
        <v>107</v>
      </c>
      <c r="B110" s="7" t="str">
        <f ca="1"/>
        <v/>
      </c>
      <c r="C110" s="7">
        <f ca="1"/>
        <v>2</v>
      </c>
      <c r="D110" s="7">
        <f ca="1"/>
        <v>7</v>
      </c>
      <c r="E110" s="7">
        <f ca="1"/>
        <v>5</v>
      </c>
      <c r="F110" s="7" t="str">
        <f ca="1"/>
        <v/>
      </c>
      <c r="H110" s="8">
        <f t="shared" si="5"/>
        <v>107</v>
      </c>
      <c r="I110" s="7" t="str">
        <f ca="1"/>
        <v/>
      </c>
      <c r="J110" s="7">
        <f ca="1"/>
        <v>2</v>
      </c>
      <c r="K110" s="7">
        <f ca="1"/>
        <v>7</v>
      </c>
      <c r="L110" s="7">
        <f ca="1"/>
        <v>5</v>
      </c>
      <c r="M110" s="7" t="str">
        <f ca="1"/>
        <v/>
      </c>
    </row>
    <row r="111" spans="1:31" x14ac:dyDescent="0.25">
      <c r="A111" s="8">
        <f t="shared" si="4"/>
        <v>108</v>
      </c>
      <c r="B111" s="7" t="str">
        <f ca="1"/>
        <v/>
      </c>
      <c r="C111" s="7">
        <f ca="1"/>
        <v>4</v>
      </c>
      <c r="D111" s="7">
        <f ca="1"/>
        <v>8</v>
      </c>
      <c r="E111" s="7">
        <f ca="1"/>
        <v>8</v>
      </c>
      <c r="F111" s="7" t="str">
        <f ca="1"/>
        <v/>
      </c>
      <c r="H111" s="8">
        <f t="shared" si="5"/>
        <v>108</v>
      </c>
      <c r="I111" s="7" t="str">
        <f ca="1"/>
        <v/>
      </c>
      <c r="J111" s="7">
        <f ca="1"/>
        <v>4</v>
      </c>
      <c r="K111" s="7">
        <f ca="1"/>
        <v>8</v>
      </c>
      <c r="L111" s="7">
        <f ca="1"/>
        <v>8</v>
      </c>
      <c r="M111" s="7" t="str">
        <f ca="1"/>
        <v/>
      </c>
    </row>
    <row r="112" spans="1:31" x14ac:dyDescent="0.25">
      <c r="A112" s="8">
        <f t="shared" si="4"/>
        <v>109</v>
      </c>
      <c r="B112" s="7" t="str">
        <f ca="1"/>
        <v/>
      </c>
      <c r="C112" s="7">
        <f ca="1"/>
        <v>4</v>
      </c>
      <c r="D112" s="7">
        <f ca="1"/>
        <v>8</v>
      </c>
      <c r="E112" s="7">
        <f ca="1"/>
        <v>2</v>
      </c>
      <c r="F112" s="7" t="str">
        <f ca="1"/>
        <v/>
      </c>
      <c r="H112" s="8">
        <f t="shared" si="5"/>
        <v>109</v>
      </c>
      <c r="I112" s="7" t="str">
        <f ca="1"/>
        <v/>
      </c>
      <c r="J112" s="7">
        <f ca="1"/>
        <v>4</v>
      </c>
      <c r="K112" s="7">
        <f ca="1"/>
        <v>8</v>
      </c>
      <c r="L112" s="7">
        <f ca="1"/>
        <v>2</v>
      </c>
      <c r="M112" s="7" t="str">
        <f ca="1"/>
        <v/>
      </c>
    </row>
    <row r="113" spans="1:13" x14ac:dyDescent="0.25">
      <c r="A113" s="8">
        <f t="shared" si="4"/>
        <v>110</v>
      </c>
      <c r="B113" s="7" t="str">
        <f ca="1"/>
        <v/>
      </c>
      <c r="C113" s="7">
        <f ca="1"/>
        <v>7</v>
      </c>
      <c r="D113" s="7">
        <f ca="1"/>
        <v>8</v>
      </c>
      <c r="E113" s="7">
        <f ca="1"/>
        <v>2</v>
      </c>
      <c r="F113" s="7" t="str">
        <f ca="1"/>
        <v/>
      </c>
      <c r="H113" s="8">
        <f t="shared" si="5"/>
        <v>110</v>
      </c>
      <c r="I113" s="7" t="str">
        <f ca="1"/>
        <v/>
      </c>
      <c r="J113" s="7">
        <f ca="1"/>
        <v>5</v>
      </c>
      <c r="K113" s="7">
        <f ca="1"/>
        <v>8</v>
      </c>
      <c r="L113" s="7">
        <f ca="1"/>
        <v>2</v>
      </c>
      <c r="M113" s="7" t="str">
        <f ca="1"/>
        <v/>
      </c>
    </row>
    <row r="114" spans="1:13" x14ac:dyDescent="0.25">
      <c r="A114" s="8">
        <f t="shared" si="4"/>
        <v>111</v>
      </c>
      <c r="B114" s="7" t="str">
        <f ca="1"/>
        <v/>
      </c>
      <c r="C114" s="7">
        <f ca="1"/>
        <v>5</v>
      </c>
      <c r="D114" s="7">
        <f ca="1"/>
        <v>1</v>
      </c>
      <c r="E114" s="7">
        <f ca="1"/>
        <v>7</v>
      </c>
      <c r="F114" s="7" t="str">
        <f ca="1"/>
        <v/>
      </c>
      <c r="H114" s="8">
        <f t="shared" si="5"/>
        <v>111</v>
      </c>
      <c r="I114" s="7" t="str">
        <f ca="1"/>
        <v/>
      </c>
      <c r="J114" s="7">
        <f ca="1"/>
        <v>5</v>
      </c>
      <c r="K114" s="7">
        <f ca="1"/>
        <v>1</v>
      </c>
      <c r="L114" s="7">
        <f ca="1"/>
        <v>7</v>
      </c>
      <c r="M114" s="7" t="str">
        <f ca="1"/>
        <v/>
      </c>
    </row>
    <row r="115" spans="1:13" x14ac:dyDescent="0.25">
      <c r="A115" s="8">
        <f t="shared" si="4"/>
        <v>112</v>
      </c>
      <c r="B115" s="7" t="str">
        <f ca="1"/>
        <v/>
      </c>
      <c r="C115" s="7">
        <f ca="1"/>
        <v>5</v>
      </c>
      <c r="D115" s="7">
        <f ca="1"/>
        <v>1</v>
      </c>
      <c r="E115" s="7">
        <f ca="1"/>
        <v>7</v>
      </c>
      <c r="F115" s="7" t="str">
        <f ca="1"/>
        <v/>
      </c>
      <c r="H115" s="8">
        <f t="shared" si="5"/>
        <v>112</v>
      </c>
      <c r="I115" s="7" t="str">
        <f ca="1"/>
        <v/>
      </c>
      <c r="J115" s="7">
        <f ca="1"/>
        <v>5</v>
      </c>
      <c r="K115" s="7">
        <f ca="1"/>
        <v>1</v>
      </c>
      <c r="L115" s="7">
        <f ca="1"/>
        <v>7</v>
      </c>
      <c r="M115" s="7" t="str">
        <f ca="1"/>
        <v/>
      </c>
    </row>
    <row r="116" spans="1:13" x14ac:dyDescent="0.25">
      <c r="A116" s="8">
        <f t="shared" si="4"/>
        <v>113</v>
      </c>
      <c r="B116" s="7" t="str">
        <f ca="1"/>
        <v/>
      </c>
      <c r="C116" s="7">
        <f ca="1"/>
        <v>3</v>
      </c>
      <c r="D116" s="7">
        <f ca="1"/>
        <v>8</v>
      </c>
      <c r="E116" s="7">
        <f ca="1"/>
        <v>4</v>
      </c>
      <c r="F116" s="7" t="str">
        <f ca="1"/>
        <v/>
      </c>
      <c r="H116" s="8">
        <f t="shared" si="5"/>
        <v>113</v>
      </c>
      <c r="I116" s="7" t="str">
        <f ca="1"/>
        <v/>
      </c>
      <c r="J116" s="7">
        <f ca="1"/>
        <v>3</v>
      </c>
      <c r="K116" s="7">
        <f ca="1"/>
        <v>8</v>
      </c>
      <c r="L116" s="7">
        <f ca="1"/>
        <v>4</v>
      </c>
      <c r="M116" s="7" t="str">
        <f ca="1"/>
        <v/>
      </c>
    </row>
    <row r="117" spans="1:13" x14ac:dyDescent="0.25">
      <c r="A117" s="8">
        <f t="shared" si="4"/>
        <v>114</v>
      </c>
      <c r="B117" s="7" t="str">
        <f ca="1"/>
        <v/>
      </c>
      <c r="C117" s="7">
        <f ca="1"/>
        <v>3</v>
      </c>
      <c r="D117" s="7">
        <f ca="1"/>
        <v>5</v>
      </c>
      <c r="E117" s="7">
        <f ca="1"/>
        <v>4</v>
      </c>
      <c r="F117" s="7" t="str">
        <f ca="1"/>
        <v/>
      </c>
      <c r="H117" s="8">
        <f t="shared" si="5"/>
        <v>114</v>
      </c>
      <c r="I117" s="7" t="str">
        <f ca="1"/>
        <v/>
      </c>
      <c r="J117" s="7">
        <f ca="1"/>
        <v>3</v>
      </c>
      <c r="K117" s="7">
        <f ca="1"/>
        <v>5</v>
      </c>
      <c r="L117" s="7">
        <f ca="1"/>
        <v>4</v>
      </c>
      <c r="M117" s="7" t="str">
        <f ca="1"/>
        <v/>
      </c>
    </row>
    <row r="118" spans="1:13" x14ac:dyDescent="0.25">
      <c r="A118" s="8">
        <f t="shared" si="4"/>
        <v>115</v>
      </c>
      <c r="B118" s="7" t="str">
        <f ca="1"/>
        <v/>
      </c>
      <c r="C118" s="7">
        <f ca="1"/>
        <v>7</v>
      </c>
      <c r="D118" s="7">
        <f ca="1"/>
        <v>5</v>
      </c>
      <c r="E118" s="7">
        <f ca="1"/>
        <v>6</v>
      </c>
      <c r="F118" s="7" t="str">
        <f ca="1"/>
        <v/>
      </c>
      <c r="H118" s="8">
        <f t="shared" si="5"/>
        <v>115</v>
      </c>
      <c r="I118" s="7" t="str">
        <f ca="1"/>
        <v/>
      </c>
      <c r="J118" s="7">
        <f ca="1"/>
        <v>7</v>
      </c>
      <c r="K118" s="7">
        <f ca="1"/>
        <v>5</v>
      </c>
      <c r="L118" s="7">
        <f ca="1"/>
        <v>6</v>
      </c>
      <c r="M118" s="7" t="str">
        <f ca="1"/>
        <v/>
      </c>
    </row>
    <row r="119" spans="1:13" x14ac:dyDescent="0.25">
      <c r="A119" s="8">
        <f t="shared" si="4"/>
        <v>116</v>
      </c>
      <c r="B119" s="7" t="str">
        <f ca="1"/>
        <v/>
      </c>
      <c r="C119" s="7">
        <f ca="1"/>
        <v>5</v>
      </c>
      <c r="D119" s="7">
        <f ca="1"/>
        <v>10</v>
      </c>
      <c r="E119" s="7">
        <f ca="1"/>
        <v>2</v>
      </c>
      <c r="F119" s="7" t="str">
        <f ca="1"/>
        <v/>
      </c>
      <c r="H119" s="8">
        <f t="shared" si="5"/>
        <v>116</v>
      </c>
      <c r="I119" s="7" t="str">
        <f ca="1"/>
        <v/>
      </c>
      <c r="J119" s="7">
        <f ca="1"/>
        <v>7</v>
      </c>
      <c r="K119" s="7">
        <f ca="1"/>
        <v>10</v>
      </c>
      <c r="L119" s="7">
        <f ca="1"/>
        <v>2</v>
      </c>
      <c r="M119" s="7" t="str">
        <f ca="1"/>
        <v/>
      </c>
    </row>
    <row r="120" spans="1:13" x14ac:dyDescent="0.25">
      <c r="A120" s="8">
        <f t="shared" si="4"/>
        <v>117</v>
      </c>
      <c r="B120" s="7" t="str">
        <f ca="1"/>
        <v/>
      </c>
      <c r="C120" s="7">
        <f ca="1"/>
        <v>7</v>
      </c>
      <c r="D120" s="7">
        <f ca="1"/>
        <v>2</v>
      </c>
      <c r="E120" s="7">
        <f ca="1"/>
        <v>6</v>
      </c>
      <c r="F120" s="7" t="str">
        <f ca="1"/>
        <v/>
      </c>
      <c r="H120" s="8">
        <f t="shared" si="5"/>
        <v>117</v>
      </c>
      <c r="I120" s="7" t="str">
        <f ca="1"/>
        <v/>
      </c>
      <c r="J120" s="7">
        <f ca="1"/>
        <v>7</v>
      </c>
      <c r="K120" s="7">
        <f ca="1"/>
        <v>2</v>
      </c>
      <c r="L120" s="7">
        <f ca="1"/>
        <v>6</v>
      </c>
      <c r="M120" s="7" t="str">
        <f ca="1"/>
        <v/>
      </c>
    </row>
    <row r="121" spans="1:13" x14ac:dyDescent="0.25">
      <c r="A121" s="8">
        <f t="shared" si="4"/>
        <v>118</v>
      </c>
      <c r="B121" s="7" t="str">
        <f ca="1"/>
        <v/>
      </c>
      <c r="C121" s="7">
        <f ca="1"/>
        <v>7</v>
      </c>
      <c r="D121" s="7">
        <f ca="1"/>
        <v>3</v>
      </c>
      <c r="E121" s="7">
        <f ca="1"/>
        <v>2</v>
      </c>
      <c r="F121" s="7" t="str">
        <f ca="1"/>
        <v/>
      </c>
      <c r="H121" s="8">
        <f t="shared" si="5"/>
        <v>118</v>
      </c>
      <c r="I121" s="7" t="str">
        <f ca="1"/>
        <v/>
      </c>
      <c r="J121" s="7">
        <f ca="1"/>
        <v>7</v>
      </c>
      <c r="K121" s="7">
        <f ca="1"/>
        <v>3</v>
      </c>
      <c r="L121" s="7">
        <f ca="1"/>
        <v>2</v>
      </c>
      <c r="M121" s="7" t="str">
        <f ca="1"/>
        <v/>
      </c>
    </row>
    <row r="122" spans="1:13" x14ac:dyDescent="0.25">
      <c r="A122" s="8">
        <f t="shared" si="4"/>
        <v>119</v>
      </c>
      <c r="B122" s="7" t="str">
        <f ca="1"/>
        <v/>
      </c>
      <c r="C122" s="7">
        <f ca="1"/>
        <v>1</v>
      </c>
      <c r="D122" s="7">
        <f ca="1"/>
        <v>5</v>
      </c>
      <c r="E122" s="7">
        <f ca="1"/>
        <v>2</v>
      </c>
      <c r="F122" s="7" t="str">
        <f ca="1"/>
        <v/>
      </c>
      <c r="H122" s="8">
        <f t="shared" si="5"/>
        <v>119</v>
      </c>
      <c r="I122" s="7" t="str">
        <f ca="1"/>
        <v/>
      </c>
      <c r="J122" s="7">
        <f ca="1"/>
        <v>1</v>
      </c>
      <c r="K122" s="7">
        <f ca="1"/>
        <v>5</v>
      </c>
      <c r="L122" s="7">
        <f ca="1"/>
        <v>2</v>
      </c>
      <c r="M122" s="7" t="str">
        <f ca="1"/>
        <v/>
      </c>
    </row>
    <row r="123" spans="1:13" x14ac:dyDescent="0.25">
      <c r="A123" s="8">
        <f t="shared" si="4"/>
        <v>120</v>
      </c>
      <c r="B123" s="7" t="str">
        <f ca="1"/>
        <v/>
      </c>
      <c r="C123" s="7">
        <f ca="1"/>
        <v>1</v>
      </c>
      <c r="D123" s="7">
        <f ca="1"/>
        <v>5</v>
      </c>
      <c r="E123" s="7">
        <f ca="1"/>
        <v>4</v>
      </c>
      <c r="F123" s="7" t="str">
        <f ca="1"/>
        <v/>
      </c>
      <c r="H123" s="8">
        <f t="shared" si="5"/>
        <v>120</v>
      </c>
      <c r="I123" s="7" t="str">
        <f ca="1"/>
        <v/>
      </c>
      <c r="J123" s="7">
        <f ca="1"/>
        <v>1</v>
      </c>
      <c r="K123" s="7">
        <f ca="1"/>
        <v>5</v>
      </c>
      <c r="L123" s="7">
        <f ca="1"/>
        <v>4</v>
      </c>
      <c r="M123" s="7" t="str">
        <f ca="1"/>
        <v/>
      </c>
    </row>
    <row r="124" spans="1:13" x14ac:dyDescent="0.25">
      <c r="A124" s="8">
        <f t="shared" si="4"/>
        <v>121</v>
      </c>
      <c r="B124" s="7" t="str">
        <f ca="1"/>
        <v/>
      </c>
      <c r="C124" s="7">
        <f ca="1"/>
        <v>4</v>
      </c>
      <c r="D124" s="7">
        <f ca="1"/>
        <v>5</v>
      </c>
      <c r="E124" s="7">
        <f ca="1"/>
        <v>4</v>
      </c>
      <c r="F124" s="7" t="str">
        <f ca="1"/>
        <v/>
      </c>
      <c r="H124" s="8">
        <f t="shared" si="5"/>
        <v>121</v>
      </c>
      <c r="I124" s="7" t="str">
        <f ca="1"/>
        <v/>
      </c>
      <c r="J124" s="7">
        <f ca="1"/>
        <v>4</v>
      </c>
      <c r="K124" s="7">
        <f ca="1"/>
        <v>5</v>
      </c>
      <c r="L124" s="7">
        <f ca="1"/>
        <v>4</v>
      </c>
      <c r="M124" s="7" t="str">
        <f ca="1"/>
        <v/>
      </c>
    </row>
    <row r="125" spans="1:13" x14ac:dyDescent="0.25">
      <c r="A125" s="8">
        <f t="shared" si="4"/>
        <v>122</v>
      </c>
      <c r="B125" s="7" t="str">
        <f ca="1"/>
        <v/>
      </c>
      <c r="C125" s="7">
        <f ca="1"/>
        <v>5</v>
      </c>
      <c r="D125" s="7">
        <f ca="1"/>
        <v>6</v>
      </c>
      <c r="E125" s="7">
        <f ca="1"/>
        <v>5</v>
      </c>
      <c r="F125" s="7" t="str">
        <f ca="1"/>
        <v/>
      </c>
      <c r="H125" s="8">
        <f t="shared" si="5"/>
        <v>122</v>
      </c>
      <c r="I125" s="7" t="str">
        <f ca="1"/>
        <v/>
      </c>
      <c r="J125" s="7">
        <f ca="1"/>
        <v>5</v>
      </c>
      <c r="K125" s="7">
        <f ca="1"/>
        <v>6</v>
      </c>
      <c r="L125" s="7">
        <f ca="1"/>
        <v>5</v>
      </c>
      <c r="M125" s="7" t="str">
        <f ca="1"/>
        <v/>
      </c>
    </row>
    <row r="126" spans="1:13" x14ac:dyDescent="0.25">
      <c r="A126" s="8">
        <f t="shared" si="4"/>
        <v>123</v>
      </c>
      <c r="B126" s="7" t="str">
        <f ca="1"/>
        <v/>
      </c>
      <c r="C126" s="7">
        <f ca="1"/>
        <v>5</v>
      </c>
      <c r="D126" s="7">
        <f ca="1"/>
        <v>6</v>
      </c>
      <c r="E126" s="7">
        <f ca="1"/>
        <v>5</v>
      </c>
      <c r="F126" s="7" t="str">
        <f ca="1"/>
        <v/>
      </c>
      <c r="H126" s="8">
        <f t="shared" si="5"/>
        <v>123</v>
      </c>
      <c r="I126" s="7" t="str">
        <f ca="1"/>
        <v/>
      </c>
      <c r="J126" s="7">
        <f ca="1"/>
        <v>5</v>
      </c>
      <c r="K126" s="7">
        <f ca="1"/>
        <v>6</v>
      </c>
      <c r="L126" s="7">
        <f ca="1"/>
        <v>5</v>
      </c>
      <c r="M126" s="7" t="str">
        <f ca="1"/>
        <v/>
      </c>
    </row>
    <row r="127" spans="1:13" x14ac:dyDescent="0.25">
      <c r="A127" s="8">
        <f t="shared" si="4"/>
        <v>124</v>
      </c>
      <c r="B127" s="7" t="str">
        <f ca="1"/>
        <v/>
      </c>
      <c r="C127" s="7">
        <f ca="1"/>
        <v>8</v>
      </c>
      <c r="D127" s="7">
        <f ca="1"/>
        <v>5</v>
      </c>
      <c r="E127" s="7">
        <f ca="1"/>
        <v>5</v>
      </c>
      <c r="F127" s="7" t="str">
        <f ca="1"/>
        <v/>
      </c>
      <c r="H127" s="8">
        <f t="shared" si="5"/>
        <v>124</v>
      </c>
      <c r="I127" s="7" t="str">
        <f ca="1"/>
        <v/>
      </c>
      <c r="J127" s="7">
        <f ca="1"/>
        <v>8</v>
      </c>
      <c r="K127" s="7">
        <f ca="1"/>
        <v>5</v>
      </c>
      <c r="L127" s="7">
        <f ca="1"/>
        <v>5</v>
      </c>
      <c r="M127" s="7" t="str">
        <f ca="1"/>
        <v/>
      </c>
    </row>
    <row r="128" spans="1:13" x14ac:dyDescent="0.25">
      <c r="A128" s="8">
        <f t="shared" si="4"/>
        <v>125</v>
      </c>
      <c r="B128" s="7" t="str">
        <f ca="1"/>
        <v/>
      </c>
      <c r="C128" s="7">
        <f ca="1"/>
        <v>8</v>
      </c>
      <c r="D128" s="7">
        <f ca="1"/>
        <v>5</v>
      </c>
      <c r="E128" s="7">
        <f ca="1"/>
        <v>3</v>
      </c>
      <c r="F128" s="7" t="str">
        <f ca="1"/>
        <v/>
      </c>
      <c r="H128" s="8">
        <f t="shared" si="5"/>
        <v>125</v>
      </c>
      <c r="I128" s="7" t="str">
        <f ca="1"/>
        <v/>
      </c>
      <c r="J128" s="7">
        <f ca="1"/>
        <v>8</v>
      </c>
      <c r="K128" s="7">
        <f ca="1"/>
        <v>5</v>
      </c>
      <c r="L128" s="7">
        <f ca="1"/>
        <v>3</v>
      </c>
      <c r="M128" s="7" t="str">
        <f ca="1"/>
        <v/>
      </c>
    </row>
    <row r="129" spans="1:13" x14ac:dyDescent="0.25">
      <c r="A129" s="8">
        <f t="shared" si="4"/>
        <v>126</v>
      </c>
      <c r="B129" s="7" t="str">
        <f ca="1"/>
        <v/>
      </c>
      <c r="C129" s="7">
        <f ca="1"/>
        <v>3</v>
      </c>
      <c r="D129" s="7">
        <f ca="1"/>
        <v>3</v>
      </c>
      <c r="E129" s="7">
        <f ca="1"/>
        <v>3</v>
      </c>
      <c r="F129" s="7" t="str">
        <f ca="1"/>
        <v/>
      </c>
      <c r="H129" s="8">
        <f t="shared" si="5"/>
        <v>126</v>
      </c>
      <c r="I129" s="7" t="str">
        <f ca="1"/>
        <v/>
      </c>
      <c r="J129" s="7">
        <f ca="1"/>
        <v>3</v>
      </c>
      <c r="K129" s="7">
        <f ca="1"/>
        <v>3</v>
      </c>
      <c r="L129" s="7">
        <f ca="1"/>
        <v>3</v>
      </c>
      <c r="M129" s="7" t="str">
        <f ca="1"/>
        <v/>
      </c>
    </row>
    <row r="130" spans="1:13" x14ac:dyDescent="0.25">
      <c r="A130" s="8">
        <f t="shared" si="4"/>
        <v>127</v>
      </c>
      <c r="B130" s="7" t="str">
        <f ca="1"/>
        <v/>
      </c>
      <c r="C130" s="7">
        <f ca="1"/>
        <v>3</v>
      </c>
      <c r="D130" s="7">
        <f ca="1"/>
        <v>8</v>
      </c>
      <c r="E130" s="7">
        <f ca="1"/>
        <v>7</v>
      </c>
      <c r="F130" s="7" t="str">
        <f ca="1"/>
        <v/>
      </c>
      <c r="H130" s="8">
        <f t="shared" si="5"/>
        <v>127</v>
      </c>
      <c r="I130" s="7" t="str">
        <f ca="1"/>
        <v/>
      </c>
      <c r="J130" s="7">
        <f ca="1"/>
        <v>3</v>
      </c>
      <c r="K130" s="7">
        <f ca="1"/>
        <v>8</v>
      </c>
      <c r="L130" s="7">
        <f ca="1"/>
        <v>7</v>
      </c>
      <c r="M130" s="7" t="str">
        <f ca="1"/>
        <v/>
      </c>
    </row>
    <row r="131" spans="1:13" x14ac:dyDescent="0.25">
      <c r="A131" s="8">
        <f t="shared" si="4"/>
        <v>128</v>
      </c>
      <c r="B131" s="7" t="str">
        <f ca="1"/>
        <v/>
      </c>
      <c r="C131" s="7">
        <f ca="1"/>
        <v>3</v>
      </c>
      <c r="D131" s="7">
        <f ca="1"/>
        <v>8</v>
      </c>
      <c r="E131" s="7">
        <f ca="1"/>
        <v>7</v>
      </c>
      <c r="F131" s="7" t="str">
        <f ca="1"/>
        <v/>
      </c>
      <c r="H131" s="8">
        <f t="shared" si="5"/>
        <v>128</v>
      </c>
      <c r="I131" s="7" t="str">
        <f ca="1"/>
        <v/>
      </c>
      <c r="J131" s="7">
        <f ca="1"/>
        <v>3</v>
      </c>
      <c r="K131" s="7">
        <f ca="1"/>
        <v>8</v>
      </c>
      <c r="L131" s="7">
        <f ca="1"/>
        <v>7</v>
      </c>
      <c r="M131" s="7" t="str">
        <f ca="1"/>
        <v/>
      </c>
    </row>
    <row r="132" spans="1:13" x14ac:dyDescent="0.25">
      <c r="A132" s="8">
        <f t="shared" si="4"/>
        <v>129</v>
      </c>
      <c r="B132" s="7" t="str">
        <f ca="1"/>
        <v/>
      </c>
      <c r="C132" s="7">
        <f ca="1"/>
        <v>8</v>
      </c>
      <c r="D132" s="7">
        <f ca="1"/>
        <v>8</v>
      </c>
      <c r="E132" s="7">
        <f ca="1"/>
        <v>7</v>
      </c>
      <c r="F132" s="7" t="str">
        <f ca="1"/>
        <v/>
      </c>
      <c r="H132" s="8">
        <f t="shared" si="5"/>
        <v>129</v>
      </c>
      <c r="I132" s="7" t="str">
        <f ca="1"/>
        <v/>
      </c>
      <c r="J132" s="7">
        <f ca="1"/>
        <v>8</v>
      </c>
      <c r="K132" s="7">
        <f ca="1"/>
        <v>8</v>
      </c>
      <c r="L132" s="7">
        <f ca="1"/>
        <v>7</v>
      </c>
      <c r="M132" s="7" t="str">
        <f ca="1"/>
        <v/>
      </c>
    </row>
    <row r="133" spans="1:13" x14ac:dyDescent="0.25">
      <c r="A133" s="8">
        <f t="shared" si="4"/>
        <v>130</v>
      </c>
      <c r="B133" s="7" t="str">
        <f ca="1"/>
        <v/>
      </c>
      <c r="C133" s="7">
        <f ca="1"/>
        <v>1</v>
      </c>
      <c r="D133" s="7">
        <f ca="1"/>
        <v>9</v>
      </c>
      <c r="E133" s="7">
        <f ca="1"/>
        <v>7</v>
      </c>
      <c r="F133" s="7" t="str">
        <f ca="1"/>
        <v/>
      </c>
      <c r="H133" s="8">
        <f t="shared" si="5"/>
        <v>130</v>
      </c>
      <c r="I133" s="7" t="str">
        <f ca="1"/>
        <v/>
      </c>
      <c r="J133" s="7">
        <f ca="1"/>
        <v>1</v>
      </c>
      <c r="K133" s="7">
        <f ca="1"/>
        <v>9</v>
      </c>
      <c r="L133" s="7">
        <f ca="1"/>
        <v>7</v>
      </c>
      <c r="M133" s="7" t="str">
        <f ca="1"/>
        <v/>
      </c>
    </row>
    <row r="134" spans="1:13" x14ac:dyDescent="0.25">
      <c r="A134" s="8">
        <f t="shared" ref="A134:A197" si="6">1+A133</f>
        <v>131</v>
      </c>
      <c r="B134" s="7" t="str">
        <f ca="1"/>
        <v/>
      </c>
      <c r="C134" s="7">
        <f ca="1"/>
        <v>7</v>
      </c>
      <c r="D134" s="7">
        <f ca="1"/>
        <v>2</v>
      </c>
      <c r="E134" s="7">
        <f ca="1"/>
        <v>1</v>
      </c>
      <c r="F134" s="7" t="str">
        <f ca="1"/>
        <v/>
      </c>
      <c r="H134" s="8">
        <f t="shared" ref="H134:H197" si="7">1+H133</f>
        <v>131</v>
      </c>
      <c r="I134" s="7" t="str">
        <f ca="1"/>
        <v/>
      </c>
      <c r="J134" s="7">
        <f ca="1"/>
        <v>7</v>
      </c>
      <c r="K134" s="7">
        <f ca="1"/>
        <v>2</v>
      </c>
      <c r="L134" s="7">
        <f ca="1"/>
        <v>1</v>
      </c>
      <c r="M134" s="7" t="str">
        <f ca="1"/>
        <v/>
      </c>
    </row>
    <row r="135" spans="1:13" x14ac:dyDescent="0.25">
      <c r="A135" s="8">
        <f t="shared" si="6"/>
        <v>132</v>
      </c>
      <c r="B135" s="7" t="str">
        <f ca="1"/>
        <v/>
      </c>
      <c r="C135" s="7">
        <f ca="1"/>
        <v>4</v>
      </c>
      <c r="D135" s="7">
        <f ca="1"/>
        <v>2</v>
      </c>
      <c r="E135" s="7">
        <f ca="1"/>
        <v>1</v>
      </c>
      <c r="F135" s="7" t="str">
        <f ca="1"/>
        <v/>
      </c>
      <c r="H135" s="8">
        <f t="shared" si="7"/>
        <v>132</v>
      </c>
      <c r="I135" s="7" t="str">
        <f ca="1"/>
        <v/>
      </c>
      <c r="J135" s="7">
        <f ca="1"/>
        <v>4</v>
      </c>
      <c r="K135" s="7">
        <f ca="1"/>
        <v>2</v>
      </c>
      <c r="L135" s="7">
        <f ca="1"/>
        <v>1</v>
      </c>
      <c r="M135" s="7" t="str">
        <f ca="1"/>
        <v/>
      </c>
    </row>
    <row r="136" spans="1:13" x14ac:dyDescent="0.25">
      <c r="A136" s="8">
        <f t="shared" si="6"/>
        <v>133</v>
      </c>
      <c r="B136" s="7" t="str">
        <f ca="1"/>
        <v/>
      </c>
      <c r="C136" s="7">
        <f ca="1"/>
        <v>4</v>
      </c>
      <c r="D136" s="7">
        <f ca="1"/>
        <v>2</v>
      </c>
      <c r="E136" s="7">
        <f ca="1"/>
        <v>4</v>
      </c>
      <c r="F136" s="7" t="str">
        <f ca="1"/>
        <v/>
      </c>
      <c r="H136" s="8">
        <f t="shared" si="7"/>
        <v>133</v>
      </c>
      <c r="I136" s="7" t="str">
        <f ca="1"/>
        <v/>
      </c>
      <c r="J136" s="7">
        <f ca="1"/>
        <v>4</v>
      </c>
      <c r="K136" s="7">
        <f ca="1"/>
        <v>2</v>
      </c>
      <c r="L136" s="7">
        <f ca="1"/>
        <v>4</v>
      </c>
      <c r="M136" s="7" t="str">
        <f ca="1"/>
        <v/>
      </c>
    </row>
    <row r="137" spans="1:13" x14ac:dyDescent="0.25">
      <c r="A137" s="8">
        <f t="shared" si="6"/>
        <v>134</v>
      </c>
      <c r="B137" s="7" t="str">
        <f ca="1"/>
        <v/>
      </c>
      <c r="C137" s="7">
        <f ca="1"/>
        <v>5</v>
      </c>
      <c r="D137" s="7">
        <f ca="1"/>
        <v>6</v>
      </c>
      <c r="E137" s="7">
        <f ca="1"/>
        <v>7</v>
      </c>
      <c r="F137" s="7" t="str">
        <f ca="1"/>
        <v/>
      </c>
      <c r="H137" s="8">
        <f t="shared" si="7"/>
        <v>134</v>
      </c>
      <c r="I137" s="7" t="str">
        <f ca="1"/>
        <v/>
      </c>
      <c r="J137" s="7">
        <f ca="1"/>
        <v>5</v>
      </c>
      <c r="K137" s="7">
        <f ca="1"/>
        <v>6</v>
      </c>
      <c r="L137" s="7">
        <f ca="1"/>
        <v>7</v>
      </c>
      <c r="M137" s="7" t="str">
        <f ca="1"/>
        <v/>
      </c>
    </row>
    <row r="138" spans="1:13" x14ac:dyDescent="0.25">
      <c r="A138" s="8">
        <f t="shared" si="6"/>
        <v>135</v>
      </c>
      <c r="B138" s="7" t="str">
        <f ca="1"/>
        <v/>
      </c>
      <c r="C138" s="7">
        <f ca="1"/>
        <v>5</v>
      </c>
      <c r="D138" s="7">
        <f ca="1"/>
        <v>6</v>
      </c>
      <c r="E138" s="7">
        <f ca="1"/>
        <v>7</v>
      </c>
      <c r="F138" s="7" t="str">
        <f ca="1"/>
        <v/>
      </c>
      <c r="H138" s="8">
        <f t="shared" si="7"/>
        <v>135</v>
      </c>
      <c r="I138" s="7" t="str">
        <f ca="1"/>
        <v/>
      </c>
      <c r="J138" s="7">
        <f ca="1"/>
        <v>5</v>
      </c>
      <c r="K138" s="7">
        <f ca="1"/>
        <v>6</v>
      </c>
      <c r="L138" s="7">
        <f ca="1"/>
        <v>7</v>
      </c>
      <c r="M138" s="7" t="str">
        <f ca="1"/>
        <v/>
      </c>
    </row>
    <row r="139" spans="1:13" x14ac:dyDescent="0.25">
      <c r="A139" s="8">
        <f t="shared" si="6"/>
        <v>136</v>
      </c>
      <c r="B139" s="7" t="str">
        <f ca="1"/>
        <v/>
      </c>
      <c r="C139" s="7">
        <f ca="1"/>
        <v>8</v>
      </c>
      <c r="D139" s="7">
        <f ca="1"/>
        <v>6</v>
      </c>
      <c r="E139" s="7">
        <f ca="1"/>
        <v>7</v>
      </c>
      <c r="F139" s="7" t="str">
        <f ca="1"/>
        <v/>
      </c>
      <c r="H139" s="8">
        <f t="shared" si="7"/>
        <v>136</v>
      </c>
      <c r="I139" s="7" t="str">
        <f ca="1"/>
        <v/>
      </c>
      <c r="J139" s="7">
        <f ca="1"/>
        <v>8</v>
      </c>
      <c r="K139" s="7">
        <f ca="1"/>
        <v>6</v>
      </c>
      <c r="L139" s="7">
        <f ca="1"/>
        <v>7</v>
      </c>
      <c r="M139" s="7" t="str">
        <f ca="1"/>
        <v/>
      </c>
    </row>
    <row r="140" spans="1:13" x14ac:dyDescent="0.25">
      <c r="A140" s="8">
        <f t="shared" si="6"/>
        <v>137</v>
      </c>
      <c r="B140" s="7" t="str">
        <f ca="1"/>
        <v/>
      </c>
      <c r="C140" s="7">
        <f ca="1"/>
        <v>8</v>
      </c>
      <c r="D140" s="7">
        <f ca="1"/>
        <v>6</v>
      </c>
      <c r="E140" s="7">
        <f ca="1"/>
        <v>1</v>
      </c>
      <c r="F140" s="7" t="str">
        <f ca="1"/>
        <v/>
      </c>
      <c r="H140" s="8">
        <f t="shared" si="7"/>
        <v>137</v>
      </c>
      <c r="I140" s="7" t="str">
        <f ca="1"/>
        <v/>
      </c>
      <c r="J140" s="7">
        <f ca="1"/>
        <v>8</v>
      </c>
      <c r="K140" s="7">
        <f ca="1"/>
        <v>6</v>
      </c>
      <c r="L140" s="7">
        <f ca="1"/>
        <v>1</v>
      </c>
      <c r="M140" s="7" t="str">
        <f ca="1"/>
        <v/>
      </c>
    </row>
    <row r="141" spans="1:13" x14ac:dyDescent="0.25">
      <c r="A141" s="8">
        <f t="shared" si="6"/>
        <v>138</v>
      </c>
      <c r="B141" s="7" t="str">
        <f ca="1"/>
        <v/>
      </c>
      <c r="C141" s="7">
        <f ca="1"/>
        <v>8</v>
      </c>
      <c r="D141" s="7">
        <f ca="1"/>
        <v>2</v>
      </c>
      <c r="E141" s="7">
        <f ca="1"/>
        <v>3</v>
      </c>
      <c r="F141" s="7" t="str">
        <f ca="1"/>
        <v/>
      </c>
      <c r="H141" s="8">
        <f t="shared" si="7"/>
        <v>138</v>
      </c>
      <c r="I141" s="7" t="str">
        <f ca="1"/>
        <v/>
      </c>
      <c r="J141" s="7">
        <f ca="1"/>
        <v>8</v>
      </c>
      <c r="K141" s="7">
        <f ca="1"/>
        <v>2</v>
      </c>
      <c r="L141" s="7">
        <f ca="1"/>
        <v>3</v>
      </c>
      <c r="M141" s="7" t="str">
        <f ca="1"/>
        <v/>
      </c>
    </row>
    <row r="142" spans="1:13" x14ac:dyDescent="0.25">
      <c r="A142" s="8">
        <f t="shared" si="6"/>
        <v>139</v>
      </c>
      <c r="B142" s="7" t="str">
        <f ca="1"/>
        <v/>
      </c>
      <c r="C142" s="7">
        <f ca="1"/>
        <v>8</v>
      </c>
      <c r="D142" s="7">
        <f ca="1"/>
        <v>8</v>
      </c>
      <c r="E142" s="7">
        <f ca="1"/>
        <v>4</v>
      </c>
      <c r="F142" s="7" t="str">
        <f ca="1"/>
        <v/>
      </c>
      <c r="H142" s="8">
        <f t="shared" si="7"/>
        <v>139</v>
      </c>
      <c r="I142" s="7" t="str">
        <f ca="1"/>
        <v/>
      </c>
      <c r="J142" s="7">
        <f ca="1"/>
        <v>8</v>
      </c>
      <c r="K142" s="7">
        <f ca="1"/>
        <v>8</v>
      </c>
      <c r="L142" s="7">
        <f ca="1"/>
        <v>4</v>
      </c>
      <c r="M142" s="7" t="str">
        <f ca="1"/>
        <v/>
      </c>
    </row>
    <row r="143" spans="1:13" x14ac:dyDescent="0.25">
      <c r="A143" s="8">
        <f t="shared" si="6"/>
        <v>140</v>
      </c>
      <c r="B143" s="7" t="str">
        <f ca="1"/>
        <v/>
      </c>
      <c r="C143" s="7">
        <f ca="1"/>
        <v>7</v>
      </c>
      <c r="D143" s="7">
        <f ca="1"/>
        <v>8</v>
      </c>
      <c r="E143" s="7">
        <f ca="1"/>
        <v>6</v>
      </c>
      <c r="F143" s="7" t="str">
        <f ca="1"/>
        <v/>
      </c>
      <c r="H143" s="8">
        <f t="shared" si="7"/>
        <v>140</v>
      </c>
      <c r="I143" s="7" t="str">
        <f ca="1"/>
        <v/>
      </c>
      <c r="J143" s="7">
        <f ca="1"/>
        <v>7</v>
      </c>
      <c r="K143" s="7">
        <f ca="1"/>
        <v>8</v>
      </c>
      <c r="L143" s="7">
        <f ca="1"/>
        <v>6</v>
      </c>
      <c r="M143" s="7" t="str">
        <f ca="1"/>
        <v/>
      </c>
    </row>
    <row r="144" spans="1:13" x14ac:dyDescent="0.25">
      <c r="A144" s="8">
        <f t="shared" si="6"/>
        <v>141</v>
      </c>
      <c r="B144" s="7" t="str">
        <f ca="1"/>
        <v/>
      </c>
      <c r="C144" s="7">
        <f ca="1"/>
        <v>8</v>
      </c>
      <c r="D144" s="7">
        <f ca="1"/>
        <v>5</v>
      </c>
      <c r="E144" s="7">
        <f ca="1"/>
        <v>1</v>
      </c>
      <c r="F144" s="7" t="str">
        <f ca="1"/>
        <v/>
      </c>
      <c r="H144" s="8">
        <f t="shared" si="7"/>
        <v>141</v>
      </c>
      <c r="I144" s="7" t="str">
        <f ca="1"/>
        <v/>
      </c>
      <c r="J144" s="7">
        <f ca="1"/>
        <v>8</v>
      </c>
      <c r="K144" s="7">
        <f ca="1"/>
        <v>5</v>
      </c>
      <c r="L144" s="7">
        <f ca="1"/>
        <v>1</v>
      </c>
      <c r="M144" s="7" t="str">
        <f ca="1"/>
        <v/>
      </c>
    </row>
    <row r="145" spans="1:13" x14ac:dyDescent="0.25">
      <c r="A145" s="8">
        <f t="shared" si="6"/>
        <v>142</v>
      </c>
      <c r="B145" s="7" t="str">
        <f ca="1"/>
        <v/>
      </c>
      <c r="C145" s="7">
        <f ca="1"/>
        <v>4</v>
      </c>
      <c r="D145" s="7">
        <f ca="1"/>
        <v>5</v>
      </c>
      <c r="E145" s="7">
        <f ca="1"/>
        <v>5</v>
      </c>
      <c r="F145" s="7" t="str">
        <f ca="1"/>
        <v/>
      </c>
      <c r="H145" s="8">
        <f t="shared" si="7"/>
        <v>142</v>
      </c>
      <c r="I145" s="7" t="str">
        <f ca="1"/>
        <v/>
      </c>
      <c r="J145" s="7">
        <f ca="1"/>
        <v>4</v>
      </c>
      <c r="K145" s="7">
        <f ca="1"/>
        <v>5</v>
      </c>
      <c r="L145" s="7">
        <f ca="1"/>
        <v>5</v>
      </c>
      <c r="M145" s="7" t="str">
        <f ca="1"/>
        <v/>
      </c>
    </row>
    <row r="146" spans="1:13" x14ac:dyDescent="0.25">
      <c r="A146" s="8">
        <f t="shared" si="6"/>
        <v>143</v>
      </c>
      <c r="B146" s="7" t="str">
        <f ca="1"/>
        <v/>
      </c>
      <c r="C146" s="7">
        <f ca="1"/>
        <v>4</v>
      </c>
      <c r="D146" s="7">
        <f ca="1"/>
        <v>5</v>
      </c>
      <c r="E146" s="7">
        <f ca="1"/>
        <v>5</v>
      </c>
      <c r="F146" s="7" t="str">
        <f ca="1"/>
        <v/>
      </c>
      <c r="H146" s="8">
        <f t="shared" si="7"/>
        <v>143</v>
      </c>
      <c r="I146" s="7" t="str">
        <f ca="1"/>
        <v/>
      </c>
      <c r="J146" s="7">
        <f ca="1"/>
        <v>4</v>
      </c>
      <c r="K146" s="7">
        <f ca="1"/>
        <v>5</v>
      </c>
      <c r="L146" s="7">
        <f ca="1"/>
        <v>5</v>
      </c>
      <c r="M146" s="7" t="str">
        <f ca="1"/>
        <v/>
      </c>
    </row>
    <row r="147" spans="1:13" x14ac:dyDescent="0.25">
      <c r="A147" s="8">
        <f t="shared" si="6"/>
        <v>144</v>
      </c>
      <c r="B147" s="7" t="str">
        <f ca="1"/>
        <v/>
      </c>
      <c r="C147" s="7">
        <f ca="1"/>
        <v>3</v>
      </c>
      <c r="D147" s="7">
        <f ca="1"/>
        <v>3</v>
      </c>
      <c r="E147" s="7">
        <f ca="1"/>
        <v>5</v>
      </c>
      <c r="F147" s="7" t="str">
        <f ca="1"/>
        <v/>
      </c>
      <c r="H147" s="8">
        <f t="shared" si="7"/>
        <v>144</v>
      </c>
      <c r="I147" s="7" t="str">
        <f ca="1"/>
        <v/>
      </c>
      <c r="J147" s="7">
        <f ca="1"/>
        <v>3</v>
      </c>
      <c r="K147" s="7">
        <f ca="1"/>
        <v>3</v>
      </c>
      <c r="L147" s="7">
        <f ca="1"/>
        <v>5</v>
      </c>
      <c r="M147" s="7" t="str">
        <f ca="1"/>
        <v/>
      </c>
    </row>
    <row r="148" spans="1:13" x14ac:dyDescent="0.25">
      <c r="A148" s="8">
        <f t="shared" si="6"/>
        <v>145</v>
      </c>
      <c r="B148" s="7" t="str">
        <f ca="1"/>
        <v/>
      </c>
      <c r="C148" s="7">
        <f ca="1"/>
        <v>8</v>
      </c>
      <c r="D148" s="7">
        <f ca="1"/>
        <v>3</v>
      </c>
      <c r="E148" s="7">
        <f ca="1"/>
        <v>5</v>
      </c>
      <c r="F148" s="7" t="str">
        <f ca="1"/>
        <v/>
      </c>
      <c r="H148" s="8">
        <f t="shared" si="7"/>
        <v>145</v>
      </c>
      <c r="I148" s="7" t="str">
        <f ca="1"/>
        <v/>
      </c>
      <c r="J148" s="7">
        <f ca="1"/>
        <v>8</v>
      </c>
      <c r="K148" s="7">
        <f ca="1"/>
        <v>3</v>
      </c>
      <c r="L148" s="7">
        <f ca="1"/>
        <v>5</v>
      </c>
      <c r="M148" s="7" t="str">
        <f ca="1"/>
        <v/>
      </c>
    </row>
    <row r="149" spans="1:13" x14ac:dyDescent="0.25">
      <c r="A149" s="8">
        <f t="shared" si="6"/>
        <v>146</v>
      </c>
      <c r="B149" s="7" t="str">
        <f ca="1"/>
        <v/>
      </c>
      <c r="C149" s="7">
        <f ca="1"/>
        <v>8</v>
      </c>
      <c r="D149" s="7">
        <f ca="1"/>
        <v>5</v>
      </c>
      <c r="E149" s="7">
        <f ca="1"/>
        <v>8</v>
      </c>
      <c r="F149" s="7" t="str">
        <f ca="1"/>
        <v/>
      </c>
      <c r="H149" s="8">
        <f t="shared" si="7"/>
        <v>146</v>
      </c>
      <c r="I149" s="7" t="str">
        <f ca="1"/>
        <v/>
      </c>
      <c r="J149" s="7">
        <f ca="1"/>
        <v>8</v>
      </c>
      <c r="K149" s="7">
        <f ca="1"/>
        <v>5</v>
      </c>
      <c r="L149" s="7">
        <f ca="1"/>
        <v>8</v>
      </c>
      <c r="M149" s="7" t="str">
        <f ca="1"/>
        <v/>
      </c>
    </row>
    <row r="150" spans="1:13" x14ac:dyDescent="0.25">
      <c r="A150" s="8">
        <f t="shared" si="6"/>
        <v>147</v>
      </c>
      <c r="B150" s="7" t="str">
        <f ca="1"/>
        <v/>
      </c>
      <c r="C150" s="7">
        <f ca="1"/>
        <v>8</v>
      </c>
      <c r="D150" s="7">
        <f ca="1"/>
        <v>5</v>
      </c>
      <c r="E150" s="7">
        <f ca="1"/>
        <v>2</v>
      </c>
      <c r="F150" s="7" t="str">
        <f ca="1"/>
        <v/>
      </c>
      <c r="H150" s="8">
        <f t="shared" si="7"/>
        <v>147</v>
      </c>
      <c r="I150" s="7" t="str">
        <f ca="1"/>
        <v/>
      </c>
      <c r="J150" s="7">
        <f ca="1"/>
        <v>8</v>
      </c>
      <c r="K150" s="7">
        <f ca="1"/>
        <v>5</v>
      </c>
      <c r="L150" s="7">
        <f ca="1"/>
        <v>2</v>
      </c>
      <c r="M150" s="7" t="str">
        <f ca="1"/>
        <v/>
      </c>
    </row>
    <row r="151" spans="1:13" x14ac:dyDescent="0.25">
      <c r="A151" s="8">
        <f t="shared" si="6"/>
        <v>148</v>
      </c>
      <c r="B151" s="7" t="str">
        <f ca="1"/>
        <v/>
      </c>
      <c r="C151" s="7">
        <f ca="1"/>
        <v>1</v>
      </c>
      <c r="D151" s="7">
        <f ca="1"/>
        <v>5</v>
      </c>
      <c r="E151" s="7">
        <f ca="1"/>
        <v>2</v>
      </c>
      <c r="F151" s="7" t="str">
        <f ca="1"/>
        <v/>
      </c>
      <c r="H151" s="8">
        <f t="shared" si="7"/>
        <v>148</v>
      </c>
      <c r="I151" s="7" t="str">
        <f ca="1"/>
        <v/>
      </c>
      <c r="J151" s="7">
        <f ca="1"/>
        <v>1</v>
      </c>
      <c r="K151" s="7">
        <f ca="1"/>
        <v>5</v>
      </c>
      <c r="L151" s="7">
        <f ca="1"/>
        <v>2</v>
      </c>
      <c r="M151" s="7" t="str">
        <f ca="1"/>
        <v/>
      </c>
    </row>
    <row r="152" spans="1:13" x14ac:dyDescent="0.25">
      <c r="A152" s="8">
        <f t="shared" si="6"/>
        <v>149</v>
      </c>
      <c r="B152" s="7" t="str">
        <f ca="1"/>
        <v/>
      </c>
      <c r="C152" s="7">
        <f ca="1"/>
        <v>1</v>
      </c>
      <c r="D152" s="7">
        <f ca="1"/>
        <v>5</v>
      </c>
      <c r="E152" s="7">
        <f ca="1"/>
        <v>7</v>
      </c>
      <c r="F152" s="7" t="str">
        <f ca="1"/>
        <v/>
      </c>
      <c r="H152" s="8">
        <f t="shared" si="7"/>
        <v>149</v>
      </c>
      <c r="I152" s="7" t="str">
        <f ca="1"/>
        <v/>
      </c>
      <c r="J152" s="7">
        <f ca="1"/>
        <v>1</v>
      </c>
      <c r="K152" s="7">
        <f ca="1"/>
        <v>5</v>
      </c>
      <c r="L152" s="7">
        <f ca="1"/>
        <v>7</v>
      </c>
      <c r="M152" s="7" t="str">
        <f ca="1"/>
        <v/>
      </c>
    </row>
    <row r="153" spans="1:13" x14ac:dyDescent="0.25">
      <c r="A153" s="8">
        <f t="shared" si="6"/>
        <v>150</v>
      </c>
      <c r="B153" s="7" t="str">
        <f ca="1"/>
        <v/>
      </c>
      <c r="C153" s="7">
        <f ca="1"/>
        <v>7</v>
      </c>
      <c r="D153" s="7">
        <f ca="1"/>
        <v>1</v>
      </c>
      <c r="E153" s="7">
        <f ca="1"/>
        <v>7</v>
      </c>
      <c r="F153" s="7" t="str">
        <f ca="1"/>
        <v/>
      </c>
      <c r="H153" s="8">
        <f t="shared" si="7"/>
        <v>150</v>
      </c>
      <c r="I153" s="7" t="str">
        <f ca="1"/>
        <v/>
      </c>
      <c r="J153" s="7">
        <f ca="1"/>
        <v>7</v>
      </c>
      <c r="K153" s="7">
        <f ca="1"/>
        <v>1</v>
      </c>
      <c r="L153" s="7">
        <f ca="1"/>
        <v>7</v>
      </c>
      <c r="M153" s="7" t="str">
        <f ca="1"/>
        <v/>
      </c>
    </row>
    <row r="154" spans="1:13" x14ac:dyDescent="0.25">
      <c r="A154" s="8">
        <f t="shared" si="6"/>
        <v>151</v>
      </c>
      <c r="B154" s="7" t="str">
        <f ca="1"/>
        <v/>
      </c>
      <c r="C154" s="7">
        <f ca="1"/>
        <v>7</v>
      </c>
      <c r="D154" s="7">
        <f ca="1"/>
        <v>1</v>
      </c>
      <c r="E154" s="7">
        <f ca="1"/>
        <v>4</v>
      </c>
      <c r="F154" s="7" t="str">
        <f ca="1"/>
        <v/>
      </c>
      <c r="H154" s="8">
        <f t="shared" si="7"/>
        <v>151</v>
      </c>
      <c r="I154" s="7" t="str">
        <f ca="1"/>
        <v/>
      </c>
      <c r="J154" s="7">
        <f ca="1"/>
        <v>7</v>
      </c>
      <c r="K154" s="7">
        <f ca="1"/>
        <v>1</v>
      </c>
      <c r="L154" s="7">
        <f ca="1"/>
        <v>4</v>
      </c>
      <c r="M154" s="7" t="str">
        <f ca="1"/>
        <v/>
      </c>
    </row>
    <row r="155" spans="1:13" x14ac:dyDescent="0.25">
      <c r="A155" s="8">
        <f t="shared" si="6"/>
        <v>152</v>
      </c>
      <c r="B155" s="7" t="str">
        <f ca="1"/>
        <v/>
      </c>
      <c r="C155" s="7">
        <f ca="1"/>
        <v>7</v>
      </c>
      <c r="D155" s="7">
        <f ca="1"/>
        <v>4</v>
      </c>
      <c r="E155" s="7">
        <f ca="1"/>
        <v>3</v>
      </c>
      <c r="F155" s="7" t="str">
        <f ca="1"/>
        <v/>
      </c>
      <c r="H155" s="8">
        <f t="shared" si="7"/>
        <v>152</v>
      </c>
      <c r="I155" s="7" t="str">
        <f ca="1"/>
        <v/>
      </c>
      <c r="J155" s="7">
        <f ca="1"/>
        <v>7</v>
      </c>
      <c r="K155" s="7">
        <f ca="1"/>
        <v>4</v>
      </c>
      <c r="L155" s="7">
        <f ca="1"/>
        <v>3</v>
      </c>
      <c r="M155" s="7" t="str">
        <f ca="1"/>
        <v/>
      </c>
    </row>
    <row r="156" spans="1:13" x14ac:dyDescent="0.25">
      <c r="A156" s="8">
        <f t="shared" si="6"/>
        <v>153</v>
      </c>
      <c r="B156" s="7" t="str">
        <f ca="1"/>
        <v/>
      </c>
      <c r="C156" s="7">
        <f ca="1"/>
        <v>6</v>
      </c>
      <c r="D156" s="7">
        <f ca="1"/>
        <v>5</v>
      </c>
      <c r="E156" s="7">
        <f ca="1"/>
        <v>7</v>
      </c>
      <c r="F156" s="7" t="str">
        <f ca="1"/>
        <v/>
      </c>
      <c r="H156" s="8">
        <f t="shared" si="7"/>
        <v>153</v>
      </c>
      <c r="I156" s="7" t="str">
        <f ca="1"/>
        <v/>
      </c>
      <c r="J156" s="7">
        <f ca="1"/>
        <v>6</v>
      </c>
      <c r="K156" s="7">
        <f ca="1"/>
        <v>5</v>
      </c>
      <c r="L156" s="7">
        <f ca="1"/>
        <v>7</v>
      </c>
      <c r="M156" s="7" t="str">
        <f ca="1"/>
        <v/>
      </c>
    </row>
    <row r="157" spans="1:13" x14ac:dyDescent="0.25">
      <c r="A157" s="8">
        <f t="shared" si="6"/>
        <v>154</v>
      </c>
      <c r="B157" s="7" t="str">
        <f ca="1"/>
        <v/>
      </c>
      <c r="C157" s="7">
        <f ca="1"/>
        <v>6</v>
      </c>
      <c r="D157" s="7">
        <f ca="1"/>
        <v>6</v>
      </c>
      <c r="E157" s="7">
        <f ca="1"/>
        <v>7</v>
      </c>
      <c r="F157" s="7" t="str">
        <f ca="1"/>
        <v/>
      </c>
      <c r="H157" s="8">
        <f t="shared" si="7"/>
        <v>154</v>
      </c>
      <c r="I157" s="7" t="str">
        <f ca="1"/>
        <v/>
      </c>
      <c r="J157" s="7">
        <f ca="1"/>
        <v>6</v>
      </c>
      <c r="K157" s="7">
        <f ca="1"/>
        <v>6</v>
      </c>
      <c r="L157" s="7">
        <f ca="1"/>
        <v>7</v>
      </c>
      <c r="M157" s="7" t="str">
        <f ca="1"/>
        <v/>
      </c>
    </row>
    <row r="158" spans="1:13" x14ac:dyDescent="0.25">
      <c r="A158" s="8">
        <f t="shared" si="6"/>
        <v>155</v>
      </c>
      <c r="B158" s="7" t="str">
        <f ca="1"/>
        <v/>
      </c>
      <c r="C158" s="7">
        <f ca="1"/>
        <v>8</v>
      </c>
      <c r="D158" s="7">
        <f ca="1"/>
        <v>6</v>
      </c>
      <c r="E158" s="7">
        <f ca="1"/>
        <v>10</v>
      </c>
      <c r="F158" s="7" t="str">
        <f ca="1"/>
        <v/>
      </c>
      <c r="H158" s="8">
        <f t="shared" si="7"/>
        <v>155</v>
      </c>
      <c r="I158" s="7" t="str">
        <f ca="1"/>
        <v/>
      </c>
      <c r="J158" s="7">
        <f ca="1"/>
        <v>8</v>
      </c>
      <c r="K158" s="7">
        <f ca="1"/>
        <v>6</v>
      </c>
      <c r="L158" s="7">
        <f ca="1"/>
        <v>10</v>
      </c>
      <c r="M158" s="7" t="str">
        <f ca="1"/>
        <v/>
      </c>
    </row>
    <row r="159" spans="1:13" x14ac:dyDescent="0.25">
      <c r="A159" s="8">
        <f t="shared" si="6"/>
        <v>156</v>
      </c>
      <c r="B159" s="7" t="str">
        <f ca="1"/>
        <v/>
      </c>
      <c r="C159" s="7">
        <f ca="1"/>
        <v>8</v>
      </c>
      <c r="D159" s="7">
        <f ca="1"/>
        <v>5</v>
      </c>
      <c r="E159" s="7">
        <f ca="1"/>
        <v>2</v>
      </c>
      <c r="F159" s="7" t="str">
        <f ca="1"/>
        <v/>
      </c>
      <c r="H159" s="8">
        <f t="shared" si="7"/>
        <v>156</v>
      </c>
      <c r="I159" s="7" t="str">
        <f ca="1"/>
        <v/>
      </c>
      <c r="J159" s="7">
        <f ca="1"/>
        <v>8</v>
      </c>
      <c r="K159" s="7">
        <f ca="1"/>
        <v>5</v>
      </c>
      <c r="L159" s="7">
        <f ca="1"/>
        <v>2</v>
      </c>
      <c r="M159" s="7" t="str">
        <f ca="1"/>
        <v/>
      </c>
    </row>
    <row r="160" spans="1:13" x14ac:dyDescent="0.25">
      <c r="A160" s="8">
        <f t="shared" si="6"/>
        <v>157</v>
      </c>
      <c r="B160" s="7" t="str">
        <f ca="1"/>
        <v/>
      </c>
      <c r="C160" s="7">
        <f ca="1"/>
        <v>2</v>
      </c>
      <c r="D160" s="7">
        <f ca="1"/>
        <v>7</v>
      </c>
      <c r="E160" s="7">
        <f ca="1"/>
        <v>3</v>
      </c>
      <c r="F160" s="7" t="str">
        <f ca="1"/>
        <v/>
      </c>
      <c r="H160" s="8">
        <f t="shared" si="7"/>
        <v>157</v>
      </c>
      <c r="I160" s="7" t="str">
        <f ca="1"/>
        <v/>
      </c>
      <c r="J160" s="7">
        <f ca="1"/>
        <v>2</v>
      </c>
      <c r="K160" s="7">
        <f ca="1"/>
        <v>7</v>
      </c>
      <c r="L160" s="7">
        <f ca="1"/>
        <v>3</v>
      </c>
      <c r="M160" s="7" t="str">
        <f ca="1"/>
        <v/>
      </c>
    </row>
    <row r="161" spans="1:13" x14ac:dyDescent="0.25">
      <c r="A161" s="8">
        <f t="shared" si="6"/>
        <v>158</v>
      </c>
      <c r="B161" s="7" t="str">
        <f ca="1"/>
        <v/>
      </c>
      <c r="C161" s="7">
        <f ca="1"/>
        <v>4</v>
      </c>
      <c r="D161" s="7">
        <f ca="1"/>
        <v>2</v>
      </c>
      <c r="E161" s="7">
        <f ca="1"/>
        <v>3</v>
      </c>
      <c r="F161" s="7" t="str">
        <f ca="1"/>
        <v/>
      </c>
      <c r="H161" s="8">
        <f t="shared" si="7"/>
        <v>158</v>
      </c>
      <c r="I161" s="7" t="str">
        <f ca="1"/>
        <v/>
      </c>
      <c r="J161" s="7">
        <f ca="1"/>
        <v>4</v>
      </c>
      <c r="K161" s="7">
        <f ca="1"/>
        <v>2</v>
      </c>
      <c r="L161" s="7">
        <f ca="1"/>
        <v>3</v>
      </c>
      <c r="M161" s="7" t="str">
        <f ca="1"/>
        <v/>
      </c>
    </row>
    <row r="162" spans="1:13" x14ac:dyDescent="0.25">
      <c r="A162" s="8">
        <f t="shared" si="6"/>
        <v>159</v>
      </c>
      <c r="B162" s="7" t="str">
        <f ca="1"/>
        <v/>
      </c>
      <c r="C162" s="7">
        <f ca="1"/>
        <v>4</v>
      </c>
      <c r="D162" s="7">
        <f ca="1"/>
        <v>10</v>
      </c>
      <c r="E162" s="7">
        <f ca="1"/>
        <v>5</v>
      </c>
      <c r="F162" s="7" t="str">
        <f ca="1"/>
        <v/>
      </c>
      <c r="H162" s="8">
        <f t="shared" si="7"/>
        <v>159</v>
      </c>
      <c r="I162" s="7" t="str">
        <f ca="1"/>
        <v/>
      </c>
      <c r="J162" s="7">
        <f ca="1"/>
        <v>4</v>
      </c>
      <c r="K162" s="7">
        <f ca="1"/>
        <v>10</v>
      </c>
      <c r="L162" s="7">
        <f ca="1"/>
        <v>5</v>
      </c>
      <c r="M162" s="7" t="str">
        <f ca="1"/>
        <v/>
      </c>
    </row>
    <row r="163" spans="1:13" x14ac:dyDescent="0.25">
      <c r="A163" s="8">
        <f t="shared" si="6"/>
        <v>160</v>
      </c>
      <c r="B163" s="7" t="str">
        <f ca="1"/>
        <v/>
      </c>
      <c r="C163" s="7">
        <f ca="1"/>
        <v>5</v>
      </c>
      <c r="D163" s="7">
        <f ca="1"/>
        <v>3</v>
      </c>
      <c r="E163" s="7">
        <f ca="1"/>
        <v>5</v>
      </c>
      <c r="F163" s="7" t="str">
        <f ca="1"/>
        <v/>
      </c>
      <c r="H163" s="8">
        <f t="shared" si="7"/>
        <v>160</v>
      </c>
      <c r="I163" s="7" t="str">
        <f ca="1"/>
        <v/>
      </c>
      <c r="J163" s="7">
        <f ca="1"/>
        <v>5</v>
      </c>
      <c r="K163" s="7">
        <f ca="1"/>
        <v>3</v>
      </c>
      <c r="L163" s="7">
        <f ca="1"/>
        <v>5</v>
      </c>
      <c r="M163" s="7" t="str">
        <f ca="1"/>
        <v/>
      </c>
    </row>
    <row r="164" spans="1:13" x14ac:dyDescent="0.25">
      <c r="A164" s="8">
        <f t="shared" si="6"/>
        <v>161</v>
      </c>
      <c r="B164" s="7" t="str">
        <f ca="1"/>
        <v/>
      </c>
      <c r="C164" s="7">
        <f ca="1"/>
        <v>5</v>
      </c>
      <c r="D164" s="7">
        <f ca="1"/>
        <v>5</v>
      </c>
      <c r="E164" s="7">
        <f ca="1"/>
        <v>4</v>
      </c>
      <c r="F164" s="7" t="str">
        <f ca="1"/>
        <v/>
      </c>
      <c r="H164" s="8">
        <f t="shared" si="7"/>
        <v>161</v>
      </c>
      <c r="I164" s="7" t="str">
        <f ca="1"/>
        <v/>
      </c>
      <c r="J164" s="7">
        <f ca="1"/>
        <v>5</v>
      </c>
      <c r="K164" s="7">
        <f ca="1"/>
        <v>5</v>
      </c>
      <c r="L164" s="7">
        <f ca="1"/>
        <v>4</v>
      </c>
      <c r="M164" s="7" t="str">
        <f ca="1"/>
        <v/>
      </c>
    </row>
    <row r="165" spans="1:13" x14ac:dyDescent="0.25">
      <c r="A165" s="8">
        <f t="shared" si="6"/>
        <v>162</v>
      </c>
      <c r="B165" s="7" t="str">
        <f ca="1"/>
        <v/>
      </c>
      <c r="C165" s="7">
        <f ca="1"/>
        <v>5</v>
      </c>
      <c r="D165" s="7">
        <f ca="1"/>
        <v>5</v>
      </c>
      <c r="E165" s="7">
        <f ca="1"/>
        <v>7</v>
      </c>
      <c r="F165" s="7" t="str">
        <f ca="1"/>
        <v/>
      </c>
      <c r="H165" s="8">
        <f t="shared" si="7"/>
        <v>162</v>
      </c>
      <c r="I165" s="7" t="str">
        <f ca="1"/>
        <v/>
      </c>
      <c r="J165" s="7">
        <f ca="1"/>
        <v>5</v>
      </c>
      <c r="K165" s="7">
        <f ca="1"/>
        <v>5</v>
      </c>
      <c r="L165" s="7">
        <f ca="1"/>
        <v>7</v>
      </c>
      <c r="M165" s="7" t="str">
        <f ca="1"/>
        <v/>
      </c>
    </row>
    <row r="166" spans="1:13" x14ac:dyDescent="0.25">
      <c r="A166" s="8">
        <f t="shared" si="6"/>
        <v>163</v>
      </c>
      <c r="B166" s="7" t="str">
        <f ca="1"/>
        <v/>
      </c>
      <c r="C166" s="7">
        <f ca="1"/>
        <v>3</v>
      </c>
      <c r="D166" s="7">
        <f ca="1"/>
        <v>5</v>
      </c>
      <c r="E166" s="7">
        <f ca="1"/>
        <v>6</v>
      </c>
      <c r="F166" s="7" t="str">
        <f ca="1"/>
        <v/>
      </c>
      <c r="H166" s="8">
        <f t="shared" si="7"/>
        <v>163</v>
      </c>
      <c r="I166" s="7" t="str">
        <f ca="1"/>
        <v/>
      </c>
      <c r="J166" s="7">
        <f ca="1"/>
        <v>3</v>
      </c>
      <c r="K166" s="7">
        <f ca="1"/>
        <v>5</v>
      </c>
      <c r="L166" s="7">
        <f ca="1"/>
        <v>6</v>
      </c>
      <c r="M166" s="7" t="str">
        <f ca="1"/>
        <v/>
      </c>
    </row>
    <row r="167" spans="1:13" x14ac:dyDescent="0.25">
      <c r="A167" s="8">
        <f t="shared" si="6"/>
        <v>164</v>
      </c>
      <c r="B167" s="7" t="str">
        <f ca="1"/>
        <v/>
      </c>
      <c r="C167" s="7">
        <f ca="1"/>
        <v>3</v>
      </c>
      <c r="D167" s="7">
        <f ca="1"/>
        <v>9</v>
      </c>
      <c r="E167" s="7">
        <f ca="1"/>
        <v>6</v>
      </c>
      <c r="F167" s="7" t="str">
        <f ca="1"/>
        <v/>
      </c>
      <c r="H167" s="8">
        <f t="shared" si="7"/>
        <v>164</v>
      </c>
      <c r="I167" s="7" t="str">
        <f ca="1"/>
        <v/>
      </c>
      <c r="J167" s="7">
        <f ca="1"/>
        <v>3</v>
      </c>
      <c r="K167" s="7">
        <f ca="1"/>
        <v>9</v>
      </c>
      <c r="L167" s="7">
        <f ca="1"/>
        <v>6</v>
      </c>
      <c r="M167" s="7" t="str">
        <f ca="1"/>
        <v/>
      </c>
    </row>
    <row r="168" spans="1:13" x14ac:dyDescent="0.25">
      <c r="A168" s="8">
        <f t="shared" si="6"/>
        <v>165</v>
      </c>
      <c r="B168" s="7" t="str">
        <f ca="1"/>
        <v/>
      </c>
      <c r="C168" s="7">
        <f ca="1"/>
        <v>7</v>
      </c>
      <c r="D168" s="7">
        <f ca="1"/>
        <v>6</v>
      </c>
      <c r="E168" s="7">
        <f ca="1"/>
        <v>6</v>
      </c>
      <c r="F168" s="7" t="str">
        <f ca="1"/>
        <v/>
      </c>
      <c r="H168" s="8">
        <f t="shared" si="7"/>
        <v>165</v>
      </c>
      <c r="I168" s="7" t="str">
        <f ca="1"/>
        <v/>
      </c>
      <c r="J168" s="7">
        <f ca="1"/>
        <v>7</v>
      </c>
      <c r="K168" s="7">
        <f ca="1"/>
        <v>6</v>
      </c>
      <c r="L168" s="7">
        <f ca="1"/>
        <v>6</v>
      </c>
      <c r="M168" s="7" t="str">
        <f ca="1"/>
        <v/>
      </c>
    </row>
    <row r="169" spans="1:13" x14ac:dyDescent="0.25">
      <c r="A169" s="8">
        <f t="shared" si="6"/>
        <v>166</v>
      </c>
      <c r="B169" s="7" t="str">
        <f ca="1"/>
        <v/>
      </c>
      <c r="C169" s="7">
        <f ca="1"/>
        <v>7</v>
      </c>
      <c r="D169" s="7">
        <f ca="1"/>
        <v>6</v>
      </c>
      <c r="E169" s="7">
        <f ca="1"/>
        <v>4</v>
      </c>
      <c r="F169" s="7" t="str">
        <f ca="1"/>
        <v/>
      </c>
      <c r="H169" s="8">
        <f t="shared" si="7"/>
        <v>166</v>
      </c>
      <c r="I169" s="7" t="str">
        <f ca="1"/>
        <v/>
      </c>
      <c r="J169" s="7">
        <f ca="1"/>
        <v>7</v>
      </c>
      <c r="K169" s="7">
        <f ca="1"/>
        <v>6</v>
      </c>
      <c r="L169" s="7">
        <f ca="1"/>
        <v>4</v>
      </c>
      <c r="M169" s="7" t="str">
        <f ca="1"/>
        <v/>
      </c>
    </row>
    <row r="170" spans="1:13" x14ac:dyDescent="0.25">
      <c r="A170" s="8">
        <f t="shared" si="6"/>
        <v>167</v>
      </c>
      <c r="B170" s="7" t="str">
        <f ca="1"/>
        <v/>
      </c>
      <c r="C170" s="7">
        <f ca="1"/>
        <v>7</v>
      </c>
      <c r="D170" s="7">
        <f ca="1"/>
        <v>4</v>
      </c>
      <c r="E170" s="7">
        <f ca="1"/>
        <v>7</v>
      </c>
      <c r="F170" s="7" t="str">
        <f ca="1"/>
        <v/>
      </c>
      <c r="H170" s="8">
        <f t="shared" si="7"/>
        <v>167</v>
      </c>
      <c r="I170" s="7" t="str">
        <f ca="1"/>
        <v/>
      </c>
      <c r="J170" s="7">
        <f ca="1"/>
        <v>7</v>
      </c>
      <c r="K170" s="7">
        <f ca="1"/>
        <v>4</v>
      </c>
      <c r="L170" s="7">
        <f ca="1"/>
        <v>7</v>
      </c>
      <c r="M170" s="7" t="str">
        <f ca="1"/>
        <v/>
      </c>
    </row>
    <row r="171" spans="1:13" x14ac:dyDescent="0.25">
      <c r="A171" s="8">
        <f t="shared" si="6"/>
        <v>168</v>
      </c>
      <c r="B171" s="7" t="str">
        <f ca="1"/>
        <v/>
      </c>
      <c r="C171" s="7" t="str">
        <f ca="1"/>
        <v/>
      </c>
      <c r="D171" s="7" t="str">
        <f ca="1"/>
        <v/>
      </c>
      <c r="E171" s="7" t="str">
        <f ca="1"/>
        <v/>
      </c>
      <c r="F171" s="7" t="str">
        <f ca="1"/>
        <v/>
      </c>
      <c r="H171" s="8">
        <f t="shared" si="7"/>
        <v>168</v>
      </c>
      <c r="I171" s="7" t="str">
        <f ca="1"/>
        <v/>
      </c>
      <c r="J171" s="7" t="str">
        <f ca="1"/>
        <v/>
      </c>
      <c r="K171" s="7" t="str">
        <f ca="1"/>
        <v/>
      </c>
      <c r="L171" s="7" t="str">
        <f ca="1"/>
        <v/>
      </c>
      <c r="M171" s="7" t="str">
        <f ca="1"/>
        <v/>
      </c>
    </row>
    <row r="172" spans="1:13" x14ac:dyDescent="0.25">
      <c r="A172" s="8">
        <f t="shared" si="6"/>
        <v>169</v>
      </c>
      <c r="B172" s="7" t="str">
        <f ca="1"/>
        <v/>
      </c>
      <c r="C172" s="7" t="str">
        <f ca="1"/>
        <v/>
      </c>
      <c r="D172" s="7" t="str">
        <f ca="1"/>
        <v/>
      </c>
      <c r="E172" s="7" t="str">
        <f ca="1"/>
        <v/>
      </c>
      <c r="F172" s="7" t="str">
        <f ca="1"/>
        <v/>
      </c>
      <c r="H172" s="8">
        <f t="shared" si="7"/>
        <v>169</v>
      </c>
      <c r="I172" s="7" t="str">
        <f ca="1"/>
        <v/>
      </c>
      <c r="J172" s="7" t="str">
        <f ca="1"/>
        <v/>
      </c>
      <c r="K172" s="7" t="str">
        <f ca="1"/>
        <v/>
      </c>
      <c r="L172" s="7" t="str">
        <f ca="1"/>
        <v/>
      </c>
      <c r="M172" s="7" t="str">
        <f ca="1"/>
        <v/>
      </c>
    </row>
    <row r="173" spans="1:13" x14ac:dyDescent="0.25">
      <c r="A173" s="8">
        <f t="shared" si="6"/>
        <v>170</v>
      </c>
      <c r="B173" s="7" t="str">
        <f ca="1"/>
        <v/>
      </c>
      <c r="C173" s="7" t="str">
        <f ca="1"/>
        <v/>
      </c>
      <c r="D173" s="7" t="str">
        <f ca="1"/>
        <v/>
      </c>
      <c r="E173" s="7" t="str">
        <f ca="1"/>
        <v/>
      </c>
      <c r="F173" s="7" t="str">
        <f ca="1"/>
        <v/>
      </c>
      <c r="H173" s="8">
        <f t="shared" si="7"/>
        <v>170</v>
      </c>
      <c r="I173" s="7" t="str">
        <f ca="1"/>
        <v/>
      </c>
      <c r="J173" s="7" t="str">
        <f ca="1"/>
        <v/>
      </c>
      <c r="K173" s="7" t="str">
        <f ca="1"/>
        <v/>
      </c>
      <c r="L173" s="7" t="str">
        <f ca="1"/>
        <v/>
      </c>
      <c r="M173" s="7" t="str">
        <f ca="1"/>
        <v/>
      </c>
    </row>
    <row r="174" spans="1:13" x14ac:dyDescent="0.25">
      <c r="A174" s="8">
        <f t="shared" si="6"/>
        <v>171</v>
      </c>
      <c r="B174" s="7" t="str">
        <f ca="1"/>
        <v/>
      </c>
      <c r="C174" s="7" t="str">
        <f ca="1"/>
        <v/>
      </c>
      <c r="D174" s="7" t="str">
        <f ca="1"/>
        <v/>
      </c>
      <c r="E174" s="7" t="str">
        <f ca="1"/>
        <v/>
      </c>
      <c r="F174" s="7" t="str">
        <f ca="1"/>
        <v/>
      </c>
      <c r="H174" s="8">
        <f t="shared" si="7"/>
        <v>171</v>
      </c>
      <c r="I174" s="7" t="str">
        <f ca="1"/>
        <v/>
      </c>
      <c r="J174" s="7" t="str">
        <f ca="1"/>
        <v/>
      </c>
      <c r="K174" s="7" t="str">
        <f ca="1"/>
        <v/>
      </c>
      <c r="L174" s="7" t="str">
        <f ca="1"/>
        <v/>
      </c>
      <c r="M174" s="7" t="str">
        <f ca="1"/>
        <v/>
      </c>
    </row>
    <row r="175" spans="1:13" x14ac:dyDescent="0.25">
      <c r="A175" s="8">
        <f t="shared" si="6"/>
        <v>172</v>
      </c>
      <c r="B175" s="7" t="str">
        <f ca="1"/>
        <v/>
      </c>
      <c r="C175" s="7" t="str">
        <f ca="1"/>
        <v/>
      </c>
      <c r="D175" s="7" t="str">
        <f ca="1"/>
        <v/>
      </c>
      <c r="E175" s="7" t="str">
        <f ca="1"/>
        <v/>
      </c>
      <c r="F175" s="7" t="str">
        <f ca="1"/>
        <v/>
      </c>
      <c r="H175" s="8">
        <f t="shared" si="7"/>
        <v>172</v>
      </c>
      <c r="I175" s="7" t="str">
        <f ca="1"/>
        <v/>
      </c>
      <c r="J175" s="7" t="str">
        <f ca="1"/>
        <v/>
      </c>
      <c r="K175" s="7" t="str">
        <f ca="1"/>
        <v/>
      </c>
      <c r="L175" s="7" t="str">
        <f ca="1"/>
        <v/>
      </c>
      <c r="M175" s="7" t="str">
        <f ca="1"/>
        <v/>
      </c>
    </row>
    <row r="176" spans="1:13" x14ac:dyDescent="0.25">
      <c r="A176" s="8">
        <f t="shared" si="6"/>
        <v>173</v>
      </c>
      <c r="B176" s="7" t="str">
        <f ca="1"/>
        <v/>
      </c>
      <c r="C176" s="7" t="str">
        <f ca="1"/>
        <v/>
      </c>
      <c r="D176" s="7" t="str">
        <f ca="1"/>
        <v/>
      </c>
      <c r="E176" s="7" t="str">
        <f ca="1"/>
        <v/>
      </c>
      <c r="F176" s="7" t="str">
        <f ca="1"/>
        <v/>
      </c>
      <c r="H176" s="8">
        <f t="shared" si="7"/>
        <v>173</v>
      </c>
      <c r="I176" s="7" t="str">
        <f ca="1"/>
        <v/>
      </c>
      <c r="J176" s="7" t="str">
        <f ca="1"/>
        <v/>
      </c>
      <c r="K176" s="7" t="str">
        <f ca="1"/>
        <v/>
      </c>
      <c r="L176" s="7" t="str">
        <f ca="1"/>
        <v/>
      </c>
      <c r="M176" s="7" t="str">
        <f ca="1"/>
        <v/>
      </c>
    </row>
    <row r="177" spans="1:13" x14ac:dyDescent="0.25">
      <c r="A177" s="8">
        <f t="shared" si="6"/>
        <v>174</v>
      </c>
      <c r="B177" s="7" t="str">
        <f ca="1"/>
        <v/>
      </c>
      <c r="C177" s="7" t="str">
        <f ca="1"/>
        <v/>
      </c>
      <c r="D177" s="7" t="str">
        <f ca="1"/>
        <v/>
      </c>
      <c r="E177" s="7" t="str">
        <f ca="1"/>
        <v/>
      </c>
      <c r="F177" s="7" t="str">
        <f ca="1"/>
        <v/>
      </c>
      <c r="H177" s="8">
        <f t="shared" si="7"/>
        <v>174</v>
      </c>
      <c r="I177" s="7" t="str">
        <f ca="1"/>
        <v/>
      </c>
      <c r="J177" s="7" t="str">
        <f ca="1"/>
        <v/>
      </c>
      <c r="K177" s="7" t="str">
        <f ca="1"/>
        <v/>
      </c>
      <c r="L177" s="7" t="str">
        <f ca="1"/>
        <v/>
      </c>
      <c r="M177" s="7" t="str">
        <f ca="1"/>
        <v/>
      </c>
    </row>
    <row r="178" spans="1:13" x14ac:dyDescent="0.25">
      <c r="A178" s="8">
        <f t="shared" si="6"/>
        <v>175</v>
      </c>
      <c r="B178" s="7" t="str">
        <f ca="1"/>
        <v/>
      </c>
      <c r="C178" s="7" t="str">
        <f ca="1"/>
        <v/>
      </c>
      <c r="D178" s="7" t="str">
        <f ca="1"/>
        <v/>
      </c>
      <c r="E178" s="7" t="str">
        <f ca="1"/>
        <v/>
      </c>
      <c r="F178" s="7" t="str">
        <f ca="1"/>
        <v/>
      </c>
      <c r="H178" s="8">
        <f t="shared" si="7"/>
        <v>175</v>
      </c>
      <c r="I178" s="7" t="str">
        <f ca="1"/>
        <v/>
      </c>
      <c r="J178" s="7" t="str">
        <f ca="1"/>
        <v/>
      </c>
      <c r="K178" s="7" t="str">
        <f ca="1"/>
        <v/>
      </c>
      <c r="L178" s="7" t="str">
        <f ca="1"/>
        <v/>
      </c>
      <c r="M178" s="7" t="str">
        <f ca="1"/>
        <v/>
      </c>
    </row>
    <row r="179" spans="1:13" x14ac:dyDescent="0.25">
      <c r="A179" s="8">
        <f t="shared" si="6"/>
        <v>176</v>
      </c>
      <c r="B179" s="7" t="str">
        <f ca="1"/>
        <v/>
      </c>
      <c r="C179" s="7" t="str">
        <f ca="1"/>
        <v/>
      </c>
      <c r="D179" s="7" t="str">
        <f ca="1"/>
        <v/>
      </c>
      <c r="E179" s="7" t="str">
        <f ca="1"/>
        <v/>
      </c>
      <c r="F179" s="7" t="str">
        <f ca="1"/>
        <v/>
      </c>
      <c r="H179" s="8">
        <f t="shared" si="7"/>
        <v>176</v>
      </c>
      <c r="I179" s="7" t="str">
        <f ca="1"/>
        <v/>
      </c>
      <c r="J179" s="7" t="str">
        <f ca="1"/>
        <v/>
      </c>
      <c r="K179" s="7" t="str">
        <f ca="1"/>
        <v/>
      </c>
      <c r="L179" s="7" t="str">
        <f ca="1"/>
        <v/>
      </c>
      <c r="M179" s="7" t="str">
        <f ca="1"/>
        <v/>
      </c>
    </row>
    <row r="180" spans="1:13" x14ac:dyDescent="0.25">
      <c r="A180" s="8">
        <f t="shared" si="6"/>
        <v>177</v>
      </c>
      <c r="B180" s="7" t="str">
        <f ca="1"/>
        <v/>
      </c>
      <c r="C180" s="7" t="str">
        <f ca="1"/>
        <v/>
      </c>
      <c r="D180" s="7" t="str">
        <f ca="1"/>
        <v/>
      </c>
      <c r="E180" s="7" t="str">
        <f ca="1"/>
        <v/>
      </c>
      <c r="F180" s="7" t="str">
        <f ca="1"/>
        <v/>
      </c>
      <c r="H180" s="8">
        <f t="shared" si="7"/>
        <v>177</v>
      </c>
      <c r="I180" s="7" t="str">
        <f ca="1"/>
        <v/>
      </c>
      <c r="J180" s="7" t="str">
        <f ca="1"/>
        <v/>
      </c>
      <c r="K180" s="7" t="str">
        <f ca="1"/>
        <v/>
      </c>
      <c r="L180" s="7" t="str">
        <f ca="1"/>
        <v/>
      </c>
      <c r="M180" s="7" t="str">
        <f ca="1"/>
        <v/>
      </c>
    </row>
    <row r="181" spans="1:13" x14ac:dyDescent="0.25">
      <c r="A181" s="8">
        <f t="shared" si="6"/>
        <v>178</v>
      </c>
      <c r="B181" s="7" t="str">
        <f ca="1"/>
        <v/>
      </c>
      <c r="C181" s="7" t="str">
        <f ca="1"/>
        <v/>
      </c>
      <c r="D181" s="7" t="str">
        <f ca="1"/>
        <v/>
      </c>
      <c r="E181" s="7" t="str">
        <f ca="1"/>
        <v/>
      </c>
      <c r="F181" s="7" t="str">
        <f ca="1"/>
        <v/>
      </c>
      <c r="H181" s="8">
        <f t="shared" si="7"/>
        <v>178</v>
      </c>
      <c r="I181" s="7" t="str">
        <f ca="1"/>
        <v/>
      </c>
      <c r="J181" s="7" t="str">
        <f ca="1"/>
        <v/>
      </c>
      <c r="K181" s="7" t="str">
        <f ca="1"/>
        <v/>
      </c>
      <c r="L181" s="7" t="str">
        <f ca="1"/>
        <v/>
      </c>
      <c r="M181" s="7" t="str">
        <f ca="1"/>
        <v/>
      </c>
    </row>
    <row r="182" spans="1:13" x14ac:dyDescent="0.25">
      <c r="A182" s="8">
        <f t="shared" si="6"/>
        <v>179</v>
      </c>
      <c r="B182" s="7" t="str">
        <f ca="1"/>
        <v/>
      </c>
      <c r="C182" s="7" t="str">
        <f ca="1"/>
        <v/>
      </c>
      <c r="D182" s="7" t="str">
        <f ca="1"/>
        <v/>
      </c>
      <c r="E182" s="7" t="str">
        <f ca="1"/>
        <v/>
      </c>
      <c r="F182" s="7" t="str">
        <f ca="1"/>
        <v/>
      </c>
      <c r="H182" s="8">
        <f t="shared" si="7"/>
        <v>179</v>
      </c>
      <c r="I182" s="7" t="str">
        <f ca="1"/>
        <v/>
      </c>
      <c r="J182" s="7" t="str">
        <f ca="1"/>
        <v/>
      </c>
      <c r="K182" s="7" t="str">
        <f ca="1"/>
        <v/>
      </c>
      <c r="L182" s="7" t="str">
        <f ca="1"/>
        <v/>
      </c>
      <c r="M182" s="7" t="str">
        <f ca="1"/>
        <v/>
      </c>
    </row>
    <row r="183" spans="1:13" x14ac:dyDescent="0.25">
      <c r="A183" s="8">
        <f t="shared" si="6"/>
        <v>180</v>
      </c>
      <c r="B183" s="7" t="str">
        <f ca="1"/>
        <v/>
      </c>
      <c r="C183" s="7" t="str">
        <f ca="1"/>
        <v/>
      </c>
      <c r="D183" s="7" t="str">
        <f ca="1"/>
        <v/>
      </c>
      <c r="E183" s="7" t="str">
        <f ca="1"/>
        <v/>
      </c>
      <c r="F183" s="7" t="str">
        <f ca="1"/>
        <v/>
      </c>
      <c r="H183" s="8">
        <f t="shared" si="7"/>
        <v>180</v>
      </c>
      <c r="I183" s="7" t="str">
        <f ca="1"/>
        <v/>
      </c>
      <c r="J183" s="7" t="str">
        <f ca="1"/>
        <v/>
      </c>
      <c r="K183" s="7" t="str">
        <f ca="1"/>
        <v/>
      </c>
      <c r="L183" s="7" t="str">
        <f ca="1"/>
        <v/>
      </c>
      <c r="M183" s="7" t="str">
        <f ca="1"/>
        <v/>
      </c>
    </row>
    <row r="184" spans="1:13" x14ac:dyDescent="0.25">
      <c r="A184" s="8">
        <f t="shared" si="6"/>
        <v>181</v>
      </c>
      <c r="B184" s="7" t="str">
        <f ca="1"/>
        <v/>
      </c>
      <c r="C184" s="7" t="str">
        <f ca="1"/>
        <v/>
      </c>
      <c r="D184" s="7" t="str">
        <f ca="1"/>
        <v/>
      </c>
      <c r="E184" s="7" t="str">
        <f ca="1"/>
        <v/>
      </c>
      <c r="F184" s="7" t="str">
        <f ca="1"/>
        <v/>
      </c>
      <c r="H184" s="8">
        <f t="shared" si="7"/>
        <v>181</v>
      </c>
      <c r="I184" s="7" t="str">
        <f ca="1"/>
        <v/>
      </c>
      <c r="J184" s="7" t="str">
        <f ca="1"/>
        <v/>
      </c>
      <c r="K184" s="7" t="str">
        <f ca="1"/>
        <v/>
      </c>
      <c r="L184" s="7" t="str">
        <f ca="1"/>
        <v/>
      </c>
      <c r="M184" s="7" t="str">
        <f ca="1"/>
        <v/>
      </c>
    </row>
    <row r="185" spans="1:13" x14ac:dyDescent="0.25">
      <c r="A185" s="8">
        <f t="shared" si="6"/>
        <v>182</v>
      </c>
      <c r="B185" s="7" t="str">
        <f ca="1"/>
        <v/>
      </c>
      <c r="C185" s="7" t="str">
        <f ca="1"/>
        <v/>
      </c>
      <c r="D185" s="7" t="str">
        <f ca="1"/>
        <v/>
      </c>
      <c r="E185" s="7" t="str">
        <f ca="1"/>
        <v/>
      </c>
      <c r="F185" s="7" t="str">
        <f ca="1"/>
        <v/>
      </c>
      <c r="H185" s="8">
        <f t="shared" si="7"/>
        <v>182</v>
      </c>
      <c r="I185" s="7" t="str">
        <f ca="1"/>
        <v/>
      </c>
      <c r="J185" s="7" t="str">
        <f ca="1"/>
        <v/>
      </c>
      <c r="K185" s="7" t="str">
        <f ca="1"/>
        <v/>
      </c>
      <c r="L185" s="7" t="str">
        <f ca="1"/>
        <v/>
      </c>
      <c r="M185" s="7" t="str">
        <f ca="1"/>
        <v/>
      </c>
    </row>
    <row r="186" spans="1:13" x14ac:dyDescent="0.25">
      <c r="A186" s="8">
        <f t="shared" si="6"/>
        <v>183</v>
      </c>
      <c r="B186" s="7" t="str">
        <f ca="1"/>
        <v/>
      </c>
      <c r="C186" s="7" t="str">
        <f ca="1"/>
        <v/>
      </c>
      <c r="D186" s="7" t="str">
        <f ca="1"/>
        <v/>
      </c>
      <c r="E186" s="7" t="str">
        <f ca="1"/>
        <v/>
      </c>
      <c r="F186" s="7" t="str">
        <f ca="1"/>
        <v/>
      </c>
      <c r="H186" s="8">
        <f t="shared" si="7"/>
        <v>183</v>
      </c>
      <c r="I186" s="7" t="str">
        <f ca="1"/>
        <v/>
      </c>
      <c r="J186" s="7" t="str">
        <f ca="1"/>
        <v/>
      </c>
      <c r="K186" s="7" t="str">
        <f ca="1"/>
        <v/>
      </c>
      <c r="L186" s="7" t="str">
        <f ca="1"/>
        <v/>
      </c>
      <c r="M186" s="7" t="str">
        <f ca="1"/>
        <v/>
      </c>
    </row>
    <row r="187" spans="1:13" x14ac:dyDescent="0.25">
      <c r="A187" s="8">
        <f t="shared" si="6"/>
        <v>184</v>
      </c>
      <c r="B187" s="7" t="str">
        <f ca="1"/>
        <v/>
      </c>
      <c r="C187" s="7" t="str">
        <f ca="1"/>
        <v/>
      </c>
      <c r="D187" s="7" t="str">
        <f ca="1"/>
        <v/>
      </c>
      <c r="E187" s="7" t="str">
        <f ca="1"/>
        <v/>
      </c>
      <c r="F187" s="7" t="str">
        <f ca="1"/>
        <v/>
      </c>
      <c r="H187" s="8">
        <f t="shared" si="7"/>
        <v>184</v>
      </c>
      <c r="I187" s="7" t="str">
        <f ca="1"/>
        <v/>
      </c>
      <c r="J187" s="7" t="str">
        <f ca="1"/>
        <v/>
      </c>
      <c r="K187" s="7" t="str">
        <f ca="1"/>
        <v/>
      </c>
      <c r="L187" s="7" t="str">
        <f ca="1"/>
        <v/>
      </c>
      <c r="M187" s="7" t="str">
        <f ca="1"/>
        <v/>
      </c>
    </row>
    <row r="188" spans="1:13" x14ac:dyDescent="0.25">
      <c r="A188" s="8">
        <f t="shared" si="6"/>
        <v>185</v>
      </c>
      <c r="B188" s="7" t="str">
        <f ca="1"/>
        <v/>
      </c>
      <c r="C188" s="7" t="str">
        <f ca="1"/>
        <v/>
      </c>
      <c r="D188" s="7" t="str">
        <f ca="1"/>
        <v/>
      </c>
      <c r="E188" s="7" t="str">
        <f ca="1"/>
        <v/>
      </c>
      <c r="F188" s="7" t="str">
        <f ca="1"/>
        <v/>
      </c>
      <c r="H188" s="8">
        <f t="shared" si="7"/>
        <v>185</v>
      </c>
      <c r="I188" s="7" t="str">
        <f ca="1"/>
        <v/>
      </c>
      <c r="J188" s="7" t="str">
        <f ca="1"/>
        <v/>
      </c>
      <c r="K188" s="7" t="str">
        <f ca="1"/>
        <v/>
      </c>
      <c r="L188" s="7" t="str">
        <f ca="1"/>
        <v/>
      </c>
      <c r="M188" s="7" t="str">
        <f ca="1"/>
        <v/>
      </c>
    </row>
    <row r="189" spans="1:13" x14ac:dyDescent="0.25">
      <c r="A189" s="8">
        <f t="shared" si="6"/>
        <v>186</v>
      </c>
      <c r="B189" s="7" t="str">
        <f ca="1"/>
        <v/>
      </c>
      <c r="C189" s="7" t="str">
        <f ca="1"/>
        <v/>
      </c>
      <c r="D189" s="7" t="str">
        <f ca="1"/>
        <v/>
      </c>
      <c r="E189" s="7" t="str">
        <f ca="1"/>
        <v/>
      </c>
      <c r="F189" s="7" t="str">
        <f ca="1"/>
        <v/>
      </c>
      <c r="H189" s="8">
        <f t="shared" si="7"/>
        <v>186</v>
      </c>
      <c r="I189" s="7" t="str">
        <f ca="1"/>
        <v/>
      </c>
      <c r="J189" s="7" t="str">
        <f ca="1"/>
        <v/>
      </c>
      <c r="K189" s="7" t="str">
        <f ca="1"/>
        <v/>
      </c>
      <c r="L189" s="7" t="str">
        <f ca="1"/>
        <v/>
      </c>
      <c r="M189" s="7" t="str">
        <f ca="1"/>
        <v/>
      </c>
    </row>
    <row r="190" spans="1:13" x14ac:dyDescent="0.25">
      <c r="A190" s="8">
        <f t="shared" si="6"/>
        <v>187</v>
      </c>
      <c r="B190" s="7" t="str">
        <f ca="1"/>
        <v/>
      </c>
      <c r="C190" s="7" t="str">
        <f ca="1"/>
        <v/>
      </c>
      <c r="D190" s="7" t="str">
        <f ca="1"/>
        <v/>
      </c>
      <c r="E190" s="7" t="str">
        <f ca="1"/>
        <v/>
      </c>
      <c r="F190" s="7" t="str">
        <f ca="1"/>
        <v/>
      </c>
      <c r="H190" s="8">
        <f t="shared" si="7"/>
        <v>187</v>
      </c>
      <c r="I190" s="7" t="str">
        <f ca="1"/>
        <v/>
      </c>
      <c r="J190" s="7" t="str">
        <f ca="1"/>
        <v/>
      </c>
      <c r="K190" s="7" t="str">
        <f ca="1"/>
        <v/>
      </c>
      <c r="L190" s="7" t="str">
        <f ca="1"/>
        <v/>
      </c>
      <c r="M190" s="7" t="str">
        <f ca="1"/>
        <v/>
      </c>
    </row>
    <row r="191" spans="1:13" x14ac:dyDescent="0.25">
      <c r="A191" s="8">
        <f t="shared" si="6"/>
        <v>188</v>
      </c>
      <c r="B191" s="7" t="str">
        <f ca="1"/>
        <v/>
      </c>
      <c r="C191" s="7" t="str">
        <f ca="1"/>
        <v/>
      </c>
      <c r="D191" s="7" t="str">
        <f ca="1"/>
        <v/>
      </c>
      <c r="E191" s="7" t="str">
        <f ca="1"/>
        <v/>
      </c>
      <c r="F191" s="7" t="str">
        <f ca="1"/>
        <v/>
      </c>
      <c r="H191" s="8">
        <f t="shared" si="7"/>
        <v>188</v>
      </c>
      <c r="I191" s="7" t="str">
        <f ca="1"/>
        <v/>
      </c>
      <c r="J191" s="7" t="str">
        <f ca="1"/>
        <v/>
      </c>
      <c r="K191" s="7" t="str">
        <f ca="1"/>
        <v/>
      </c>
      <c r="L191" s="7" t="str">
        <f ca="1"/>
        <v/>
      </c>
      <c r="M191" s="7" t="str">
        <f ca="1"/>
        <v/>
      </c>
    </row>
    <row r="192" spans="1:13" x14ac:dyDescent="0.25">
      <c r="A192" s="8">
        <f t="shared" si="6"/>
        <v>189</v>
      </c>
      <c r="B192" s="7" t="str">
        <f ca="1"/>
        <v/>
      </c>
      <c r="C192" s="7" t="str">
        <f ca="1"/>
        <v/>
      </c>
      <c r="D192" s="7" t="str">
        <f ca="1"/>
        <v/>
      </c>
      <c r="E192" s="7" t="str">
        <f ca="1"/>
        <v/>
      </c>
      <c r="F192" s="7" t="str">
        <f ca="1"/>
        <v/>
      </c>
      <c r="H192" s="8">
        <f t="shared" si="7"/>
        <v>189</v>
      </c>
      <c r="I192" s="7" t="str">
        <f ca="1"/>
        <v/>
      </c>
      <c r="J192" s="7" t="str">
        <f ca="1"/>
        <v/>
      </c>
      <c r="K192" s="7" t="str">
        <f ca="1"/>
        <v/>
      </c>
      <c r="L192" s="7" t="str">
        <f ca="1"/>
        <v/>
      </c>
      <c r="M192" s="7" t="str">
        <f ca="1"/>
        <v/>
      </c>
    </row>
    <row r="193" spans="1:13" x14ac:dyDescent="0.25">
      <c r="A193" s="8">
        <f t="shared" si="6"/>
        <v>190</v>
      </c>
      <c r="B193" s="7" t="str">
        <f ca="1"/>
        <v/>
      </c>
      <c r="C193" s="7" t="str">
        <f ca="1"/>
        <v/>
      </c>
      <c r="D193" s="7" t="str">
        <f ca="1"/>
        <v/>
      </c>
      <c r="E193" s="7" t="str">
        <f ca="1"/>
        <v/>
      </c>
      <c r="F193" s="7" t="str">
        <f ca="1"/>
        <v/>
      </c>
      <c r="H193" s="8">
        <f t="shared" si="7"/>
        <v>190</v>
      </c>
      <c r="I193" s="7" t="str">
        <f ca="1"/>
        <v/>
      </c>
      <c r="J193" s="7" t="str">
        <f ca="1"/>
        <v/>
      </c>
      <c r="K193" s="7" t="str">
        <f ca="1"/>
        <v/>
      </c>
      <c r="L193" s="7" t="str">
        <f ca="1"/>
        <v/>
      </c>
      <c r="M193" s="7" t="str">
        <f ca="1"/>
        <v/>
      </c>
    </row>
    <row r="194" spans="1:13" x14ac:dyDescent="0.25">
      <c r="A194" s="8">
        <f t="shared" si="6"/>
        <v>191</v>
      </c>
      <c r="B194" s="7" t="str">
        <f ca="1"/>
        <v/>
      </c>
      <c r="C194" s="7" t="str">
        <f ca="1"/>
        <v/>
      </c>
      <c r="D194" s="7" t="str">
        <f ca="1"/>
        <v/>
      </c>
      <c r="E194" s="7" t="str">
        <f ca="1"/>
        <v/>
      </c>
      <c r="F194" s="7" t="str">
        <f ca="1"/>
        <v/>
      </c>
      <c r="H194" s="8">
        <f t="shared" si="7"/>
        <v>191</v>
      </c>
      <c r="I194" s="7" t="str">
        <f ca="1"/>
        <v/>
      </c>
      <c r="J194" s="7" t="str">
        <f ca="1"/>
        <v/>
      </c>
      <c r="K194" s="7" t="str">
        <f ca="1"/>
        <v/>
      </c>
      <c r="L194" s="7" t="str">
        <f ca="1"/>
        <v/>
      </c>
      <c r="M194" s="7" t="str">
        <f ca="1"/>
        <v/>
      </c>
    </row>
    <row r="195" spans="1:13" x14ac:dyDescent="0.25">
      <c r="A195" s="8">
        <f t="shared" si="6"/>
        <v>192</v>
      </c>
      <c r="B195" s="7" t="str">
        <f ca="1"/>
        <v/>
      </c>
      <c r="C195" s="7" t="str">
        <f ca="1"/>
        <v/>
      </c>
      <c r="D195" s="7" t="str">
        <f ca="1"/>
        <v/>
      </c>
      <c r="E195" s="7" t="str">
        <f ca="1"/>
        <v/>
      </c>
      <c r="F195" s="7" t="str">
        <f ca="1"/>
        <v/>
      </c>
      <c r="H195" s="8">
        <f t="shared" si="7"/>
        <v>192</v>
      </c>
      <c r="I195" s="7" t="str">
        <f ca="1"/>
        <v/>
      </c>
      <c r="J195" s="7" t="str">
        <f ca="1"/>
        <v/>
      </c>
      <c r="K195" s="7" t="str">
        <f ca="1"/>
        <v/>
      </c>
      <c r="L195" s="7" t="str">
        <f ca="1"/>
        <v/>
      </c>
      <c r="M195" s="7" t="str">
        <f ca="1"/>
        <v/>
      </c>
    </row>
    <row r="196" spans="1:13" x14ac:dyDescent="0.25">
      <c r="A196" s="8">
        <f t="shared" si="6"/>
        <v>193</v>
      </c>
      <c r="B196" s="7" t="str">
        <f ca="1"/>
        <v/>
      </c>
      <c r="C196" s="7" t="str">
        <f ca="1"/>
        <v/>
      </c>
      <c r="D196" s="7" t="str">
        <f ca="1"/>
        <v/>
      </c>
      <c r="E196" s="7" t="str">
        <f ca="1"/>
        <v/>
      </c>
      <c r="F196" s="7" t="str">
        <f ca="1"/>
        <v/>
      </c>
      <c r="H196" s="8">
        <f t="shared" si="7"/>
        <v>193</v>
      </c>
      <c r="I196" s="7" t="str">
        <f ca="1"/>
        <v/>
      </c>
      <c r="J196" s="7" t="str">
        <f ca="1"/>
        <v/>
      </c>
      <c r="K196" s="7" t="str">
        <f ca="1"/>
        <v/>
      </c>
      <c r="L196" s="7" t="str">
        <f ca="1"/>
        <v/>
      </c>
      <c r="M196" s="7" t="str">
        <f ca="1"/>
        <v/>
      </c>
    </row>
    <row r="197" spans="1:13" x14ac:dyDescent="0.25">
      <c r="A197" s="8">
        <f t="shared" si="6"/>
        <v>194</v>
      </c>
      <c r="B197" s="7" t="str">
        <f ca="1"/>
        <v/>
      </c>
      <c r="C197" s="7" t="str">
        <f ca="1"/>
        <v/>
      </c>
      <c r="D197" s="7" t="str">
        <f ca="1"/>
        <v/>
      </c>
      <c r="E197" s="7" t="str">
        <f ca="1"/>
        <v/>
      </c>
      <c r="F197" s="7" t="str">
        <f ca="1"/>
        <v/>
      </c>
      <c r="H197" s="8">
        <f t="shared" si="7"/>
        <v>194</v>
      </c>
      <c r="I197" s="7" t="str">
        <f ca="1"/>
        <v/>
      </c>
      <c r="J197" s="7" t="str">
        <f ca="1"/>
        <v/>
      </c>
      <c r="K197" s="7" t="str">
        <f ca="1"/>
        <v/>
      </c>
      <c r="L197" s="7" t="str">
        <f ca="1"/>
        <v/>
      </c>
      <c r="M197" s="7" t="str">
        <f ca="1"/>
        <v/>
      </c>
    </row>
    <row r="198" spans="1:13" x14ac:dyDescent="0.25">
      <c r="A198" s="8">
        <f t="shared" ref="A198:A261" si="8">1+A197</f>
        <v>195</v>
      </c>
      <c r="B198" s="7" t="str">
        <f ca="1"/>
        <v/>
      </c>
      <c r="C198" s="7" t="str">
        <f ca="1"/>
        <v/>
      </c>
      <c r="D198" s="7" t="str">
        <f ca="1"/>
        <v/>
      </c>
      <c r="E198" s="7" t="str">
        <f ca="1"/>
        <v/>
      </c>
      <c r="F198" s="7" t="str">
        <f ca="1"/>
        <v/>
      </c>
      <c r="H198" s="8">
        <f t="shared" ref="H198:H261" si="9">1+H197</f>
        <v>195</v>
      </c>
      <c r="I198" s="7" t="str">
        <f ca="1"/>
        <v/>
      </c>
      <c r="J198" s="7" t="str">
        <f ca="1"/>
        <v/>
      </c>
      <c r="K198" s="7" t="str">
        <f ca="1"/>
        <v/>
      </c>
      <c r="L198" s="7" t="str">
        <f ca="1"/>
        <v/>
      </c>
      <c r="M198" s="7" t="str">
        <f ca="1"/>
        <v/>
      </c>
    </row>
    <row r="199" spans="1:13" x14ac:dyDescent="0.25">
      <c r="A199" s="8">
        <f t="shared" si="8"/>
        <v>196</v>
      </c>
      <c r="B199" s="7" t="str">
        <f ca="1"/>
        <v/>
      </c>
      <c r="C199" s="7" t="str">
        <f ca="1"/>
        <v/>
      </c>
      <c r="D199" s="7" t="str">
        <f ca="1"/>
        <v/>
      </c>
      <c r="E199" s="7" t="str">
        <f ca="1"/>
        <v/>
      </c>
      <c r="F199" s="7" t="str">
        <f ca="1"/>
        <v/>
      </c>
      <c r="H199" s="8">
        <f t="shared" si="9"/>
        <v>196</v>
      </c>
      <c r="I199" s="7" t="str">
        <f ca="1"/>
        <v/>
      </c>
      <c r="J199" s="7" t="str">
        <f ca="1"/>
        <v/>
      </c>
      <c r="K199" s="7" t="str">
        <f ca="1"/>
        <v/>
      </c>
      <c r="L199" s="7" t="str">
        <f ca="1"/>
        <v/>
      </c>
      <c r="M199" s="7" t="str">
        <f ca="1"/>
        <v/>
      </c>
    </row>
    <row r="200" spans="1:13" x14ac:dyDescent="0.25">
      <c r="A200" s="8">
        <f t="shared" si="8"/>
        <v>197</v>
      </c>
      <c r="B200" s="7" t="str">
        <f ca="1"/>
        <v/>
      </c>
      <c r="C200" s="7" t="str">
        <f ca="1"/>
        <v/>
      </c>
      <c r="D200" s="7" t="str">
        <f ca="1"/>
        <v/>
      </c>
      <c r="E200" s="7" t="str">
        <f ca="1"/>
        <v/>
      </c>
      <c r="F200" s="7" t="str">
        <f ca="1"/>
        <v/>
      </c>
      <c r="H200" s="8">
        <f t="shared" si="9"/>
        <v>197</v>
      </c>
      <c r="I200" s="7" t="str">
        <f ca="1"/>
        <v/>
      </c>
      <c r="J200" s="7" t="str">
        <f ca="1"/>
        <v/>
      </c>
      <c r="K200" s="7" t="str">
        <f ca="1"/>
        <v/>
      </c>
      <c r="L200" s="7" t="str">
        <f ca="1"/>
        <v/>
      </c>
      <c r="M200" s="7" t="str">
        <f ca="1"/>
        <v/>
      </c>
    </row>
    <row r="201" spans="1:13" x14ac:dyDescent="0.25">
      <c r="A201" s="8">
        <f t="shared" si="8"/>
        <v>198</v>
      </c>
      <c r="B201" s="7" t="str">
        <f ca="1"/>
        <v/>
      </c>
      <c r="C201" s="7" t="str">
        <f ca="1"/>
        <v/>
      </c>
      <c r="D201" s="7" t="str">
        <f ca="1"/>
        <v/>
      </c>
      <c r="E201" s="7" t="str">
        <f ca="1"/>
        <v/>
      </c>
      <c r="F201" s="7" t="str">
        <f ca="1"/>
        <v/>
      </c>
      <c r="H201" s="8">
        <f t="shared" si="9"/>
        <v>198</v>
      </c>
      <c r="I201" s="7" t="str">
        <f ca="1"/>
        <v/>
      </c>
      <c r="J201" s="7" t="str">
        <f ca="1"/>
        <v/>
      </c>
      <c r="K201" s="7" t="str">
        <f ca="1"/>
        <v/>
      </c>
      <c r="L201" s="7" t="str">
        <f ca="1"/>
        <v/>
      </c>
      <c r="M201" s="7" t="str">
        <f ca="1"/>
        <v/>
      </c>
    </row>
    <row r="202" spans="1:13" x14ac:dyDescent="0.25">
      <c r="A202" s="8">
        <f t="shared" si="8"/>
        <v>199</v>
      </c>
      <c r="B202" s="7" t="str">
        <f ca="1"/>
        <v/>
      </c>
      <c r="C202" s="7" t="str">
        <f ca="1"/>
        <v/>
      </c>
      <c r="D202" s="7" t="str">
        <f ca="1"/>
        <v/>
      </c>
      <c r="E202" s="7" t="str">
        <f ca="1"/>
        <v/>
      </c>
      <c r="F202" s="7" t="str">
        <f ca="1"/>
        <v/>
      </c>
      <c r="H202" s="8">
        <f t="shared" si="9"/>
        <v>199</v>
      </c>
      <c r="I202" s="7" t="str">
        <f ca="1"/>
        <v/>
      </c>
      <c r="J202" s="7" t="str">
        <f ca="1"/>
        <v/>
      </c>
      <c r="K202" s="7" t="str">
        <f ca="1"/>
        <v/>
      </c>
      <c r="L202" s="7" t="str">
        <f ca="1"/>
        <v/>
      </c>
      <c r="M202" s="7" t="str">
        <f ca="1"/>
        <v/>
      </c>
    </row>
    <row r="203" spans="1:13" x14ac:dyDescent="0.25">
      <c r="A203" s="8">
        <f t="shared" si="8"/>
        <v>200</v>
      </c>
      <c r="B203" s="7" t="str">
        <f ca="1"/>
        <v/>
      </c>
      <c r="C203" s="7" t="str">
        <f ca="1"/>
        <v/>
      </c>
      <c r="D203" s="7" t="str">
        <f ca="1"/>
        <v/>
      </c>
      <c r="E203" s="7" t="str">
        <f ca="1"/>
        <v/>
      </c>
      <c r="F203" s="7" t="str">
        <f ca="1"/>
        <v/>
      </c>
      <c r="H203" s="8">
        <f t="shared" si="9"/>
        <v>200</v>
      </c>
      <c r="I203" s="7" t="str">
        <f ca="1"/>
        <v/>
      </c>
      <c r="J203" s="7" t="str">
        <f ca="1"/>
        <v/>
      </c>
      <c r="K203" s="7" t="str">
        <f ca="1"/>
        <v/>
      </c>
      <c r="L203" s="7" t="str">
        <f ca="1"/>
        <v/>
      </c>
      <c r="M203" s="7" t="str">
        <f ca="1"/>
        <v/>
      </c>
    </row>
    <row r="204" spans="1:13" x14ac:dyDescent="0.25">
      <c r="A204" s="8">
        <f t="shared" si="8"/>
        <v>201</v>
      </c>
      <c r="B204" s="7" t="str">
        <f ca="1"/>
        <v/>
      </c>
      <c r="C204" s="7" t="str">
        <f ca="1"/>
        <v/>
      </c>
      <c r="D204" s="7" t="str">
        <f ca="1"/>
        <v/>
      </c>
      <c r="E204" s="7" t="str">
        <f ca="1"/>
        <v/>
      </c>
      <c r="F204" s="7" t="str">
        <f ca="1"/>
        <v/>
      </c>
      <c r="H204" s="8">
        <f t="shared" si="9"/>
        <v>201</v>
      </c>
      <c r="I204" s="7" t="str">
        <f ca="1"/>
        <v/>
      </c>
      <c r="J204" s="7" t="str">
        <f ca="1"/>
        <v/>
      </c>
      <c r="K204" s="7" t="str">
        <f ca="1"/>
        <v/>
      </c>
      <c r="L204" s="7" t="str">
        <f ca="1"/>
        <v/>
      </c>
      <c r="M204" s="7" t="str">
        <f ca="1"/>
        <v/>
      </c>
    </row>
    <row r="205" spans="1:13" x14ac:dyDescent="0.25">
      <c r="A205" s="8">
        <f t="shared" si="8"/>
        <v>202</v>
      </c>
      <c r="B205" s="7" t="str">
        <f ca="1"/>
        <v/>
      </c>
      <c r="C205" s="7" t="str">
        <f ca="1"/>
        <v/>
      </c>
      <c r="D205" s="7" t="str">
        <f ca="1"/>
        <v/>
      </c>
      <c r="E205" s="7" t="str">
        <f ca="1"/>
        <v/>
      </c>
      <c r="F205" s="7" t="str">
        <f ca="1"/>
        <v/>
      </c>
      <c r="H205" s="8">
        <f t="shared" si="9"/>
        <v>202</v>
      </c>
      <c r="I205" s="7" t="str">
        <f ca="1"/>
        <v/>
      </c>
      <c r="J205" s="7" t="str">
        <f ca="1"/>
        <v/>
      </c>
      <c r="K205" s="7" t="str">
        <f ca="1"/>
        <v/>
      </c>
      <c r="L205" s="7" t="str">
        <f ca="1"/>
        <v/>
      </c>
      <c r="M205" s="7" t="str">
        <f ca="1"/>
        <v/>
      </c>
    </row>
    <row r="206" spans="1:13" x14ac:dyDescent="0.25">
      <c r="A206" s="8">
        <f t="shared" si="8"/>
        <v>203</v>
      </c>
      <c r="B206" s="7" t="str">
        <f ca="1"/>
        <v/>
      </c>
      <c r="C206" s="7" t="str">
        <f ca="1"/>
        <v/>
      </c>
      <c r="D206" s="7" t="str">
        <f ca="1"/>
        <v/>
      </c>
      <c r="E206" s="7" t="str">
        <f ca="1"/>
        <v/>
      </c>
      <c r="F206" s="7" t="str">
        <f ca="1"/>
        <v/>
      </c>
      <c r="H206" s="8">
        <f t="shared" si="9"/>
        <v>203</v>
      </c>
      <c r="I206" s="7" t="str">
        <f ca="1"/>
        <v/>
      </c>
      <c r="J206" s="7" t="str">
        <f ca="1"/>
        <v/>
      </c>
      <c r="K206" s="7" t="str">
        <f ca="1"/>
        <v/>
      </c>
      <c r="L206" s="7" t="str">
        <f ca="1"/>
        <v/>
      </c>
      <c r="M206" s="7" t="str">
        <f ca="1"/>
        <v/>
      </c>
    </row>
    <row r="207" spans="1:13" x14ac:dyDescent="0.25">
      <c r="A207" s="8">
        <f t="shared" si="8"/>
        <v>204</v>
      </c>
      <c r="B207" s="7" t="str">
        <f ca="1"/>
        <v/>
      </c>
      <c r="C207" s="7" t="str">
        <f ca="1"/>
        <v/>
      </c>
      <c r="D207" s="7" t="str">
        <f ca="1"/>
        <v/>
      </c>
      <c r="E207" s="7" t="str">
        <f ca="1"/>
        <v/>
      </c>
      <c r="F207" s="7" t="str">
        <f ca="1"/>
        <v/>
      </c>
      <c r="H207" s="8">
        <f t="shared" si="9"/>
        <v>204</v>
      </c>
      <c r="I207" s="7" t="str">
        <f ca="1"/>
        <v/>
      </c>
      <c r="J207" s="7" t="str">
        <f ca="1"/>
        <v/>
      </c>
      <c r="K207" s="7" t="str">
        <f ca="1"/>
        <v/>
      </c>
      <c r="L207" s="7" t="str">
        <f ca="1"/>
        <v/>
      </c>
      <c r="M207" s="7" t="str">
        <f ca="1"/>
        <v/>
      </c>
    </row>
    <row r="208" spans="1:13" x14ac:dyDescent="0.25">
      <c r="A208" s="8">
        <f t="shared" si="8"/>
        <v>205</v>
      </c>
      <c r="B208" s="7" t="str">
        <f ca="1"/>
        <v/>
      </c>
      <c r="C208" s="7" t="str">
        <f ca="1"/>
        <v/>
      </c>
      <c r="D208" s="7" t="str">
        <f ca="1"/>
        <v/>
      </c>
      <c r="E208" s="7" t="str">
        <f ca="1"/>
        <v/>
      </c>
      <c r="F208" s="7" t="str">
        <f ca="1"/>
        <v/>
      </c>
      <c r="H208" s="8">
        <f t="shared" si="9"/>
        <v>205</v>
      </c>
      <c r="I208" s="7" t="str">
        <f ca="1"/>
        <v/>
      </c>
      <c r="J208" s="7" t="str">
        <f ca="1"/>
        <v/>
      </c>
      <c r="K208" s="7" t="str">
        <f ca="1"/>
        <v/>
      </c>
      <c r="L208" s="7" t="str">
        <f ca="1"/>
        <v/>
      </c>
      <c r="M208" s="7" t="str">
        <f ca="1"/>
        <v/>
      </c>
    </row>
    <row r="209" spans="1:13" x14ac:dyDescent="0.25">
      <c r="A209" s="8">
        <f t="shared" si="8"/>
        <v>206</v>
      </c>
      <c r="B209" s="7" t="str">
        <f ca="1"/>
        <v/>
      </c>
      <c r="C209" s="7" t="str">
        <f ca="1"/>
        <v/>
      </c>
      <c r="D209" s="7" t="str">
        <f ca="1"/>
        <v/>
      </c>
      <c r="E209" s="7" t="str">
        <f ca="1"/>
        <v/>
      </c>
      <c r="F209" s="7" t="str">
        <f ca="1"/>
        <v/>
      </c>
      <c r="H209" s="8">
        <f t="shared" si="9"/>
        <v>206</v>
      </c>
      <c r="I209" s="7" t="str">
        <f ca="1"/>
        <v/>
      </c>
      <c r="J209" s="7" t="str">
        <f ca="1"/>
        <v/>
      </c>
      <c r="K209" s="7" t="str">
        <f ca="1"/>
        <v/>
      </c>
      <c r="L209" s="7" t="str">
        <f ca="1"/>
        <v/>
      </c>
      <c r="M209" s="7" t="str">
        <f ca="1"/>
        <v/>
      </c>
    </row>
    <row r="210" spans="1:13" x14ac:dyDescent="0.25">
      <c r="A210" s="8">
        <f t="shared" si="8"/>
        <v>207</v>
      </c>
      <c r="B210" s="7" t="str">
        <f ca="1"/>
        <v/>
      </c>
      <c r="C210" s="7" t="str">
        <f ca="1"/>
        <v/>
      </c>
      <c r="D210" s="7" t="str">
        <f ca="1"/>
        <v/>
      </c>
      <c r="E210" s="7" t="str">
        <f ca="1"/>
        <v/>
      </c>
      <c r="F210" s="7" t="str">
        <f ca="1"/>
        <v/>
      </c>
      <c r="H210" s="8">
        <f t="shared" si="9"/>
        <v>207</v>
      </c>
      <c r="I210" s="7" t="str">
        <f ca="1"/>
        <v/>
      </c>
      <c r="J210" s="7" t="str">
        <f ca="1"/>
        <v/>
      </c>
      <c r="K210" s="7" t="str">
        <f ca="1"/>
        <v/>
      </c>
      <c r="L210" s="7" t="str">
        <f ca="1"/>
        <v/>
      </c>
      <c r="M210" s="7" t="str">
        <f ca="1"/>
        <v/>
      </c>
    </row>
    <row r="211" spans="1:13" x14ac:dyDescent="0.25">
      <c r="A211" s="8">
        <f t="shared" si="8"/>
        <v>208</v>
      </c>
      <c r="B211" s="7" t="str">
        <f ca="1"/>
        <v/>
      </c>
      <c r="C211" s="7" t="str">
        <f ca="1"/>
        <v/>
      </c>
      <c r="D211" s="7" t="str">
        <f ca="1"/>
        <v/>
      </c>
      <c r="E211" s="7" t="str">
        <f ca="1"/>
        <v/>
      </c>
      <c r="F211" s="7" t="str">
        <f ca="1"/>
        <v/>
      </c>
      <c r="H211" s="8">
        <f t="shared" si="9"/>
        <v>208</v>
      </c>
      <c r="I211" s="7" t="str">
        <f ca="1"/>
        <v/>
      </c>
      <c r="J211" s="7" t="str">
        <f ca="1"/>
        <v/>
      </c>
      <c r="K211" s="7" t="str">
        <f ca="1"/>
        <v/>
      </c>
      <c r="L211" s="7" t="str">
        <f ca="1"/>
        <v/>
      </c>
      <c r="M211" s="7" t="str">
        <f ca="1"/>
        <v/>
      </c>
    </row>
    <row r="212" spans="1:13" x14ac:dyDescent="0.25">
      <c r="A212" s="8">
        <f t="shared" si="8"/>
        <v>209</v>
      </c>
      <c r="B212" s="7" t="str">
        <f ca="1"/>
        <v/>
      </c>
      <c r="C212" s="7" t="str">
        <f ca="1"/>
        <v/>
      </c>
      <c r="D212" s="7" t="str">
        <f ca="1"/>
        <v/>
      </c>
      <c r="E212" s="7" t="str">
        <f ca="1"/>
        <v/>
      </c>
      <c r="F212" s="7" t="str">
        <f ca="1"/>
        <v/>
      </c>
      <c r="H212" s="8">
        <f t="shared" si="9"/>
        <v>209</v>
      </c>
      <c r="I212" s="7" t="str">
        <f ca="1"/>
        <v/>
      </c>
      <c r="J212" s="7" t="str">
        <f ca="1"/>
        <v/>
      </c>
      <c r="K212" s="7" t="str">
        <f ca="1"/>
        <v/>
      </c>
      <c r="L212" s="7" t="str">
        <f ca="1"/>
        <v/>
      </c>
      <c r="M212" s="7" t="str">
        <f ca="1"/>
        <v/>
      </c>
    </row>
    <row r="213" spans="1:13" x14ac:dyDescent="0.25">
      <c r="A213" s="8">
        <f t="shared" si="8"/>
        <v>210</v>
      </c>
      <c r="B213" s="7" t="str">
        <f ca="1"/>
        <v/>
      </c>
      <c r="C213" s="7" t="str">
        <f ca="1"/>
        <v/>
      </c>
      <c r="D213" s="7" t="str">
        <f ca="1"/>
        <v/>
      </c>
      <c r="E213" s="7" t="str">
        <f ca="1"/>
        <v/>
      </c>
      <c r="F213" s="7" t="str">
        <f ca="1"/>
        <v/>
      </c>
      <c r="H213" s="8">
        <f t="shared" si="9"/>
        <v>210</v>
      </c>
      <c r="I213" s="7" t="str">
        <f ca="1"/>
        <v/>
      </c>
      <c r="J213" s="7" t="str">
        <f ca="1"/>
        <v/>
      </c>
      <c r="K213" s="7" t="str">
        <f ca="1"/>
        <v/>
      </c>
      <c r="L213" s="7" t="str">
        <f ca="1"/>
        <v/>
      </c>
      <c r="M213" s="7" t="str">
        <f ca="1"/>
        <v/>
      </c>
    </row>
    <row r="214" spans="1:13" x14ac:dyDescent="0.25">
      <c r="A214" s="8">
        <f t="shared" si="8"/>
        <v>211</v>
      </c>
      <c r="B214" s="7" t="str">
        <f ca="1"/>
        <v/>
      </c>
      <c r="C214" s="7" t="str">
        <f ca="1"/>
        <v/>
      </c>
      <c r="D214" s="7" t="str">
        <f ca="1"/>
        <v/>
      </c>
      <c r="E214" s="7" t="str">
        <f ca="1"/>
        <v/>
      </c>
      <c r="F214" s="7" t="str">
        <f ca="1"/>
        <v/>
      </c>
      <c r="H214" s="8">
        <f t="shared" si="9"/>
        <v>211</v>
      </c>
      <c r="I214" s="7" t="str">
        <f ca="1"/>
        <v/>
      </c>
      <c r="J214" s="7" t="str">
        <f ca="1"/>
        <v/>
      </c>
      <c r="K214" s="7" t="str">
        <f ca="1"/>
        <v/>
      </c>
      <c r="L214" s="7" t="str">
        <f ca="1"/>
        <v/>
      </c>
      <c r="M214" s="7" t="str">
        <f ca="1"/>
        <v/>
      </c>
    </row>
    <row r="215" spans="1:13" x14ac:dyDescent="0.25">
      <c r="A215" s="8">
        <f t="shared" si="8"/>
        <v>212</v>
      </c>
      <c r="B215" s="7" t="str">
        <f ca="1"/>
        <v/>
      </c>
      <c r="C215" s="7" t="str">
        <f ca="1"/>
        <v/>
      </c>
      <c r="D215" s="7" t="str">
        <f ca="1"/>
        <v/>
      </c>
      <c r="E215" s="7" t="str">
        <f ca="1"/>
        <v/>
      </c>
      <c r="F215" s="7" t="str">
        <f ca="1"/>
        <v/>
      </c>
      <c r="H215" s="8">
        <f t="shared" si="9"/>
        <v>212</v>
      </c>
      <c r="I215" s="7" t="str">
        <f ca="1"/>
        <v/>
      </c>
      <c r="J215" s="7" t="str">
        <f ca="1"/>
        <v/>
      </c>
      <c r="K215" s="7" t="str">
        <f ca="1"/>
        <v/>
      </c>
      <c r="L215" s="7" t="str">
        <f ca="1"/>
        <v/>
      </c>
      <c r="M215" s="7" t="str">
        <f ca="1"/>
        <v/>
      </c>
    </row>
    <row r="216" spans="1:13" x14ac:dyDescent="0.25">
      <c r="A216" s="8">
        <f t="shared" si="8"/>
        <v>213</v>
      </c>
      <c r="B216" s="7" t="str">
        <f ca="1"/>
        <v/>
      </c>
      <c r="C216" s="7" t="str">
        <f ca="1"/>
        <v/>
      </c>
      <c r="D216" s="7" t="str">
        <f ca="1"/>
        <v/>
      </c>
      <c r="E216" s="7" t="str">
        <f ca="1"/>
        <v/>
      </c>
      <c r="F216" s="7" t="str">
        <f ca="1"/>
        <v/>
      </c>
      <c r="H216" s="8">
        <f t="shared" si="9"/>
        <v>213</v>
      </c>
      <c r="I216" s="7" t="str">
        <f ca="1"/>
        <v/>
      </c>
      <c r="J216" s="7" t="str">
        <f ca="1"/>
        <v/>
      </c>
      <c r="K216" s="7" t="str">
        <f ca="1"/>
        <v/>
      </c>
      <c r="L216" s="7" t="str">
        <f ca="1"/>
        <v/>
      </c>
      <c r="M216" s="7" t="str">
        <f ca="1"/>
        <v/>
      </c>
    </row>
    <row r="217" spans="1:13" x14ac:dyDescent="0.25">
      <c r="A217" s="8">
        <f t="shared" si="8"/>
        <v>214</v>
      </c>
      <c r="B217" s="7" t="str">
        <f ca="1"/>
        <v/>
      </c>
      <c r="C217" s="7" t="str">
        <f ca="1"/>
        <v/>
      </c>
      <c r="D217" s="7" t="str">
        <f ca="1"/>
        <v/>
      </c>
      <c r="E217" s="7" t="str">
        <f ca="1"/>
        <v/>
      </c>
      <c r="F217" s="7" t="str">
        <f ca="1"/>
        <v/>
      </c>
      <c r="H217" s="8">
        <f t="shared" si="9"/>
        <v>214</v>
      </c>
      <c r="I217" s="7" t="str">
        <f ca="1"/>
        <v/>
      </c>
      <c r="J217" s="7" t="str">
        <f ca="1"/>
        <v/>
      </c>
      <c r="K217" s="7" t="str">
        <f ca="1"/>
        <v/>
      </c>
      <c r="L217" s="7" t="str">
        <f ca="1"/>
        <v/>
      </c>
      <c r="M217" s="7" t="str">
        <f ca="1"/>
        <v/>
      </c>
    </row>
    <row r="218" spans="1:13" x14ac:dyDescent="0.25">
      <c r="A218" s="8">
        <f t="shared" si="8"/>
        <v>215</v>
      </c>
      <c r="B218" s="7" t="str">
        <f ca="1"/>
        <v/>
      </c>
      <c r="C218" s="7" t="str">
        <f ca="1"/>
        <v/>
      </c>
      <c r="D218" s="7" t="str">
        <f ca="1"/>
        <v/>
      </c>
      <c r="E218" s="7" t="str">
        <f ca="1"/>
        <v/>
      </c>
      <c r="F218" s="7" t="str">
        <f ca="1"/>
        <v/>
      </c>
      <c r="H218" s="8">
        <f t="shared" si="9"/>
        <v>215</v>
      </c>
      <c r="I218" s="7" t="str">
        <f ca="1"/>
        <v/>
      </c>
      <c r="J218" s="7" t="str">
        <f ca="1"/>
        <v/>
      </c>
      <c r="K218" s="7" t="str">
        <f ca="1"/>
        <v/>
      </c>
      <c r="L218" s="7" t="str">
        <f ca="1"/>
        <v/>
      </c>
      <c r="M218" s="7" t="str">
        <f ca="1"/>
        <v/>
      </c>
    </row>
    <row r="219" spans="1:13" x14ac:dyDescent="0.25">
      <c r="A219" s="8">
        <f t="shared" si="8"/>
        <v>216</v>
      </c>
      <c r="B219" s="7" t="str">
        <f ca="1"/>
        <v/>
      </c>
      <c r="C219" s="7" t="str">
        <f ca="1"/>
        <v/>
      </c>
      <c r="D219" s="7" t="str">
        <f ca="1"/>
        <v/>
      </c>
      <c r="E219" s="7" t="str">
        <f ca="1"/>
        <v/>
      </c>
      <c r="F219" s="7" t="str">
        <f ca="1"/>
        <v/>
      </c>
      <c r="H219" s="8">
        <f t="shared" si="9"/>
        <v>216</v>
      </c>
      <c r="I219" s="7" t="str">
        <f ca="1"/>
        <v/>
      </c>
      <c r="J219" s="7" t="str">
        <f ca="1"/>
        <v/>
      </c>
      <c r="K219" s="7" t="str">
        <f ca="1"/>
        <v/>
      </c>
      <c r="L219" s="7" t="str">
        <f ca="1"/>
        <v/>
      </c>
      <c r="M219" s="7" t="str">
        <f ca="1"/>
        <v/>
      </c>
    </row>
    <row r="220" spans="1:13" x14ac:dyDescent="0.25">
      <c r="A220" s="8">
        <f t="shared" si="8"/>
        <v>217</v>
      </c>
      <c r="B220" s="7" t="str">
        <f ca="1"/>
        <v/>
      </c>
      <c r="C220" s="7" t="str">
        <f ca="1"/>
        <v/>
      </c>
      <c r="D220" s="7" t="str">
        <f ca="1"/>
        <v/>
      </c>
      <c r="E220" s="7" t="str">
        <f ca="1"/>
        <v/>
      </c>
      <c r="F220" s="7" t="str">
        <f ca="1"/>
        <v/>
      </c>
      <c r="H220" s="8">
        <f t="shared" si="9"/>
        <v>217</v>
      </c>
      <c r="I220" s="7" t="str">
        <f ca="1"/>
        <v/>
      </c>
      <c r="J220" s="7" t="str">
        <f ca="1"/>
        <v/>
      </c>
      <c r="K220" s="7" t="str">
        <f ca="1"/>
        <v/>
      </c>
      <c r="L220" s="7" t="str">
        <f ca="1"/>
        <v/>
      </c>
      <c r="M220" s="7" t="str">
        <f ca="1"/>
        <v/>
      </c>
    </row>
    <row r="221" spans="1:13" x14ac:dyDescent="0.25">
      <c r="A221" s="8">
        <f t="shared" si="8"/>
        <v>218</v>
      </c>
      <c r="B221" s="7" t="str">
        <f ca="1"/>
        <v/>
      </c>
      <c r="C221" s="7" t="str">
        <f ca="1"/>
        <v/>
      </c>
      <c r="D221" s="7" t="str">
        <f ca="1"/>
        <v/>
      </c>
      <c r="E221" s="7" t="str">
        <f ca="1"/>
        <v/>
      </c>
      <c r="F221" s="7" t="str">
        <f ca="1"/>
        <v/>
      </c>
      <c r="H221" s="8">
        <f t="shared" si="9"/>
        <v>218</v>
      </c>
      <c r="I221" s="7" t="str">
        <f ca="1"/>
        <v/>
      </c>
      <c r="J221" s="7" t="str">
        <f ca="1"/>
        <v/>
      </c>
      <c r="K221" s="7" t="str">
        <f ca="1"/>
        <v/>
      </c>
      <c r="L221" s="7" t="str">
        <f ca="1"/>
        <v/>
      </c>
      <c r="M221" s="7" t="str">
        <f ca="1"/>
        <v/>
      </c>
    </row>
    <row r="222" spans="1:13" x14ac:dyDescent="0.25">
      <c r="A222" s="8">
        <f t="shared" si="8"/>
        <v>219</v>
      </c>
      <c r="B222" s="7" t="str">
        <f ca="1"/>
        <v/>
      </c>
      <c r="C222" s="7" t="str">
        <f ca="1"/>
        <v/>
      </c>
      <c r="D222" s="7" t="str">
        <f ca="1"/>
        <v/>
      </c>
      <c r="E222" s="7" t="str">
        <f ca="1"/>
        <v/>
      </c>
      <c r="F222" s="7" t="str">
        <f ca="1"/>
        <v/>
      </c>
      <c r="H222" s="8">
        <f t="shared" si="9"/>
        <v>219</v>
      </c>
      <c r="I222" s="7" t="str">
        <f ca="1"/>
        <v/>
      </c>
      <c r="J222" s="7" t="str">
        <f ca="1"/>
        <v/>
      </c>
      <c r="K222" s="7" t="str">
        <f ca="1"/>
        <v/>
      </c>
      <c r="L222" s="7" t="str">
        <f ca="1"/>
        <v/>
      </c>
      <c r="M222" s="7" t="str">
        <f ca="1"/>
        <v/>
      </c>
    </row>
    <row r="223" spans="1:13" x14ac:dyDescent="0.25">
      <c r="A223" s="8">
        <f t="shared" si="8"/>
        <v>220</v>
      </c>
      <c r="B223" s="7" t="str">
        <f ca="1"/>
        <v/>
      </c>
      <c r="C223" s="7" t="str">
        <f ca="1"/>
        <v/>
      </c>
      <c r="D223" s="7" t="str">
        <f ca="1"/>
        <v/>
      </c>
      <c r="E223" s="7" t="str">
        <f ca="1"/>
        <v/>
      </c>
      <c r="F223" s="7" t="str">
        <f ca="1"/>
        <v/>
      </c>
      <c r="H223" s="8">
        <f t="shared" si="9"/>
        <v>220</v>
      </c>
      <c r="I223" s="7" t="str">
        <f ca="1"/>
        <v/>
      </c>
      <c r="J223" s="7" t="str">
        <f ca="1"/>
        <v/>
      </c>
      <c r="K223" s="7" t="str">
        <f ca="1"/>
        <v/>
      </c>
      <c r="L223" s="7" t="str">
        <f ca="1"/>
        <v/>
      </c>
      <c r="M223" s="7" t="str">
        <f ca="1"/>
        <v/>
      </c>
    </row>
    <row r="224" spans="1:13" x14ac:dyDescent="0.25">
      <c r="A224" s="8">
        <f t="shared" si="8"/>
        <v>221</v>
      </c>
      <c r="B224" s="7" t="str">
        <f ca="1"/>
        <v/>
      </c>
      <c r="C224" s="7" t="str">
        <f ca="1"/>
        <v/>
      </c>
      <c r="D224" s="7" t="str">
        <f ca="1"/>
        <v/>
      </c>
      <c r="E224" s="7" t="str">
        <f ca="1"/>
        <v/>
      </c>
      <c r="F224" s="7" t="str">
        <f ca="1"/>
        <v/>
      </c>
      <c r="H224" s="8">
        <f t="shared" si="9"/>
        <v>221</v>
      </c>
      <c r="I224" s="7" t="str">
        <f ca="1"/>
        <v/>
      </c>
      <c r="J224" s="7" t="str">
        <f ca="1"/>
        <v/>
      </c>
      <c r="K224" s="7" t="str">
        <f ca="1"/>
        <v/>
      </c>
      <c r="L224" s="7" t="str">
        <f ca="1"/>
        <v/>
      </c>
      <c r="M224" s="7" t="str">
        <f ca="1"/>
        <v/>
      </c>
    </row>
    <row r="225" spans="1:13" x14ac:dyDescent="0.25">
      <c r="A225" s="8">
        <f t="shared" si="8"/>
        <v>222</v>
      </c>
      <c r="B225" s="7" t="str">
        <f ca="1"/>
        <v/>
      </c>
      <c r="C225" s="7" t="str">
        <f ca="1"/>
        <v/>
      </c>
      <c r="D225" s="7" t="str">
        <f ca="1"/>
        <v/>
      </c>
      <c r="E225" s="7" t="str">
        <f ca="1"/>
        <v/>
      </c>
      <c r="F225" s="7" t="str">
        <f ca="1"/>
        <v/>
      </c>
      <c r="H225" s="8">
        <f t="shared" si="9"/>
        <v>222</v>
      </c>
      <c r="I225" s="7" t="str">
        <f ca="1"/>
        <v/>
      </c>
      <c r="J225" s="7" t="str">
        <f ca="1"/>
        <v/>
      </c>
      <c r="K225" s="7" t="str">
        <f ca="1"/>
        <v/>
      </c>
      <c r="L225" s="7" t="str">
        <f ca="1"/>
        <v/>
      </c>
      <c r="M225" s="7" t="str">
        <f ca="1"/>
        <v/>
      </c>
    </row>
    <row r="226" spans="1:13" x14ac:dyDescent="0.25">
      <c r="A226" s="8">
        <f t="shared" si="8"/>
        <v>223</v>
      </c>
      <c r="B226" s="7" t="str">
        <f ca="1"/>
        <v/>
      </c>
      <c r="C226" s="7" t="str">
        <f ca="1"/>
        <v/>
      </c>
      <c r="D226" s="7" t="str">
        <f ca="1"/>
        <v/>
      </c>
      <c r="E226" s="7" t="str">
        <f ca="1"/>
        <v/>
      </c>
      <c r="F226" s="7" t="str">
        <f ca="1"/>
        <v/>
      </c>
      <c r="H226" s="8">
        <f t="shared" si="9"/>
        <v>223</v>
      </c>
      <c r="I226" s="7" t="str">
        <f ca="1"/>
        <v/>
      </c>
      <c r="J226" s="7" t="str">
        <f ca="1"/>
        <v/>
      </c>
      <c r="K226" s="7" t="str">
        <f ca="1"/>
        <v/>
      </c>
      <c r="L226" s="7" t="str">
        <f ca="1"/>
        <v/>
      </c>
      <c r="M226" s="7" t="str">
        <f ca="1"/>
        <v/>
      </c>
    </row>
    <row r="227" spans="1:13" x14ac:dyDescent="0.25">
      <c r="A227" s="8">
        <f t="shared" si="8"/>
        <v>224</v>
      </c>
      <c r="B227" s="7" t="str">
        <f ca="1"/>
        <v/>
      </c>
      <c r="C227" s="7" t="str">
        <f ca="1"/>
        <v/>
      </c>
      <c r="D227" s="7" t="str">
        <f ca="1"/>
        <v/>
      </c>
      <c r="E227" s="7" t="str">
        <f ca="1"/>
        <v/>
      </c>
      <c r="F227" s="7" t="str">
        <f ca="1"/>
        <v/>
      </c>
      <c r="H227" s="8">
        <f t="shared" si="9"/>
        <v>224</v>
      </c>
      <c r="I227" s="7" t="str">
        <f ca="1"/>
        <v/>
      </c>
      <c r="J227" s="7" t="str">
        <f ca="1"/>
        <v/>
      </c>
      <c r="K227" s="7" t="str">
        <f ca="1"/>
        <v/>
      </c>
      <c r="L227" s="7" t="str">
        <f ca="1"/>
        <v/>
      </c>
      <c r="M227" s="7" t="str">
        <f ca="1"/>
        <v/>
      </c>
    </row>
    <row r="228" spans="1:13" x14ac:dyDescent="0.25">
      <c r="A228" s="8">
        <f t="shared" si="8"/>
        <v>225</v>
      </c>
      <c r="B228" s="7" t="str">
        <f ca="1"/>
        <v/>
      </c>
      <c r="C228" s="7" t="str">
        <f ca="1"/>
        <v/>
      </c>
      <c r="D228" s="7" t="str">
        <f ca="1"/>
        <v/>
      </c>
      <c r="E228" s="7" t="str">
        <f ca="1"/>
        <v/>
      </c>
      <c r="F228" s="7" t="str">
        <f ca="1"/>
        <v/>
      </c>
      <c r="H228" s="8">
        <f t="shared" si="9"/>
        <v>225</v>
      </c>
      <c r="I228" s="7" t="str">
        <f ca="1"/>
        <v/>
      </c>
      <c r="J228" s="7" t="str">
        <f ca="1"/>
        <v/>
      </c>
      <c r="K228" s="7" t="str">
        <f ca="1"/>
        <v/>
      </c>
      <c r="L228" s="7" t="str">
        <f ca="1"/>
        <v/>
      </c>
      <c r="M228" s="7" t="str">
        <f ca="1"/>
        <v/>
      </c>
    </row>
    <row r="229" spans="1:13" x14ac:dyDescent="0.25">
      <c r="A229" s="8">
        <f t="shared" si="8"/>
        <v>226</v>
      </c>
      <c r="B229" s="7" t="str">
        <f ca="1"/>
        <v/>
      </c>
      <c r="C229" s="7" t="str">
        <f ca="1"/>
        <v/>
      </c>
      <c r="D229" s="7" t="str">
        <f ca="1"/>
        <v/>
      </c>
      <c r="E229" s="7" t="str">
        <f ca="1"/>
        <v/>
      </c>
      <c r="F229" s="7" t="str">
        <f ca="1"/>
        <v/>
      </c>
      <c r="H229" s="8">
        <f t="shared" si="9"/>
        <v>226</v>
      </c>
      <c r="I229" s="7" t="str">
        <f ca="1"/>
        <v/>
      </c>
      <c r="J229" s="7" t="str">
        <f ca="1"/>
        <v/>
      </c>
      <c r="K229" s="7" t="str">
        <f ca="1"/>
        <v/>
      </c>
      <c r="L229" s="7" t="str">
        <f ca="1"/>
        <v/>
      </c>
      <c r="M229" s="7" t="str">
        <f ca="1"/>
        <v/>
      </c>
    </row>
    <row r="230" spans="1:13" x14ac:dyDescent="0.25">
      <c r="A230" s="8">
        <f t="shared" si="8"/>
        <v>227</v>
      </c>
      <c r="B230" s="7" t="str">
        <f ca="1"/>
        <v/>
      </c>
      <c r="C230" s="7" t="str">
        <f ca="1"/>
        <v/>
      </c>
      <c r="D230" s="7" t="str">
        <f ca="1"/>
        <v/>
      </c>
      <c r="E230" s="7" t="str">
        <f ca="1"/>
        <v/>
      </c>
      <c r="F230" s="7" t="str">
        <f ca="1"/>
        <v/>
      </c>
      <c r="H230" s="8">
        <f t="shared" si="9"/>
        <v>227</v>
      </c>
      <c r="I230" s="7" t="str">
        <f ca="1"/>
        <v/>
      </c>
      <c r="J230" s="7" t="str">
        <f ca="1"/>
        <v/>
      </c>
      <c r="K230" s="7" t="str">
        <f ca="1"/>
        <v/>
      </c>
      <c r="L230" s="7" t="str">
        <f ca="1"/>
        <v/>
      </c>
      <c r="M230" s="7" t="str">
        <f ca="1"/>
        <v/>
      </c>
    </row>
    <row r="231" spans="1:13" x14ac:dyDescent="0.25">
      <c r="A231" s="8">
        <f t="shared" si="8"/>
        <v>228</v>
      </c>
      <c r="B231" s="7" t="str">
        <f ca="1"/>
        <v/>
      </c>
      <c r="C231" s="7" t="str">
        <f ca="1"/>
        <v/>
      </c>
      <c r="D231" s="7" t="str">
        <f ca="1"/>
        <v/>
      </c>
      <c r="E231" s="7" t="str">
        <f ca="1"/>
        <v/>
      </c>
      <c r="F231" s="7" t="str">
        <f ca="1"/>
        <v/>
      </c>
      <c r="H231" s="8">
        <f t="shared" si="9"/>
        <v>228</v>
      </c>
      <c r="I231" s="7" t="str">
        <f ca="1"/>
        <v/>
      </c>
      <c r="J231" s="7" t="str">
        <f ca="1"/>
        <v/>
      </c>
      <c r="K231" s="7" t="str">
        <f ca="1"/>
        <v/>
      </c>
      <c r="L231" s="7" t="str">
        <f ca="1"/>
        <v/>
      </c>
      <c r="M231" s="7" t="str">
        <f ca="1"/>
        <v/>
      </c>
    </row>
    <row r="232" spans="1:13" x14ac:dyDescent="0.25">
      <c r="A232" s="8">
        <f t="shared" si="8"/>
        <v>229</v>
      </c>
      <c r="B232" s="7" t="str">
        <f ca="1"/>
        <v/>
      </c>
      <c r="C232" s="7" t="str">
        <f ca="1"/>
        <v/>
      </c>
      <c r="D232" s="7" t="str">
        <f ca="1"/>
        <v/>
      </c>
      <c r="E232" s="7" t="str">
        <f ca="1"/>
        <v/>
      </c>
      <c r="F232" s="7" t="str">
        <f ca="1"/>
        <v/>
      </c>
      <c r="H232" s="8">
        <f t="shared" si="9"/>
        <v>229</v>
      </c>
      <c r="I232" s="7" t="str">
        <f ca="1"/>
        <v/>
      </c>
      <c r="J232" s="7" t="str">
        <f ca="1"/>
        <v/>
      </c>
      <c r="K232" s="7" t="str">
        <f ca="1"/>
        <v/>
      </c>
      <c r="L232" s="7" t="str">
        <f ca="1"/>
        <v/>
      </c>
      <c r="M232" s="7" t="str">
        <f ca="1"/>
        <v/>
      </c>
    </row>
    <row r="233" spans="1:13" x14ac:dyDescent="0.25">
      <c r="A233" s="8">
        <f t="shared" si="8"/>
        <v>230</v>
      </c>
      <c r="B233" s="7" t="str">
        <f ca="1"/>
        <v/>
      </c>
      <c r="C233" s="7" t="str">
        <f ca="1"/>
        <v/>
      </c>
      <c r="D233" s="7" t="str">
        <f ca="1"/>
        <v/>
      </c>
      <c r="E233" s="7" t="str">
        <f ca="1"/>
        <v/>
      </c>
      <c r="F233" s="7" t="str">
        <f ca="1"/>
        <v/>
      </c>
      <c r="H233" s="8">
        <f t="shared" si="9"/>
        <v>230</v>
      </c>
      <c r="I233" s="7" t="str">
        <f ca="1"/>
        <v/>
      </c>
      <c r="J233" s="7" t="str">
        <f ca="1"/>
        <v/>
      </c>
      <c r="K233" s="7" t="str">
        <f ca="1"/>
        <v/>
      </c>
      <c r="L233" s="7" t="str">
        <f ca="1"/>
        <v/>
      </c>
      <c r="M233" s="7" t="str">
        <f ca="1"/>
        <v/>
      </c>
    </row>
    <row r="234" spans="1:13" x14ac:dyDescent="0.25">
      <c r="A234" s="8">
        <f t="shared" si="8"/>
        <v>231</v>
      </c>
      <c r="B234" s="7" t="str">
        <f ca="1"/>
        <v/>
      </c>
      <c r="C234" s="7" t="str">
        <f ca="1"/>
        <v/>
      </c>
      <c r="D234" s="7" t="str">
        <f ca="1"/>
        <v/>
      </c>
      <c r="E234" s="7" t="str">
        <f ca="1"/>
        <v/>
      </c>
      <c r="F234" s="7" t="str">
        <f ca="1"/>
        <v/>
      </c>
      <c r="H234" s="8">
        <f t="shared" si="9"/>
        <v>231</v>
      </c>
      <c r="I234" s="7" t="str">
        <f ca="1"/>
        <v/>
      </c>
      <c r="J234" s="7" t="str">
        <f ca="1"/>
        <v/>
      </c>
      <c r="K234" s="7" t="str">
        <f ca="1"/>
        <v/>
      </c>
      <c r="L234" s="7" t="str">
        <f ca="1"/>
        <v/>
      </c>
      <c r="M234" s="7" t="str">
        <f ca="1"/>
        <v/>
      </c>
    </row>
    <row r="235" spans="1:13" x14ac:dyDescent="0.25">
      <c r="A235" s="8">
        <f t="shared" si="8"/>
        <v>232</v>
      </c>
      <c r="B235" s="7" t="str">
        <f ca="1"/>
        <v/>
      </c>
      <c r="C235" s="7" t="str">
        <f ca="1"/>
        <v/>
      </c>
      <c r="D235" s="7" t="str">
        <f ca="1"/>
        <v/>
      </c>
      <c r="E235" s="7" t="str">
        <f ca="1"/>
        <v/>
      </c>
      <c r="F235" s="7" t="str">
        <f ca="1"/>
        <v/>
      </c>
      <c r="H235" s="8">
        <f t="shared" si="9"/>
        <v>232</v>
      </c>
      <c r="I235" s="7" t="str">
        <f ca="1"/>
        <v/>
      </c>
      <c r="J235" s="7" t="str">
        <f ca="1"/>
        <v/>
      </c>
      <c r="K235" s="7" t="str">
        <f ca="1"/>
        <v/>
      </c>
      <c r="L235" s="7" t="str">
        <f ca="1"/>
        <v/>
      </c>
      <c r="M235" s="7" t="str">
        <f ca="1"/>
        <v/>
      </c>
    </row>
    <row r="236" spans="1:13" x14ac:dyDescent="0.25">
      <c r="A236" s="8">
        <f t="shared" si="8"/>
        <v>233</v>
      </c>
      <c r="B236" s="7" t="str">
        <f ca="1"/>
        <v/>
      </c>
      <c r="C236" s="7" t="str">
        <f ca="1"/>
        <v/>
      </c>
      <c r="D236" s="7" t="str">
        <f ca="1"/>
        <v/>
      </c>
      <c r="E236" s="7" t="str">
        <f ca="1"/>
        <v/>
      </c>
      <c r="F236" s="7" t="str">
        <f ca="1"/>
        <v/>
      </c>
      <c r="H236" s="8">
        <f t="shared" si="9"/>
        <v>233</v>
      </c>
      <c r="I236" s="7" t="str">
        <f ca="1"/>
        <v/>
      </c>
      <c r="J236" s="7" t="str">
        <f ca="1"/>
        <v/>
      </c>
      <c r="K236" s="7" t="str">
        <f ca="1"/>
        <v/>
      </c>
      <c r="L236" s="7" t="str">
        <f ca="1"/>
        <v/>
      </c>
      <c r="M236" s="7" t="str">
        <f ca="1"/>
        <v/>
      </c>
    </row>
    <row r="237" spans="1:13" x14ac:dyDescent="0.25">
      <c r="A237" s="8">
        <f t="shared" si="8"/>
        <v>234</v>
      </c>
      <c r="B237" s="7" t="str">
        <f ca="1"/>
        <v/>
      </c>
      <c r="C237" s="7" t="str">
        <f ca="1"/>
        <v/>
      </c>
      <c r="D237" s="7" t="str">
        <f ca="1"/>
        <v/>
      </c>
      <c r="E237" s="7" t="str">
        <f ca="1"/>
        <v/>
      </c>
      <c r="F237" s="7" t="str">
        <f ca="1"/>
        <v/>
      </c>
      <c r="H237" s="8">
        <f t="shared" si="9"/>
        <v>234</v>
      </c>
      <c r="I237" s="7" t="str">
        <f ca="1"/>
        <v/>
      </c>
      <c r="J237" s="7" t="str">
        <f ca="1"/>
        <v/>
      </c>
      <c r="K237" s="7" t="str">
        <f ca="1"/>
        <v/>
      </c>
      <c r="L237" s="7" t="str">
        <f ca="1"/>
        <v/>
      </c>
      <c r="M237" s="7" t="str">
        <f ca="1"/>
        <v/>
      </c>
    </row>
    <row r="238" spans="1:13" x14ac:dyDescent="0.25">
      <c r="A238" s="8">
        <f t="shared" si="8"/>
        <v>235</v>
      </c>
      <c r="B238" s="7" t="str">
        <f ca="1"/>
        <v/>
      </c>
      <c r="C238" s="7" t="str">
        <f ca="1"/>
        <v/>
      </c>
      <c r="D238" s="7" t="str">
        <f ca="1"/>
        <v/>
      </c>
      <c r="E238" s="7" t="str">
        <f ca="1"/>
        <v/>
      </c>
      <c r="F238" s="7" t="str">
        <f ca="1"/>
        <v/>
      </c>
      <c r="H238" s="8">
        <f t="shared" si="9"/>
        <v>235</v>
      </c>
      <c r="I238" s="7" t="str">
        <f ca="1"/>
        <v/>
      </c>
      <c r="J238" s="7" t="str">
        <f ca="1"/>
        <v/>
      </c>
      <c r="K238" s="7" t="str">
        <f ca="1"/>
        <v/>
      </c>
      <c r="L238" s="7" t="str">
        <f ca="1"/>
        <v/>
      </c>
      <c r="M238" s="7" t="str">
        <f ca="1"/>
        <v/>
      </c>
    </row>
    <row r="239" spans="1:13" x14ac:dyDescent="0.25">
      <c r="A239" s="8">
        <f t="shared" si="8"/>
        <v>236</v>
      </c>
      <c r="B239" s="7" t="str">
        <f ca="1"/>
        <v/>
      </c>
      <c r="C239" s="7" t="str">
        <f ca="1"/>
        <v/>
      </c>
      <c r="D239" s="7" t="str">
        <f ca="1"/>
        <v/>
      </c>
      <c r="E239" s="7" t="str">
        <f ca="1"/>
        <v/>
      </c>
      <c r="F239" s="7" t="str">
        <f ca="1"/>
        <v/>
      </c>
      <c r="H239" s="8">
        <f t="shared" si="9"/>
        <v>236</v>
      </c>
      <c r="I239" s="7" t="str">
        <f ca="1"/>
        <v/>
      </c>
      <c r="J239" s="7" t="str">
        <f ca="1"/>
        <v/>
      </c>
      <c r="K239" s="7" t="str">
        <f ca="1"/>
        <v/>
      </c>
      <c r="L239" s="7" t="str">
        <f ca="1"/>
        <v/>
      </c>
      <c r="M239" s="7" t="str">
        <f ca="1"/>
        <v/>
      </c>
    </row>
    <row r="240" spans="1:13" x14ac:dyDescent="0.25">
      <c r="A240" s="8">
        <f t="shared" si="8"/>
        <v>237</v>
      </c>
      <c r="B240" s="7" t="str">
        <f ca="1"/>
        <v/>
      </c>
      <c r="C240" s="7" t="str">
        <f ca="1"/>
        <v/>
      </c>
      <c r="D240" s="7" t="str">
        <f ca="1"/>
        <v/>
      </c>
      <c r="E240" s="7" t="str">
        <f ca="1"/>
        <v/>
      </c>
      <c r="F240" s="7" t="str">
        <f ca="1"/>
        <v/>
      </c>
      <c r="H240" s="8">
        <f t="shared" si="9"/>
        <v>237</v>
      </c>
      <c r="I240" s="7" t="str">
        <f ca="1"/>
        <v/>
      </c>
      <c r="J240" s="7" t="str">
        <f ca="1"/>
        <v/>
      </c>
      <c r="K240" s="7" t="str">
        <f ca="1"/>
        <v/>
      </c>
      <c r="L240" s="7" t="str">
        <f ca="1"/>
        <v/>
      </c>
      <c r="M240" s="7" t="str">
        <f ca="1"/>
        <v/>
      </c>
    </row>
    <row r="241" spans="1:13" x14ac:dyDescent="0.25">
      <c r="A241" s="8">
        <f t="shared" si="8"/>
        <v>238</v>
      </c>
      <c r="B241" s="7" t="str">
        <f ca="1"/>
        <v/>
      </c>
      <c r="C241" s="7" t="str">
        <f ca="1"/>
        <v/>
      </c>
      <c r="D241" s="7" t="str">
        <f ca="1"/>
        <v/>
      </c>
      <c r="E241" s="7" t="str">
        <f ca="1"/>
        <v/>
      </c>
      <c r="F241" s="7" t="str">
        <f ca="1"/>
        <v/>
      </c>
      <c r="H241" s="8">
        <f t="shared" si="9"/>
        <v>238</v>
      </c>
      <c r="I241" s="7" t="str">
        <f ca="1"/>
        <v/>
      </c>
      <c r="J241" s="7" t="str">
        <f ca="1"/>
        <v/>
      </c>
      <c r="K241" s="7" t="str">
        <f ca="1"/>
        <v/>
      </c>
      <c r="L241" s="7" t="str">
        <f ca="1"/>
        <v/>
      </c>
      <c r="M241" s="7" t="str">
        <f ca="1"/>
        <v/>
      </c>
    </row>
    <row r="242" spans="1:13" x14ac:dyDescent="0.25">
      <c r="A242" s="8">
        <f t="shared" si="8"/>
        <v>239</v>
      </c>
      <c r="B242" s="7" t="str">
        <f ca="1"/>
        <v/>
      </c>
      <c r="C242" s="7" t="str">
        <f ca="1"/>
        <v/>
      </c>
      <c r="D242" s="7" t="str">
        <f ca="1"/>
        <v/>
      </c>
      <c r="E242" s="7" t="str">
        <f ca="1"/>
        <v/>
      </c>
      <c r="F242" s="7" t="str">
        <f ca="1"/>
        <v/>
      </c>
      <c r="H242" s="8">
        <f t="shared" si="9"/>
        <v>239</v>
      </c>
      <c r="I242" s="7" t="str">
        <f ca="1"/>
        <v/>
      </c>
      <c r="J242" s="7" t="str">
        <f ca="1"/>
        <v/>
      </c>
      <c r="K242" s="7" t="str">
        <f ca="1"/>
        <v/>
      </c>
      <c r="L242" s="7" t="str">
        <f ca="1"/>
        <v/>
      </c>
      <c r="M242" s="7" t="str">
        <f ca="1"/>
        <v/>
      </c>
    </row>
    <row r="243" spans="1:13" x14ac:dyDescent="0.25">
      <c r="A243" s="8">
        <f t="shared" si="8"/>
        <v>240</v>
      </c>
      <c r="B243" s="7" t="str">
        <f ca="1"/>
        <v/>
      </c>
      <c r="C243" s="7" t="str">
        <f ca="1"/>
        <v/>
      </c>
      <c r="D243" s="7" t="str">
        <f ca="1"/>
        <v/>
      </c>
      <c r="E243" s="7" t="str">
        <f ca="1"/>
        <v/>
      </c>
      <c r="F243" s="7" t="str">
        <f ca="1"/>
        <v/>
      </c>
      <c r="H243" s="8">
        <f t="shared" si="9"/>
        <v>240</v>
      </c>
      <c r="I243" s="7" t="str">
        <f ca="1"/>
        <v/>
      </c>
      <c r="J243" s="7" t="str">
        <f ca="1"/>
        <v/>
      </c>
      <c r="K243" s="7" t="str">
        <f ca="1"/>
        <v/>
      </c>
      <c r="L243" s="7" t="str">
        <f ca="1"/>
        <v/>
      </c>
      <c r="M243" s="7" t="str">
        <f ca="1"/>
        <v/>
      </c>
    </row>
    <row r="244" spans="1:13" x14ac:dyDescent="0.25">
      <c r="A244" s="8">
        <f t="shared" si="8"/>
        <v>241</v>
      </c>
      <c r="B244" s="7" t="str">
        <f ca="1"/>
        <v/>
      </c>
      <c r="C244" s="7" t="str">
        <f ca="1"/>
        <v/>
      </c>
      <c r="D244" s="7" t="str">
        <f ca="1"/>
        <v/>
      </c>
      <c r="E244" s="7" t="str">
        <f ca="1"/>
        <v/>
      </c>
      <c r="F244" s="7" t="str">
        <f ca="1"/>
        <v/>
      </c>
      <c r="H244" s="8">
        <f t="shared" si="9"/>
        <v>241</v>
      </c>
      <c r="I244" s="7" t="str">
        <f ca="1"/>
        <v/>
      </c>
      <c r="J244" s="7" t="str">
        <f ca="1"/>
        <v/>
      </c>
      <c r="K244" s="7" t="str">
        <f ca="1"/>
        <v/>
      </c>
      <c r="L244" s="7" t="str">
        <f ca="1"/>
        <v/>
      </c>
      <c r="M244" s="7" t="str">
        <f ca="1"/>
        <v/>
      </c>
    </row>
    <row r="245" spans="1:13" x14ac:dyDescent="0.25">
      <c r="A245" s="8">
        <f t="shared" si="8"/>
        <v>242</v>
      </c>
      <c r="B245" s="7" t="str">
        <f ca="1"/>
        <v/>
      </c>
      <c r="C245" s="7" t="str">
        <f ca="1"/>
        <v/>
      </c>
      <c r="D245" s="7" t="str">
        <f ca="1"/>
        <v/>
      </c>
      <c r="E245" s="7" t="str">
        <f ca="1"/>
        <v/>
      </c>
      <c r="F245" s="7" t="str">
        <f ca="1"/>
        <v/>
      </c>
      <c r="H245" s="8">
        <f t="shared" si="9"/>
        <v>242</v>
      </c>
      <c r="I245" s="7" t="str">
        <f ca="1"/>
        <v/>
      </c>
      <c r="J245" s="7" t="str">
        <f ca="1"/>
        <v/>
      </c>
      <c r="K245" s="7" t="str">
        <f ca="1"/>
        <v/>
      </c>
      <c r="L245" s="7" t="str">
        <f ca="1"/>
        <v/>
      </c>
      <c r="M245" s="7" t="str">
        <f ca="1"/>
        <v/>
      </c>
    </row>
    <row r="246" spans="1:13" x14ac:dyDescent="0.25">
      <c r="A246" s="8">
        <f t="shared" si="8"/>
        <v>243</v>
      </c>
      <c r="B246" s="7" t="str">
        <f ca="1"/>
        <v/>
      </c>
      <c r="C246" s="7" t="str">
        <f ca="1"/>
        <v/>
      </c>
      <c r="D246" s="7" t="str">
        <f ca="1"/>
        <v/>
      </c>
      <c r="E246" s="7" t="str">
        <f ca="1"/>
        <v/>
      </c>
      <c r="F246" s="7" t="str">
        <f ca="1"/>
        <v/>
      </c>
      <c r="H246" s="8">
        <f t="shared" si="9"/>
        <v>243</v>
      </c>
      <c r="I246" s="7" t="str">
        <f ca="1"/>
        <v/>
      </c>
      <c r="J246" s="7" t="str">
        <f ca="1"/>
        <v/>
      </c>
      <c r="K246" s="7" t="str">
        <f ca="1"/>
        <v/>
      </c>
      <c r="L246" s="7" t="str">
        <f ca="1"/>
        <v/>
      </c>
      <c r="M246" s="7" t="str">
        <f ca="1"/>
        <v/>
      </c>
    </row>
    <row r="247" spans="1:13" x14ac:dyDescent="0.25">
      <c r="A247" s="8">
        <f t="shared" si="8"/>
        <v>244</v>
      </c>
      <c r="B247" s="7" t="str">
        <f ca="1"/>
        <v/>
      </c>
      <c r="C247" s="7" t="str">
        <f ca="1"/>
        <v/>
      </c>
      <c r="D247" s="7" t="str">
        <f ca="1"/>
        <v/>
      </c>
      <c r="E247" s="7" t="str">
        <f ca="1"/>
        <v/>
      </c>
      <c r="F247" s="7" t="str">
        <f ca="1"/>
        <v/>
      </c>
      <c r="H247" s="8">
        <f t="shared" si="9"/>
        <v>244</v>
      </c>
      <c r="I247" s="7" t="str">
        <f ca="1"/>
        <v/>
      </c>
      <c r="J247" s="7" t="str">
        <f ca="1"/>
        <v/>
      </c>
      <c r="K247" s="7" t="str">
        <f ca="1"/>
        <v/>
      </c>
      <c r="L247" s="7" t="str">
        <f ca="1"/>
        <v/>
      </c>
      <c r="M247" s="7" t="str">
        <f ca="1"/>
        <v/>
      </c>
    </row>
    <row r="248" spans="1:13" x14ac:dyDescent="0.25">
      <c r="A248" s="8">
        <f t="shared" si="8"/>
        <v>245</v>
      </c>
      <c r="B248" s="7" t="str">
        <f ca="1"/>
        <v/>
      </c>
      <c r="C248" s="7" t="str">
        <f ca="1"/>
        <v/>
      </c>
      <c r="D248" s="7" t="str">
        <f ca="1"/>
        <v/>
      </c>
      <c r="E248" s="7" t="str">
        <f ca="1"/>
        <v/>
      </c>
      <c r="F248" s="7" t="str">
        <f ca="1"/>
        <v/>
      </c>
      <c r="H248" s="8">
        <f t="shared" si="9"/>
        <v>245</v>
      </c>
      <c r="I248" s="7" t="str">
        <f ca="1"/>
        <v/>
      </c>
      <c r="J248" s="7" t="str">
        <f ca="1"/>
        <v/>
      </c>
      <c r="K248" s="7" t="str">
        <f ca="1"/>
        <v/>
      </c>
      <c r="L248" s="7" t="str">
        <f ca="1"/>
        <v/>
      </c>
      <c r="M248" s="7" t="str">
        <f ca="1"/>
        <v/>
      </c>
    </row>
    <row r="249" spans="1:13" x14ac:dyDescent="0.25">
      <c r="A249" s="8">
        <f t="shared" si="8"/>
        <v>246</v>
      </c>
      <c r="B249" s="7" t="str">
        <f ca="1"/>
        <v/>
      </c>
      <c r="C249" s="7" t="str">
        <f ca="1"/>
        <v/>
      </c>
      <c r="D249" s="7" t="str">
        <f ca="1"/>
        <v/>
      </c>
      <c r="E249" s="7" t="str">
        <f ca="1"/>
        <v/>
      </c>
      <c r="F249" s="7" t="str">
        <f ca="1"/>
        <v/>
      </c>
      <c r="H249" s="8">
        <f t="shared" si="9"/>
        <v>246</v>
      </c>
      <c r="I249" s="7" t="str">
        <f ca="1"/>
        <v/>
      </c>
      <c r="J249" s="7" t="str">
        <f ca="1"/>
        <v/>
      </c>
      <c r="K249" s="7" t="str">
        <f ca="1"/>
        <v/>
      </c>
      <c r="L249" s="7" t="str">
        <f ca="1"/>
        <v/>
      </c>
      <c r="M249" s="7" t="str">
        <f ca="1"/>
        <v/>
      </c>
    </row>
    <row r="250" spans="1:13" x14ac:dyDescent="0.25">
      <c r="A250" s="8">
        <f t="shared" si="8"/>
        <v>247</v>
      </c>
      <c r="B250" s="7" t="str">
        <f ca="1"/>
        <v/>
      </c>
      <c r="C250" s="7" t="str">
        <f ca="1"/>
        <v/>
      </c>
      <c r="D250" s="7" t="str">
        <f ca="1"/>
        <v/>
      </c>
      <c r="E250" s="7" t="str">
        <f ca="1"/>
        <v/>
      </c>
      <c r="F250" s="7" t="str">
        <f ca="1"/>
        <v/>
      </c>
      <c r="H250" s="8">
        <f t="shared" si="9"/>
        <v>247</v>
      </c>
      <c r="I250" s="7" t="str">
        <f ca="1"/>
        <v/>
      </c>
      <c r="J250" s="7" t="str">
        <f ca="1"/>
        <v/>
      </c>
      <c r="K250" s="7" t="str">
        <f ca="1"/>
        <v/>
      </c>
      <c r="L250" s="7" t="str">
        <f ca="1"/>
        <v/>
      </c>
      <c r="M250" s="7" t="str">
        <f ca="1"/>
        <v/>
      </c>
    </row>
    <row r="251" spans="1:13" x14ac:dyDescent="0.25">
      <c r="A251" s="8">
        <f t="shared" si="8"/>
        <v>248</v>
      </c>
      <c r="B251" s="7" t="str">
        <f ca="1"/>
        <v/>
      </c>
      <c r="C251" s="7" t="str">
        <f ca="1"/>
        <v/>
      </c>
      <c r="D251" s="7" t="str">
        <f ca="1"/>
        <v/>
      </c>
      <c r="E251" s="7" t="str">
        <f ca="1"/>
        <v/>
      </c>
      <c r="F251" s="7" t="str">
        <f ca="1"/>
        <v/>
      </c>
      <c r="H251" s="8">
        <f t="shared" si="9"/>
        <v>248</v>
      </c>
      <c r="I251" s="7" t="str">
        <f ca="1"/>
        <v/>
      </c>
      <c r="J251" s="7" t="str">
        <f ca="1"/>
        <v/>
      </c>
      <c r="K251" s="7" t="str">
        <f ca="1"/>
        <v/>
      </c>
      <c r="L251" s="7" t="str">
        <f ca="1"/>
        <v/>
      </c>
      <c r="M251" s="7" t="str">
        <f ca="1"/>
        <v/>
      </c>
    </row>
    <row r="252" spans="1:13" x14ac:dyDescent="0.25">
      <c r="A252" s="8">
        <f t="shared" si="8"/>
        <v>249</v>
      </c>
      <c r="B252" s="7" t="str">
        <f ca="1"/>
        <v/>
      </c>
      <c r="C252" s="7" t="str">
        <f ca="1"/>
        <v/>
      </c>
      <c r="D252" s="7" t="str">
        <f ca="1"/>
        <v/>
      </c>
      <c r="E252" s="7" t="str">
        <f ca="1"/>
        <v/>
      </c>
      <c r="F252" s="7" t="str">
        <f ca="1"/>
        <v/>
      </c>
      <c r="H252" s="8">
        <f t="shared" si="9"/>
        <v>249</v>
      </c>
      <c r="I252" s="7" t="str">
        <f ca="1"/>
        <v/>
      </c>
      <c r="J252" s="7" t="str">
        <f ca="1"/>
        <v/>
      </c>
      <c r="K252" s="7" t="str">
        <f ca="1"/>
        <v/>
      </c>
      <c r="L252" s="7" t="str">
        <f ca="1"/>
        <v/>
      </c>
      <c r="M252" s="7" t="str">
        <f ca="1"/>
        <v/>
      </c>
    </row>
    <row r="253" spans="1:13" x14ac:dyDescent="0.25">
      <c r="A253" s="8">
        <f t="shared" si="8"/>
        <v>250</v>
      </c>
      <c r="B253" s="7" t="str">
        <f ca="1"/>
        <v/>
      </c>
      <c r="C253" s="7" t="str">
        <f ca="1"/>
        <v/>
      </c>
      <c r="D253" s="7" t="str">
        <f ca="1"/>
        <v/>
      </c>
      <c r="E253" s="7" t="str">
        <f ca="1"/>
        <v/>
      </c>
      <c r="F253" s="7" t="str">
        <f ca="1"/>
        <v/>
      </c>
      <c r="H253" s="8">
        <f t="shared" si="9"/>
        <v>250</v>
      </c>
      <c r="I253" s="7" t="str">
        <f ca="1"/>
        <v/>
      </c>
      <c r="J253" s="7" t="str">
        <f ca="1"/>
        <v/>
      </c>
      <c r="K253" s="7" t="str">
        <f ca="1"/>
        <v/>
      </c>
      <c r="L253" s="7" t="str">
        <f ca="1"/>
        <v/>
      </c>
      <c r="M253" s="7" t="str">
        <f ca="1"/>
        <v/>
      </c>
    </row>
    <row r="254" spans="1:13" x14ac:dyDescent="0.25">
      <c r="A254" s="8">
        <f t="shared" si="8"/>
        <v>251</v>
      </c>
      <c r="B254" s="7" t="str">
        <f ca="1"/>
        <v/>
      </c>
      <c r="C254" s="7" t="str">
        <f ca="1"/>
        <v/>
      </c>
      <c r="D254" s="7" t="str">
        <f ca="1"/>
        <v/>
      </c>
      <c r="E254" s="7" t="str">
        <f ca="1"/>
        <v/>
      </c>
      <c r="F254" s="7" t="str">
        <f ca="1"/>
        <v/>
      </c>
      <c r="H254" s="8">
        <f t="shared" si="9"/>
        <v>251</v>
      </c>
      <c r="I254" s="7" t="str">
        <f ca="1"/>
        <v/>
      </c>
      <c r="J254" s="7" t="str">
        <f ca="1"/>
        <v/>
      </c>
      <c r="K254" s="7" t="str">
        <f ca="1"/>
        <v/>
      </c>
      <c r="L254" s="7" t="str">
        <f ca="1"/>
        <v/>
      </c>
      <c r="M254" s="7" t="str">
        <f ca="1"/>
        <v/>
      </c>
    </row>
    <row r="255" spans="1:13" x14ac:dyDescent="0.25">
      <c r="A255" s="8">
        <f t="shared" si="8"/>
        <v>252</v>
      </c>
      <c r="B255" s="7" t="str">
        <f ca="1"/>
        <v/>
      </c>
      <c r="C255" s="7" t="str">
        <f ca="1"/>
        <v/>
      </c>
      <c r="D255" s="7" t="str">
        <f ca="1"/>
        <v/>
      </c>
      <c r="E255" s="7" t="str">
        <f ca="1"/>
        <v/>
      </c>
      <c r="F255" s="7" t="str">
        <f ca="1"/>
        <v/>
      </c>
      <c r="H255" s="8">
        <f t="shared" si="9"/>
        <v>252</v>
      </c>
      <c r="I255" s="7" t="str">
        <f ca="1"/>
        <v/>
      </c>
      <c r="J255" s="7" t="str">
        <f ca="1"/>
        <v/>
      </c>
      <c r="K255" s="7" t="str">
        <f ca="1"/>
        <v/>
      </c>
      <c r="L255" s="7" t="str">
        <f ca="1"/>
        <v/>
      </c>
      <c r="M255" s="7" t="str">
        <f ca="1"/>
        <v/>
      </c>
    </row>
    <row r="256" spans="1:13" x14ac:dyDescent="0.25">
      <c r="A256" s="8">
        <f t="shared" si="8"/>
        <v>253</v>
      </c>
      <c r="B256" s="7" t="str">
        <f ca="1"/>
        <v/>
      </c>
      <c r="C256" s="7" t="str">
        <f ca="1"/>
        <v/>
      </c>
      <c r="D256" s="7" t="str">
        <f ca="1"/>
        <v/>
      </c>
      <c r="E256" s="7" t="str">
        <f ca="1"/>
        <v/>
      </c>
      <c r="F256" s="7" t="str">
        <f ca="1"/>
        <v/>
      </c>
      <c r="H256" s="8">
        <f t="shared" si="9"/>
        <v>253</v>
      </c>
      <c r="I256" s="7" t="str">
        <f ca="1"/>
        <v/>
      </c>
      <c r="J256" s="7" t="str">
        <f ca="1"/>
        <v/>
      </c>
      <c r="K256" s="7" t="str">
        <f ca="1"/>
        <v/>
      </c>
      <c r="L256" s="7" t="str">
        <f ca="1"/>
        <v/>
      </c>
      <c r="M256" s="7" t="str">
        <f ca="1"/>
        <v/>
      </c>
    </row>
    <row r="257" spans="1:13" x14ac:dyDescent="0.25">
      <c r="A257" s="8">
        <f t="shared" si="8"/>
        <v>254</v>
      </c>
      <c r="B257" s="7" t="str">
        <f ca="1"/>
        <v/>
      </c>
      <c r="C257" s="7" t="str">
        <f ca="1"/>
        <v/>
      </c>
      <c r="D257" s="7" t="str">
        <f ca="1"/>
        <v/>
      </c>
      <c r="E257" s="7" t="str">
        <f ca="1"/>
        <v/>
      </c>
      <c r="F257" s="7" t="str">
        <f ca="1"/>
        <v/>
      </c>
      <c r="H257" s="8">
        <f t="shared" si="9"/>
        <v>254</v>
      </c>
      <c r="I257" s="7" t="str">
        <f ca="1"/>
        <v/>
      </c>
      <c r="J257" s="7" t="str">
        <f ca="1"/>
        <v/>
      </c>
      <c r="K257" s="7" t="str">
        <f ca="1"/>
        <v/>
      </c>
      <c r="L257" s="7" t="str">
        <f ca="1"/>
        <v/>
      </c>
      <c r="M257" s="7" t="str">
        <f ca="1"/>
        <v/>
      </c>
    </row>
    <row r="258" spans="1:13" x14ac:dyDescent="0.25">
      <c r="A258" s="8">
        <f t="shared" si="8"/>
        <v>255</v>
      </c>
      <c r="B258" s="7" t="str">
        <f ca="1"/>
        <v/>
      </c>
      <c r="C258" s="7" t="str">
        <f ca="1"/>
        <v/>
      </c>
      <c r="D258" s="7" t="str">
        <f ca="1"/>
        <v/>
      </c>
      <c r="E258" s="7" t="str">
        <f ca="1"/>
        <v/>
      </c>
      <c r="F258" s="7" t="str">
        <f ca="1"/>
        <v/>
      </c>
      <c r="H258" s="8">
        <f t="shared" si="9"/>
        <v>255</v>
      </c>
      <c r="I258" s="7" t="str">
        <f ca="1"/>
        <v/>
      </c>
      <c r="J258" s="7" t="str">
        <f ca="1"/>
        <v/>
      </c>
      <c r="K258" s="7" t="str">
        <f ca="1"/>
        <v/>
      </c>
      <c r="L258" s="7" t="str">
        <f ca="1"/>
        <v/>
      </c>
      <c r="M258" s="7" t="str">
        <f ca="1"/>
        <v/>
      </c>
    </row>
    <row r="259" spans="1:13" x14ac:dyDescent="0.25">
      <c r="A259" s="8">
        <f t="shared" si="8"/>
        <v>256</v>
      </c>
      <c r="B259" s="7" t="str">
        <f ca="1"/>
        <v/>
      </c>
      <c r="C259" s="7" t="str">
        <f ca="1"/>
        <v/>
      </c>
      <c r="D259" s="7" t="str">
        <f ca="1"/>
        <v/>
      </c>
      <c r="E259" s="7" t="str">
        <f ca="1"/>
        <v/>
      </c>
      <c r="F259" s="7" t="str">
        <f ca="1"/>
        <v/>
      </c>
      <c r="H259" s="8">
        <f t="shared" si="9"/>
        <v>256</v>
      </c>
      <c r="I259" s="7" t="str">
        <f ca="1"/>
        <v/>
      </c>
      <c r="J259" s="7" t="str">
        <f ca="1"/>
        <v/>
      </c>
      <c r="K259" s="7" t="str">
        <f ca="1"/>
        <v/>
      </c>
      <c r="L259" s="7" t="str">
        <f ca="1"/>
        <v/>
      </c>
      <c r="M259" s="7" t="str">
        <f ca="1"/>
        <v/>
      </c>
    </row>
    <row r="260" spans="1:13" x14ac:dyDescent="0.25">
      <c r="A260" s="8">
        <f t="shared" si="8"/>
        <v>257</v>
      </c>
      <c r="B260" s="7" t="str">
        <f ca="1"/>
        <v/>
      </c>
      <c r="C260" s="7" t="str">
        <f ca="1"/>
        <v/>
      </c>
      <c r="D260" s="7" t="str">
        <f ca="1"/>
        <v/>
      </c>
      <c r="E260" s="7" t="str">
        <f ca="1"/>
        <v/>
      </c>
      <c r="F260" s="7" t="str">
        <f ca="1"/>
        <v/>
      </c>
      <c r="H260" s="8">
        <f t="shared" si="9"/>
        <v>257</v>
      </c>
      <c r="I260" s="7" t="str">
        <f ca="1"/>
        <v/>
      </c>
      <c r="J260" s="7" t="str">
        <f ca="1"/>
        <v/>
      </c>
      <c r="K260" s="7" t="str">
        <f ca="1"/>
        <v/>
      </c>
      <c r="L260" s="7" t="str">
        <f ca="1"/>
        <v/>
      </c>
      <c r="M260" s="7" t="str">
        <f ca="1"/>
        <v/>
      </c>
    </row>
    <row r="261" spans="1:13" x14ac:dyDescent="0.25">
      <c r="A261" s="8">
        <f t="shared" si="8"/>
        <v>258</v>
      </c>
      <c r="B261" s="7" t="str">
        <f ca="1"/>
        <v/>
      </c>
      <c r="C261" s="7" t="str">
        <f ca="1"/>
        <v/>
      </c>
      <c r="D261" s="7" t="str">
        <f ca="1"/>
        <v/>
      </c>
      <c r="E261" s="7" t="str">
        <f ca="1"/>
        <v/>
      </c>
      <c r="F261" s="7" t="str">
        <f ca="1"/>
        <v/>
      </c>
      <c r="H261" s="8">
        <f t="shared" si="9"/>
        <v>258</v>
      </c>
      <c r="I261" s="7" t="str">
        <f ca="1"/>
        <v/>
      </c>
      <c r="J261" s="7" t="str">
        <f ca="1"/>
        <v/>
      </c>
      <c r="K261" s="7" t="str">
        <f ca="1"/>
        <v/>
      </c>
      <c r="L261" s="7" t="str">
        <f ca="1"/>
        <v/>
      </c>
      <c r="M261" s="7" t="str">
        <f ca="1"/>
        <v/>
      </c>
    </row>
    <row r="262" spans="1:13" x14ac:dyDescent="0.25">
      <c r="A262" s="8">
        <f t="shared" ref="A262:A303" si="10">1+A261</f>
        <v>259</v>
      </c>
      <c r="B262" s="7" t="str">
        <f ca="1"/>
        <v/>
      </c>
      <c r="C262" s="7" t="str">
        <f ca="1"/>
        <v/>
      </c>
      <c r="D262" s="7" t="str">
        <f ca="1"/>
        <v/>
      </c>
      <c r="E262" s="7" t="str">
        <f ca="1"/>
        <v/>
      </c>
      <c r="F262" s="7" t="str">
        <f ca="1"/>
        <v/>
      </c>
      <c r="H262" s="8">
        <f t="shared" ref="H262:H303" si="11">1+H261</f>
        <v>259</v>
      </c>
      <c r="I262" s="7" t="str">
        <f ca="1"/>
        <v/>
      </c>
      <c r="J262" s="7" t="str">
        <f ca="1"/>
        <v/>
      </c>
      <c r="K262" s="7" t="str">
        <f ca="1"/>
        <v/>
      </c>
      <c r="L262" s="7" t="str">
        <f ca="1"/>
        <v/>
      </c>
      <c r="M262" s="7" t="str">
        <f ca="1"/>
        <v/>
      </c>
    </row>
    <row r="263" spans="1:13" x14ac:dyDescent="0.25">
      <c r="A263" s="8">
        <f t="shared" si="10"/>
        <v>260</v>
      </c>
      <c r="B263" s="7" t="str">
        <f ca="1"/>
        <v/>
      </c>
      <c r="C263" s="7" t="str">
        <f ca="1"/>
        <v/>
      </c>
      <c r="D263" s="7" t="str">
        <f ca="1"/>
        <v/>
      </c>
      <c r="E263" s="7" t="str">
        <f ca="1"/>
        <v/>
      </c>
      <c r="F263" s="7" t="str">
        <f ca="1"/>
        <v/>
      </c>
      <c r="H263" s="8">
        <f t="shared" si="11"/>
        <v>260</v>
      </c>
      <c r="I263" s="7" t="str">
        <f ca="1"/>
        <v/>
      </c>
      <c r="J263" s="7" t="str">
        <f ca="1"/>
        <v/>
      </c>
      <c r="K263" s="7" t="str">
        <f ca="1"/>
        <v/>
      </c>
      <c r="L263" s="7" t="str">
        <f ca="1"/>
        <v/>
      </c>
      <c r="M263" s="7" t="str">
        <f ca="1"/>
        <v/>
      </c>
    </row>
    <row r="264" spans="1:13" x14ac:dyDescent="0.25">
      <c r="A264" s="8">
        <f t="shared" si="10"/>
        <v>261</v>
      </c>
      <c r="B264" s="7" t="str">
        <f ca="1"/>
        <v/>
      </c>
      <c r="C264" s="7" t="str">
        <f ca="1"/>
        <v/>
      </c>
      <c r="D264" s="7" t="str">
        <f ca="1"/>
        <v/>
      </c>
      <c r="E264" s="7" t="str">
        <f ca="1"/>
        <v/>
      </c>
      <c r="F264" s="7" t="str">
        <f ca="1"/>
        <v/>
      </c>
      <c r="H264" s="8">
        <f t="shared" si="11"/>
        <v>261</v>
      </c>
      <c r="I264" s="7" t="str">
        <f ca="1"/>
        <v/>
      </c>
      <c r="J264" s="7" t="str">
        <f ca="1"/>
        <v/>
      </c>
      <c r="K264" s="7" t="str">
        <f ca="1"/>
        <v/>
      </c>
      <c r="L264" s="7" t="str">
        <f ca="1"/>
        <v/>
      </c>
      <c r="M264" s="7" t="str">
        <f ca="1"/>
        <v/>
      </c>
    </row>
    <row r="265" spans="1:13" x14ac:dyDescent="0.25">
      <c r="A265" s="8">
        <f t="shared" si="10"/>
        <v>262</v>
      </c>
      <c r="B265" s="7" t="str">
        <f ca="1"/>
        <v/>
      </c>
      <c r="C265" s="7" t="str">
        <f ca="1"/>
        <v/>
      </c>
      <c r="D265" s="7" t="str">
        <f ca="1"/>
        <v/>
      </c>
      <c r="E265" s="7" t="str">
        <f ca="1"/>
        <v/>
      </c>
      <c r="F265" s="7" t="str">
        <f ca="1"/>
        <v/>
      </c>
      <c r="H265" s="8">
        <f t="shared" si="11"/>
        <v>262</v>
      </c>
      <c r="I265" s="7" t="str">
        <f ca="1"/>
        <v/>
      </c>
      <c r="J265" s="7" t="str">
        <f ca="1"/>
        <v/>
      </c>
      <c r="K265" s="7" t="str">
        <f ca="1"/>
        <v/>
      </c>
      <c r="L265" s="7" t="str">
        <f ca="1"/>
        <v/>
      </c>
      <c r="M265" s="7" t="str">
        <f ca="1"/>
        <v/>
      </c>
    </row>
    <row r="266" spans="1:13" x14ac:dyDescent="0.25">
      <c r="A266" s="8">
        <f t="shared" si="10"/>
        <v>263</v>
      </c>
      <c r="B266" s="7" t="str">
        <f ca="1"/>
        <v/>
      </c>
      <c r="C266" s="7" t="str">
        <f ca="1"/>
        <v/>
      </c>
      <c r="D266" s="7" t="str">
        <f ca="1"/>
        <v/>
      </c>
      <c r="E266" s="7" t="str">
        <f ca="1"/>
        <v/>
      </c>
      <c r="F266" s="7" t="str">
        <f ca="1"/>
        <v/>
      </c>
      <c r="H266" s="8">
        <f t="shared" si="11"/>
        <v>263</v>
      </c>
      <c r="I266" s="7" t="str">
        <f ca="1"/>
        <v/>
      </c>
      <c r="J266" s="7" t="str">
        <f ca="1"/>
        <v/>
      </c>
      <c r="K266" s="7" t="str">
        <f ca="1"/>
        <v/>
      </c>
      <c r="L266" s="7" t="str">
        <f ca="1"/>
        <v/>
      </c>
      <c r="M266" s="7" t="str">
        <f ca="1"/>
        <v/>
      </c>
    </row>
    <row r="267" spans="1:13" x14ac:dyDescent="0.25">
      <c r="A267" s="8">
        <f t="shared" si="10"/>
        <v>264</v>
      </c>
      <c r="B267" s="7" t="str">
        <f ca="1"/>
        <v/>
      </c>
      <c r="C267" s="7" t="str">
        <f ca="1"/>
        <v/>
      </c>
      <c r="D267" s="7" t="str">
        <f ca="1"/>
        <v/>
      </c>
      <c r="E267" s="7" t="str">
        <f ca="1"/>
        <v/>
      </c>
      <c r="F267" s="7" t="str">
        <f ca="1"/>
        <v/>
      </c>
      <c r="H267" s="8">
        <f t="shared" si="11"/>
        <v>264</v>
      </c>
      <c r="I267" s="7" t="str">
        <f ca="1"/>
        <v/>
      </c>
      <c r="J267" s="7" t="str">
        <f ca="1"/>
        <v/>
      </c>
      <c r="K267" s="7" t="str">
        <f ca="1"/>
        <v/>
      </c>
      <c r="L267" s="7" t="str">
        <f ca="1"/>
        <v/>
      </c>
      <c r="M267" s="7" t="str">
        <f ca="1"/>
        <v/>
      </c>
    </row>
    <row r="268" spans="1:13" x14ac:dyDescent="0.25">
      <c r="A268" s="8">
        <f t="shared" si="10"/>
        <v>265</v>
      </c>
      <c r="B268" s="7" t="str">
        <f ca="1"/>
        <v/>
      </c>
      <c r="C268" s="7" t="str">
        <f ca="1"/>
        <v/>
      </c>
      <c r="D268" s="7" t="str">
        <f ca="1"/>
        <v/>
      </c>
      <c r="E268" s="7" t="str">
        <f ca="1"/>
        <v/>
      </c>
      <c r="F268" s="7" t="str">
        <f ca="1"/>
        <v/>
      </c>
      <c r="H268" s="8">
        <f t="shared" si="11"/>
        <v>265</v>
      </c>
      <c r="I268" s="7" t="str">
        <f ca="1"/>
        <v/>
      </c>
      <c r="J268" s="7" t="str">
        <f ca="1"/>
        <v/>
      </c>
      <c r="K268" s="7" t="str">
        <f ca="1"/>
        <v/>
      </c>
      <c r="L268" s="7" t="str">
        <f ca="1"/>
        <v/>
      </c>
      <c r="M268" s="7" t="str">
        <f ca="1"/>
        <v/>
      </c>
    </row>
    <row r="269" spans="1:13" x14ac:dyDescent="0.25">
      <c r="A269" s="8">
        <f t="shared" si="10"/>
        <v>266</v>
      </c>
      <c r="B269" s="7" t="str">
        <f ca="1"/>
        <v/>
      </c>
      <c r="C269" s="7" t="str">
        <f ca="1"/>
        <v/>
      </c>
      <c r="D269" s="7" t="str">
        <f ca="1"/>
        <v/>
      </c>
      <c r="E269" s="7" t="str">
        <f ca="1"/>
        <v/>
      </c>
      <c r="F269" s="7" t="str">
        <f ca="1"/>
        <v/>
      </c>
      <c r="H269" s="8">
        <f t="shared" si="11"/>
        <v>266</v>
      </c>
      <c r="I269" s="7" t="str">
        <f ca="1"/>
        <v/>
      </c>
      <c r="J269" s="7" t="str">
        <f ca="1"/>
        <v/>
      </c>
      <c r="K269" s="7" t="str">
        <f ca="1"/>
        <v/>
      </c>
      <c r="L269" s="7" t="str">
        <f ca="1"/>
        <v/>
      </c>
      <c r="M269" s="7" t="str">
        <f ca="1"/>
        <v/>
      </c>
    </row>
    <row r="270" spans="1:13" x14ac:dyDescent="0.25">
      <c r="A270" s="8">
        <f t="shared" si="10"/>
        <v>267</v>
      </c>
      <c r="B270" s="7" t="str">
        <f ca="1"/>
        <v/>
      </c>
      <c r="C270" s="7" t="str">
        <f ca="1"/>
        <v/>
      </c>
      <c r="D270" s="7" t="str">
        <f ca="1"/>
        <v/>
      </c>
      <c r="E270" s="7" t="str">
        <f ca="1"/>
        <v/>
      </c>
      <c r="F270" s="7" t="str">
        <f ca="1"/>
        <v/>
      </c>
      <c r="H270" s="8">
        <f t="shared" si="11"/>
        <v>267</v>
      </c>
      <c r="I270" s="7" t="str">
        <f ca="1"/>
        <v/>
      </c>
      <c r="J270" s="7" t="str">
        <f ca="1"/>
        <v/>
      </c>
      <c r="K270" s="7" t="str">
        <f ca="1"/>
        <v/>
      </c>
      <c r="L270" s="7" t="str">
        <f ca="1"/>
        <v/>
      </c>
      <c r="M270" s="7" t="str">
        <f ca="1"/>
        <v/>
      </c>
    </row>
    <row r="271" spans="1:13" x14ac:dyDescent="0.25">
      <c r="A271" s="8">
        <f t="shared" si="10"/>
        <v>268</v>
      </c>
      <c r="B271" s="7" t="str">
        <f ca="1"/>
        <v/>
      </c>
      <c r="C271" s="7" t="str">
        <f ca="1"/>
        <v/>
      </c>
      <c r="D271" s="7" t="str">
        <f ca="1"/>
        <v/>
      </c>
      <c r="E271" s="7" t="str">
        <f ca="1"/>
        <v/>
      </c>
      <c r="F271" s="7" t="str">
        <f ca="1"/>
        <v/>
      </c>
      <c r="H271" s="8">
        <f t="shared" si="11"/>
        <v>268</v>
      </c>
      <c r="I271" s="7" t="str">
        <f ca="1"/>
        <v/>
      </c>
      <c r="J271" s="7" t="str">
        <f ca="1"/>
        <v/>
      </c>
      <c r="K271" s="7" t="str">
        <f ca="1"/>
        <v/>
      </c>
      <c r="L271" s="7" t="str">
        <f ca="1"/>
        <v/>
      </c>
      <c r="M271" s="7" t="str">
        <f ca="1"/>
        <v/>
      </c>
    </row>
    <row r="272" spans="1:13" x14ac:dyDescent="0.25">
      <c r="A272" s="8">
        <f t="shared" si="10"/>
        <v>269</v>
      </c>
      <c r="B272" s="7" t="str">
        <f ca="1"/>
        <v/>
      </c>
      <c r="C272" s="7" t="str">
        <f ca="1"/>
        <v/>
      </c>
      <c r="D272" s="7" t="str">
        <f ca="1"/>
        <v/>
      </c>
      <c r="E272" s="7" t="str">
        <f ca="1"/>
        <v/>
      </c>
      <c r="F272" s="7" t="str">
        <f ca="1"/>
        <v/>
      </c>
      <c r="H272" s="8">
        <f t="shared" si="11"/>
        <v>269</v>
      </c>
      <c r="I272" s="7" t="str">
        <f ca="1"/>
        <v/>
      </c>
      <c r="J272" s="7" t="str">
        <f ca="1"/>
        <v/>
      </c>
      <c r="K272" s="7" t="str">
        <f ca="1"/>
        <v/>
      </c>
      <c r="L272" s="7" t="str">
        <f ca="1"/>
        <v/>
      </c>
      <c r="M272" s="7" t="str">
        <f ca="1"/>
        <v/>
      </c>
    </row>
    <row r="273" spans="1:13" x14ac:dyDescent="0.25">
      <c r="A273" s="8">
        <f t="shared" si="10"/>
        <v>270</v>
      </c>
      <c r="B273" s="7" t="str">
        <f ca="1"/>
        <v/>
      </c>
      <c r="C273" s="7" t="str">
        <f ca="1"/>
        <v/>
      </c>
      <c r="D273" s="7" t="str">
        <f ca="1"/>
        <v/>
      </c>
      <c r="E273" s="7" t="str">
        <f ca="1"/>
        <v/>
      </c>
      <c r="F273" s="7" t="str">
        <f ca="1"/>
        <v/>
      </c>
      <c r="H273" s="8">
        <f t="shared" si="11"/>
        <v>270</v>
      </c>
      <c r="I273" s="7" t="str">
        <f ca="1"/>
        <v/>
      </c>
      <c r="J273" s="7" t="str">
        <f ca="1"/>
        <v/>
      </c>
      <c r="K273" s="7" t="str">
        <f ca="1"/>
        <v/>
      </c>
      <c r="L273" s="7" t="str">
        <f ca="1"/>
        <v/>
      </c>
      <c r="M273" s="7" t="str">
        <f ca="1"/>
        <v/>
      </c>
    </row>
    <row r="274" spans="1:13" x14ac:dyDescent="0.25">
      <c r="A274" s="8">
        <f t="shared" si="10"/>
        <v>271</v>
      </c>
      <c r="B274" s="7" t="str">
        <f ca="1"/>
        <v/>
      </c>
      <c r="C274" s="7" t="str">
        <f ca="1"/>
        <v/>
      </c>
      <c r="D274" s="7" t="str">
        <f ca="1"/>
        <v/>
      </c>
      <c r="E274" s="7" t="str">
        <f ca="1"/>
        <v/>
      </c>
      <c r="F274" s="7" t="str">
        <f ca="1"/>
        <v/>
      </c>
      <c r="H274" s="8">
        <f t="shared" si="11"/>
        <v>271</v>
      </c>
      <c r="I274" s="7" t="str">
        <f ca="1"/>
        <v/>
      </c>
      <c r="J274" s="7" t="str">
        <f ca="1"/>
        <v/>
      </c>
      <c r="K274" s="7" t="str">
        <f ca="1"/>
        <v/>
      </c>
      <c r="L274" s="7" t="str">
        <f ca="1"/>
        <v/>
      </c>
      <c r="M274" s="7" t="str">
        <f ca="1"/>
        <v/>
      </c>
    </row>
    <row r="275" spans="1:13" x14ac:dyDescent="0.25">
      <c r="A275" s="8">
        <f t="shared" si="10"/>
        <v>272</v>
      </c>
      <c r="B275" s="7" t="str">
        <f ca="1"/>
        <v/>
      </c>
      <c r="C275" s="7" t="str">
        <f ca="1"/>
        <v/>
      </c>
      <c r="D275" s="7" t="str">
        <f ca="1"/>
        <v/>
      </c>
      <c r="E275" s="7" t="str">
        <f ca="1"/>
        <v/>
      </c>
      <c r="F275" s="7" t="str">
        <f ca="1"/>
        <v/>
      </c>
      <c r="H275" s="8">
        <f t="shared" si="11"/>
        <v>272</v>
      </c>
      <c r="I275" s="7" t="str">
        <f ca="1"/>
        <v/>
      </c>
      <c r="J275" s="7" t="str">
        <f ca="1"/>
        <v/>
      </c>
      <c r="K275" s="7" t="str">
        <f ca="1"/>
        <v/>
      </c>
      <c r="L275" s="7" t="str">
        <f ca="1"/>
        <v/>
      </c>
      <c r="M275" s="7" t="str">
        <f ca="1"/>
        <v/>
      </c>
    </row>
    <row r="276" spans="1:13" x14ac:dyDescent="0.25">
      <c r="A276" s="8">
        <f t="shared" si="10"/>
        <v>273</v>
      </c>
      <c r="B276" s="7" t="str">
        <f ca="1"/>
        <v/>
      </c>
      <c r="C276" s="7" t="str">
        <f ca="1"/>
        <v/>
      </c>
      <c r="D276" s="7" t="str">
        <f ca="1"/>
        <v/>
      </c>
      <c r="E276" s="7" t="str">
        <f ca="1"/>
        <v/>
      </c>
      <c r="F276" s="7" t="str">
        <f ca="1"/>
        <v/>
      </c>
      <c r="H276" s="8">
        <f t="shared" si="11"/>
        <v>273</v>
      </c>
      <c r="I276" s="7" t="str">
        <f ca="1"/>
        <v/>
      </c>
      <c r="J276" s="7" t="str">
        <f ca="1"/>
        <v/>
      </c>
      <c r="K276" s="7" t="str">
        <f ca="1"/>
        <v/>
      </c>
      <c r="L276" s="7" t="str">
        <f ca="1"/>
        <v/>
      </c>
      <c r="M276" s="7" t="str">
        <f ca="1"/>
        <v/>
      </c>
    </row>
    <row r="277" spans="1:13" x14ac:dyDescent="0.25">
      <c r="A277" s="8">
        <f t="shared" si="10"/>
        <v>274</v>
      </c>
      <c r="B277" s="7" t="str">
        <f ca="1"/>
        <v/>
      </c>
      <c r="C277" s="7" t="str">
        <f ca="1"/>
        <v/>
      </c>
      <c r="D277" s="7" t="str">
        <f ca="1"/>
        <v/>
      </c>
      <c r="E277" s="7" t="str">
        <f ca="1"/>
        <v/>
      </c>
      <c r="F277" s="7" t="str">
        <f ca="1"/>
        <v/>
      </c>
      <c r="H277" s="8">
        <f t="shared" si="11"/>
        <v>274</v>
      </c>
      <c r="I277" s="7" t="str">
        <f ca="1"/>
        <v/>
      </c>
      <c r="J277" s="7" t="str">
        <f ca="1"/>
        <v/>
      </c>
      <c r="K277" s="7" t="str">
        <f ca="1"/>
        <v/>
      </c>
      <c r="L277" s="7" t="str">
        <f ca="1"/>
        <v/>
      </c>
      <c r="M277" s="7" t="str">
        <f ca="1"/>
        <v/>
      </c>
    </row>
    <row r="278" spans="1:13" x14ac:dyDescent="0.25">
      <c r="A278" s="8">
        <f t="shared" si="10"/>
        <v>275</v>
      </c>
      <c r="B278" s="7" t="str">
        <f ca="1"/>
        <v/>
      </c>
      <c r="C278" s="7" t="str">
        <f ca="1"/>
        <v/>
      </c>
      <c r="D278" s="7" t="str">
        <f ca="1"/>
        <v/>
      </c>
      <c r="E278" s="7" t="str">
        <f ca="1"/>
        <v/>
      </c>
      <c r="F278" s="7" t="str">
        <f ca="1"/>
        <v/>
      </c>
      <c r="H278" s="8">
        <f t="shared" si="11"/>
        <v>275</v>
      </c>
      <c r="I278" s="7" t="str">
        <f ca="1"/>
        <v/>
      </c>
      <c r="J278" s="7" t="str">
        <f ca="1"/>
        <v/>
      </c>
      <c r="K278" s="7" t="str">
        <f ca="1"/>
        <v/>
      </c>
      <c r="L278" s="7" t="str">
        <f ca="1"/>
        <v/>
      </c>
      <c r="M278" s="7" t="str">
        <f ca="1"/>
        <v/>
      </c>
    </row>
    <row r="279" spans="1:13" x14ac:dyDescent="0.25">
      <c r="A279" s="8">
        <f t="shared" si="10"/>
        <v>276</v>
      </c>
      <c r="B279" s="7" t="str">
        <f ca="1"/>
        <v/>
      </c>
      <c r="C279" s="7" t="str">
        <f ca="1"/>
        <v/>
      </c>
      <c r="D279" s="7" t="str">
        <f ca="1"/>
        <v/>
      </c>
      <c r="E279" s="7" t="str">
        <f ca="1"/>
        <v/>
      </c>
      <c r="F279" s="7" t="str">
        <f ca="1"/>
        <v/>
      </c>
      <c r="H279" s="8">
        <f t="shared" si="11"/>
        <v>276</v>
      </c>
      <c r="I279" s="7" t="str">
        <f ca="1"/>
        <v/>
      </c>
      <c r="J279" s="7" t="str">
        <f ca="1"/>
        <v/>
      </c>
      <c r="K279" s="7" t="str">
        <f ca="1"/>
        <v/>
      </c>
      <c r="L279" s="7" t="str">
        <f ca="1"/>
        <v/>
      </c>
      <c r="M279" s="7" t="str">
        <f ca="1"/>
        <v/>
      </c>
    </row>
    <row r="280" spans="1:13" x14ac:dyDescent="0.25">
      <c r="A280" s="8">
        <f t="shared" si="10"/>
        <v>277</v>
      </c>
      <c r="B280" s="7" t="str">
        <f ca="1"/>
        <v/>
      </c>
      <c r="C280" s="7" t="str">
        <f ca="1"/>
        <v/>
      </c>
      <c r="D280" s="7" t="str">
        <f ca="1"/>
        <v/>
      </c>
      <c r="E280" s="7" t="str">
        <f ca="1"/>
        <v/>
      </c>
      <c r="F280" s="7" t="str">
        <f ca="1"/>
        <v/>
      </c>
      <c r="H280" s="8">
        <f t="shared" si="11"/>
        <v>277</v>
      </c>
      <c r="I280" s="7" t="str">
        <f ca="1"/>
        <v/>
      </c>
      <c r="J280" s="7" t="str">
        <f ca="1"/>
        <v/>
      </c>
      <c r="K280" s="7" t="str">
        <f ca="1"/>
        <v/>
      </c>
      <c r="L280" s="7" t="str">
        <f ca="1"/>
        <v/>
      </c>
      <c r="M280" s="7" t="str">
        <f ca="1"/>
        <v/>
      </c>
    </row>
    <row r="281" spans="1:13" x14ac:dyDescent="0.25">
      <c r="A281" s="8">
        <f t="shared" si="10"/>
        <v>278</v>
      </c>
      <c r="B281" s="7" t="str">
        <f ca="1"/>
        <v/>
      </c>
      <c r="C281" s="7" t="str">
        <f ca="1"/>
        <v/>
      </c>
      <c r="D281" s="7" t="str">
        <f ca="1"/>
        <v/>
      </c>
      <c r="E281" s="7" t="str">
        <f ca="1"/>
        <v/>
      </c>
      <c r="F281" s="7" t="str">
        <f ca="1"/>
        <v/>
      </c>
      <c r="H281" s="8">
        <f t="shared" si="11"/>
        <v>278</v>
      </c>
      <c r="I281" s="7" t="str">
        <f ca="1"/>
        <v/>
      </c>
      <c r="J281" s="7" t="str">
        <f ca="1"/>
        <v/>
      </c>
      <c r="K281" s="7" t="str">
        <f ca="1"/>
        <v/>
      </c>
      <c r="L281" s="7" t="str">
        <f ca="1"/>
        <v/>
      </c>
      <c r="M281" s="7" t="str">
        <f ca="1"/>
        <v/>
      </c>
    </row>
    <row r="282" spans="1:13" x14ac:dyDescent="0.25">
      <c r="A282" s="8">
        <f t="shared" si="10"/>
        <v>279</v>
      </c>
      <c r="B282" s="7" t="str">
        <f ca="1"/>
        <v/>
      </c>
      <c r="C282" s="7" t="str">
        <f ca="1"/>
        <v/>
      </c>
      <c r="D282" s="7" t="str">
        <f ca="1"/>
        <v/>
      </c>
      <c r="E282" s="7" t="str">
        <f ca="1"/>
        <v/>
      </c>
      <c r="F282" s="7" t="str">
        <f ca="1"/>
        <v/>
      </c>
      <c r="H282" s="8">
        <f t="shared" si="11"/>
        <v>279</v>
      </c>
      <c r="I282" s="7" t="str">
        <f ca="1"/>
        <v/>
      </c>
      <c r="J282" s="7" t="str">
        <f ca="1"/>
        <v/>
      </c>
      <c r="K282" s="7" t="str">
        <f ca="1"/>
        <v/>
      </c>
      <c r="L282" s="7" t="str">
        <f ca="1"/>
        <v/>
      </c>
      <c r="M282" s="7" t="str">
        <f ca="1"/>
        <v/>
      </c>
    </row>
    <row r="283" spans="1:13" x14ac:dyDescent="0.25">
      <c r="A283" s="8">
        <f t="shared" si="10"/>
        <v>280</v>
      </c>
      <c r="B283" s="7" t="str">
        <f ca="1"/>
        <v/>
      </c>
      <c r="C283" s="7" t="str">
        <f ca="1"/>
        <v/>
      </c>
      <c r="D283" s="7" t="str">
        <f ca="1"/>
        <v/>
      </c>
      <c r="E283" s="7" t="str">
        <f ca="1"/>
        <v/>
      </c>
      <c r="F283" s="7" t="str">
        <f ca="1"/>
        <v/>
      </c>
      <c r="H283" s="8">
        <f t="shared" si="11"/>
        <v>280</v>
      </c>
      <c r="I283" s="7" t="str">
        <f ca="1"/>
        <v/>
      </c>
      <c r="J283" s="7" t="str">
        <f ca="1"/>
        <v/>
      </c>
      <c r="K283" s="7" t="str">
        <f ca="1"/>
        <v/>
      </c>
      <c r="L283" s="7" t="str">
        <f ca="1"/>
        <v/>
      </c>
      <c r="M283" s="7" t="str">
        <f ca="1"/>
        <v/>
      </c>
    </row>
    <row r="284" spans="1:13" x14ac:dyDescent="0.25">
      <c r="A284" s="8">
        <f t="shared" si="10"/>
        <v>281</v>
      </c>
      <c r="B284" s="7" t="str">
        <f ca="1"/>
        <v/>
      </c>
      <c r="C284" s="7" t="str">
        <f ca="1"/>
        <v/>
      </c>
      <c r="D284" s="7" t="str">
        <f ca="1"/>
        <v/>
      </c>
      <c r="E284" s="7" t="str">
        <f ca="1"/>
        <v/>
      </c>
      <c r="F284" s="7" t="str">
        <f ca="1"/>
        <v/>
      </c>
      <c r="H284" s="8">
        <f t="shared" si="11"/>
        <v>281</v>
      </c>
      <c r="I284" s="7" t="str">
        <f ca="1"/>
        <v/>
      </c>
      <c r="J284" s="7" t="str">
        <f ca="1"/>
        <v/>
      </c>
      <c r="K284" s="7" t="str">
        <f ca="1"/>
        <v/>
      </c>
      <c r="L284" s="7" t="str">
        <f ca="1"/>
        <v/>
      </c>
      <c r="M284" s="7" t="str">
        <f ca="1"/>
        <v/>
      </c>
    </row>
    <row r="285" spans="1:13" x14ac:dyDescent="0.25">
      <c r="A285" s="8">
        <f t="shared" si="10"/>
        <v>282</v>
      </c>
      <c r="B285" s="7" t="str">
        <f ca="1"/>
        <v/>
      </c>
      <c r="C285" s="7" t="str">
        <f ca="1"/>
        <v/>
      </c>
      <c r="D285" s="7" t="str">
        <f ca="1"/>
        <v/>
      </c>
      <c r="E285" s="7" t="str">
        <f ca="1"/>
        <v/>
      </c>
      <c r="F285" s="7" t="str">
        <f ca="1"/>
        <v/>
      </c>
      <c r="H285" s="8">
        <f t="shared" si="11"/>
        <v>282</v>
      </c>
      <c r="I285" s="7" t="str">
        <f ca="1"/>
        <v/>
      </c>
      <c r="J285" s="7" t="str">
        <f ca="1"/>
        <v/>
      </c>
      <c r="K285" s="7" t="str">
        <f ca="1"/>
        <v/>
      </c>
      <c r="L285" s="7" t="str">
        <f ca="1"/>
        <v/>
      </c>
      <c r="M285" s="7" t="str">
        <f ca="1"/>
        <v/>
      </c>
    </row>
    <row r="286" spans="1:13" x14ac:dyDescent="0.25">
      <c r="A286" s="8">
        <f t="shared" si="10"/>
        <v>283</v>
      </c>
      <c r="B286" s="7" t="str">
        <f ca="1"/>
        <v/>
      </c>
      <c r="C286" s="7" t="str">
        <f ca="1"/>
        <v/>
      </c>
      <c r="D286" s="7" t="str">
        <f ca="1"/>
        <v/>
      </c>
      <c r="E286" s="7" t="str">
        <f ca="1"/>
        <v/>
      </c>
      <c r="F286" s="7" t="str">
        <f ca="1"/>
        <v/>
      </c>
      <c r="H286" s="8">
        <f t="shared" si="11"/>
        <v>283</v>
      </c>
      <c r="I286" s="7" t="str">
        <f ca="1"/>
        <v/>
      </c>
      <c r="J286" s="7" t="str">
        <f ca="1"/>
        <v/>
      </c>
      <c r="K286" s="7" t="str">
        <f ca="1"/>
        <v/>
      </c>
      <c r="L286" s="7" t="str">
        <f ca="1"/>
        <v/>
      </c>
      <c r="M286" s="7" t="str">
        <f ca="1"/>
        <v/>
      </c>
    </row>
    <row r="287" spans="1:13" x14ac:dyDescent="0.25">
      <c r="A287" s="8">
        <f t="shared" si="10"/>
        <v>284</v>
      </c>
      <c r="B287" s="7" t="str">
        <f ca="1"/>
        <v/>
      </c>
      <c r="C287" s="7" t="str">
        <f ca="1"/>
        <v/>
      </c>
      <c r="D287" s="7" t="str">
        <f ca="1"/>
        <v/>
      </c>
      <c r="E287" s="7" t="str">
        <f ca="1"/>
        <v/>
      </c>
      <c r="F287" s="7" t="str">
        <f ca="1"/>
        <v/>
      </c>
      <c r="H287" s="8">
        <f t="shared" si="11"/>
        <v>284</v>
      </c>
      <c r="I287" s="7" t="str">
        <f ca="1"/>
        <v/>
      </c>
      <c r="J287" s="7" t="str">
        <f ca="1"/>
        <v/>
      </c>
      <c r="K287" s="7" t="str">
        <f ca="1"/>
        <v/>
      </c>
      <c r="L287" s="7" t="str">
        <f ca="1"/>
        <v/>
      </c>
      <c r="M287" s="7" t="str">
        <f ca="1"/>
        <v/>
      </c>
    </row>
    <row r="288" spans="1:13" x14ac:dyDescent="0.25">
      <c r="A288" s="8">
        <f t="shared" si="10"/>
        <v>285</v>
      </c>
      <c r="B288" s="7" t="str">
        <f ca="1"/>
        <v/>
      </c>
      <c r="C288" s="7" t="str">
        <f ca="1"/>
        <v/>
      </c>
      <c r="D288" s="7" t="str">
        <f ca="1"/>
        <v/>
      </c>
      <c r="E288" s="7" t="str">
        <f ca="1"/>
        <v/>
      </c>
      <c r="F288" s="7" t="str">
        <f ca="1"/>
        <v/>
      </c>
      <c r="H288" s="8">
        <f t="shared" si="11"/>
        <v>285</v>
      </c>
      <c r="I288" s="7" t="str">
        <f ca="1"/>
        <v/>
      </c>
      <c r="J288" s="7" t="str">
        <f ca="1"/>
        <v/>
      </c>
      <c r="K288" s="7" t="str">
        <f ca="1"/>
        <v/>
      </c>
      <c r="L288" s="7" t="str">
        <f ca="1"/>
        <v/>
      </c>
      <c r="M288" s="7" t="str">
        <f ca="1"/>
        <v/>
      </c>
    </row>
    <row r="289" spans="1:13" x14ac:dyDescent="0.25">
      <c r="A289" s="8">
        <f t="shared" si="10"/>
        <v>286</v>
      </c>
      <c r="B289" s="7" t="str">
        <f ca="1"/>
        <v/>
      </c>
      <c r="C289" s="7" t="str">
        <f ca="1"/>
        <v/>
      </c>
      <c r="D289" s="7" t="str">
        <f ca="1"/>
        <v/>
      </c>
      <c r="E289" s="7" t="str">
        <f ca="1"/>
        <v/>
      </c>
      <c r="F289" s="7" t="str">
        <f ca="1"/>
        <v/>
      </c>
      <c r="H289" s="8">
        <f t="shared" si="11"/>
        <v>286</v>
      </c>
      <c r="I289" s="7" t="str">
        <f ca="1"/>
        <v/>
      </c>
      <c r="J289" s="7" t="str">
        <f ca="1"/>
        <v/>
      </c>
      <c r="K289" s="7" t="str">
        <f ca="1"/>
        <v/>
      </c>
      <c r="L289" s="7" t="str">
        <f ca="1"/>
        <v/>
      </c>
      <c r="M289" s="7" t="str">
        <f ca="1"/>
        <v/>
      </c>
    </row>
    <row r="290" spans="1:13" x14ac:dyDescent="0.25">
      <c r="A290" s="8">
        <f t="shared" si="10"/>
        <v>287</v>
      </c>
      <c r="B290" s="7" t="str">
        <f ca="1"/>
        <v/>
      </c>
      <c r="C290" s="7" t="str">
        <f ca="1"/>
        <v/>
      </c>
      <c r="D290" s="7" t="str">
        <f ca="1"/>
        <v/>
      </c>
      <c r="E290" s="7" t="str">
        <f ca="1"/>
        <v/>
      </c>
      <c r="F290" s="7" t="str">
        <f ca="1"/>
        <v/>
      </c>
      <c r="H290" s="8">
        <f t="shared" si="11"/>
        <v>287</v>
      </c>
      <c r="I290" s="7" t="str">
        <f ca="1"/>
        <v/>
      </c>
      <c r="J290" s="7" t="str">
        <f ca="1"/>
        <v/>
      </c>
      <c r="K290" s="7" t="str">
        <f ca="1"/>
        <v/>
      </c>
      <c r="L290" s="7" t="str">
        <f ca="1"/>
        <v/>
      </c>
      <c r="M290" s="7" t="str">
        <f ca="1"/>
        <v/>
      </c>
    </row>
    <row r="291" spans="1:13" x14ac:dyDescent="0.25">
      <c r="A291" s="8">
        <f t="shared" si="10"/>
        <v>288</v>
      </c>
      <c r="B291" s="7" t="str">
        <f ca="1"/>
        <v/>
      </c>
      <c r="C291" s="7" t="str">
        <f ca="1"/>
        <v/>
      </c>
      <c r="D291" s="7" t="str">
        <f ca="1"/>
        <v/>
      </c>
      <c r="E291" s="7" t="str">
        <f ca="1"/>
        <v/>
      </c>
      <c r="F291" s="7" t="str">
        <f ca="1"/>
        <v/>
      </c>
      <c r="H291" s="8">
        <f t="shared" si="11"/>
        <v>288</v>
      </c>
      <c r="I291" s="7" t="str">
        <f ca="1"/>
        <v/>
      </c>
      <c r="J291" s="7" t="str">
        <f ca="1"/>
        <v/>
      </c>
      <c r="K291" s="7" t="str">
        <f ca="1"/>
        <v/>
      </c>
      <c r="L291" s="7" t="str">
        <f ca="1"/>
        <v/>
      </c>
      <c r="M291" s="7" t="str">
        <f ca="1"/>
        <v/>
      </c>
    </row>
    <row r="292" spans="1:13" x14ac:dyDescent="0.25">
      <c r="A292" s="8">
        <f t="shared" si="10"/>
        <v>289</v>
      </c>
      <c r="B292" s="7" t="str">
        <f ca="1"/>
        <v/>
      </c>
      <c r="C292" s="7" t="str">
        <f ca="1"/>
        <v/>
      </c>
      <c r="D292" s="7" t="str">
        <f ca="1"/>
        <v/>
      </c>
      <c r="E292" s="7" t="str">
        <f ca="1"/>
        <v/>
      </c>
      <c r="F292" s="7" t="str">
        <f ca="1"/>
        <v/>
      </c>
      <c r="H292" s="8">
        <f t="shared" si="11"/>
        <v>289</v>
      </c>
      <c r="I292" s="7" t="str">
        <f ca="1"/>
        <v/>
      </c>
      <c r="J292" s="7" t="str">
        <f ca="1"/>
        <v/>
      </c>
      <c r="K292" s="7" t="str">
        <f ca="1"/>
        <v/>
      </c>
      <c r="L292" s="7" t="str">
        <f ca="1"/>
        <v/>
      </c>
      <c r="M292" s="7" t="str">
        <f ca="1"/>
        <v/>
      </c>
    </row>
    <row r="293" spans="1:13" x14ac:dyDescent="0.25">
      <c r="A293" s="8">
        <f t="shared" si="10"/>
        <v>290</v>
      </c>
      <c r="B293" s="7" t="str">
        <f ca="1"/>
        <v/>
      </c>
      <c r="C293" s="7" t="str">
        <f ca="1"/>
        <v/>
      </c>
      <c r="D293" s="7" t="str">
        <f ca="1"/>
        <v/>
      </c>
      <c r="E293" s="7" t="str">
        <f ca="1"/>
        <v/>
      </c>
      <c r="F293" s="7" t="str">
        <f ca="1"/>
        <v/>
      </c>
      <c r="H293" s="8">
        <f t="shared" si="11"/>
        <v>290</v>
      </c>
      <c r="I293" s="7" t="str">
        <f ca="1"/>
        <v/>
      </c>
      <c r="J293" s="7" t="str">
        <f ca="1"/>
        <v/>
      </c>
      <c r="K293" s="7" t="str">
        <f ca="1"/>
        <v/>
      </c>
      <c r="L293" s="7" t="str">
        <f ca="1"/>
        <v/>
      </c>
      <c r="M293" s="7" t="str">
        <f ca="1"/>
        <v/>
      </c>
    </row>
    <row r="294" spans="1:13" x14ac:dyDescent="0.25">
      <c r="A294" s="8">
        <f t="shared" si="10"/>
        <v>291</v>
      </c>
      <c r="B294" s="7" t="str">
        <f ca="1"/>
        <v/>
      </c>
      <c r="C294" s="7" t="str">
        <f ca="1"/>
        <v/>
      </c>
      <c r="D294" s="7" t="str">
        <f ca="1"/>
        <v/>
      </c>
      <c r="E294" s="7" t="str">
        <f ca="1"/>
        <v/>
      </c>
      <c r="F294" s="7" t="str">
        <f ca="1"/>
        <v/>
      </c>
      <c r="H294" s="8">
        <f t="shared" si="11"/>
        <v>291</v>
      </c>
      <c r="I294" s="7" t="str">
        <f ca="1"/>
        <v/>
      </c>
      <c r="J294" s="7" t="str">
        <f ca="1"/>
        <v/>
      </c>
      <c r="K294" s="7" t="str">
        <f ca="1"/>
        <v/>
      </c>
      <c r="L294" s="7" t="str">
        <f ca="1"/>
        <v/>
      </c>
      <c r="M294" s="7" t="str">
        <f ca="1"/>
        <v/>
      </c>
    </row>
    <row r="295" spans="1:13" x14ac:dyDescent="0.25">
      <c r="A295" s="8">
        <f t="shared" si="10"/>
        <v>292</v>
      </c>
      <c r="B295" s="7" t="str">
        <f ca="1"/>
        <v/>
      </c>
      <c r="C295" s="7" t="str">
        <f ca="1"/>
        <v/>
      </c>
      <c r="D295" s="7" t="str">
        <f ca="1"/>
        <v/>
      </c>
      <c r="E295" s="7" t="str">
        <f ca="1"/>
        <v/>
      </c>
      <c r="F295" s="7" t="str">
        <f ca="1"/>
        <v/>
      </c>
      <c r="H295" s="8">
        <f t="shared" si="11"/>
        <v>292</v>
      </c>
      <c r="I295" s="7" t="str">
        <f ca="1"/>
        <v/>
      </c>
      <c r="J295" s="7" t="str">
        <f ca="1"/>
        <v/>
      </c>
      <c r="K295" s="7" t="str">
        <f ca="1"/>
        <v/>
      </c>
      <c r="L295" s="7" t="str">
        <f ca="1"/>
        <v/>
      </c>
      <c r="M295" s="7" t="str">
        <f ca="1"/>
        <v/>
      </c>
    </row>
    <row r="296" spans="1:13" x14ac:dyDescent="0.25">
      <c r="A296" s="8">
        <f t="shared" si="10"/>
        <v>293</v>
      </c>
      <c r="B296" s="7" t="str">
        <f ca="1"/>
        <v/>
      </c>
      <c r="C296" s="7" t="str">
        <f ca="1"/>
        <v/>
      </c>
      <c r="D296" s="7" t="str">
        <f ca="1"/>
        <v/>
      </c>
      <c r="E296" s="7" t="str">
        <f ca="1"/>
        <v/>
      </c>
      <c r="F296" s="7" t="str">
        <f ca="1"/>
        <v/>
      </c>
      <c r="H296" s="8">
        <f t="shared" si="11"/>
        <v>293</v>
      </c>
      <c r="I296" s="7" t="str">
        <f ca="1"/>
        <v/>
      </c>
      <c r="J296" s="7" t="str">
        <f ca="1"/>
        <v/>
      </c>
      <c r="K296" s="7" t="str">
        <f ca="1"/>
        <v/>
      </c>
      <c r="L296" s="7" t="str">
        <f ca="1"/>
        <v/>
      </c>
      <c r="M296" s="7" t="str">
        <f ca="1"/>
        <v/>
      </c>
    </row>
    <row r="297" spans="1:13" x14ac:dyDescent="0.25">
      <c r="A297" s="8">
        <f t="shared" si="10"/>
        <v>294</v>
      </c>
      <c r="B297" s="7" t="str">
        <f ca="1"/>
        <v/>
      </c>
      <c r="C297" s="7" t="str">
        <f ca="1"/>
        <v/>
      </c>
      <c r="D297" s="7" t="str">
        <f ca="1"/>
        <v/>
      </c>
      <c r="E297" s="7" t="str">
        <f ca="1"/>
        <v/>
      </c>
      <c r="F297" s="7" t="str">
        <f ca="1"/>
        <v/>
      </c>
      <c r="H297" s="8">
        <f t="shared" si="11"/>
        <v>294</v>
      </c>
      <c r="I297" s="7" t="str">
        <f ca="1"/>
        <v/>
      </c>
      <c r="J297" s="7" t="str">
        <f ca="1"/>
        <v/>
      </c>
      <c r="K297" s="7" t="str">
        <f ca="1"/>
        <v/>
      </c>
      <c r="L297" s="7" t="str">
        <f ca="1"/>
        <v/>
      </c>
      <c r="M297" s="7" t="str">
        <f ca="1"/>
        <v/>
      </c>
    </row>
    <row r="298" spans="1:13" x14ac:dyDescent="0.25">
      <c r="A298" s="8">
        <f t="shared" si="10"/>
        <v>295</v>
      </c>
      <c r="B298" s="7" t="str">
        <f ca="1"/>
        <v/>
      </c>
      <c r="C298" s="7" t="str">
        <f ca="1"/>
        <v/>
      </c>
      <c r="D298" s="7" t="str">
        <f ca="1"/>
        <v/>
      </c>
      <c r="E298" s="7" t="str">
        <f ca="1"/>
        <v/>
      </c>
      <c r="F298" s="7" t="str">
        <f ca="1"/>
        <v/>
      </c>
      <c r="H298" s="8">
        <f t="shared" si="11"/>
        <v>295</v>
      </c>
      <c r="I298" s="7" t="str">
        <f ca="1"/>
        <v/>
      </c>
      <c r="J298" s="7" t="str">
        <f ca="1"/>
        <v/>
      </c>
      <c r="K298" s="7" t="str">
        <f ca="1"/>
        <v/>
      </c>
      <c r="L298" s="7" t="str">
        <f ca="1"/>
        <v/>
      </c>
      <c r="M298" s="7" t="str">
        <f ca="1"/>
        <v/>
      </c>
    </row>
    <row r="299" spans="1:13" x14ac:dyDescent="0.25">
      <c r="A299" s="8">
        <f t="shared" si="10"/>
        <v>296</v>
      </c>
      <c r="B299" s="7" t="str">
        <f ca="1"/>
        <v/>
      </c>
      <c r="C299" s="7" t="str">
        <f ca="1"/>
        <v/>
      </c>
      <c r="D299" s="7" t="str">
        <f ca="1"/>
        <v/>
      </c>
      <c r="E299" s="7" t="str">
        <f ca="1"/>
        <v/>
      </c>
      <c r="F299" s="7" t="str">
        <f ca="1"/>
        <v/>
      </c>
      <c r="H299" s="8">
        <f t="shared" si="11"/>
        <v>296</v>
      </c>
      <c r="I299" s="7" t="str">
        <f ca="1"/>
        <v/>
      </c>
      <c r="J299" s="7" t="str">
        <f ca="1"/>
        <v/>
      </c>
      <c r="K299" s="7" t="str">
        <f ca="1"/>
        <v/>
      </c>
      <c r="L299" s="7" t="str">
        <f ca="1"/>
        <v/>
      </c>
      <c r="M299" s="7" t="str">
        <f ca="1"/>
        <v/>
      </c>
    </row>
    <row r="300" spans="1:13" x14ac:dyDescent="0.25">
      <c r="A300" s="8">
        <f t="shared" si="10"/>
        <v>297</v>
      </c>
      <c r="B300" s="7" t="str">
        <f ca="1"/>
        <v/>
      </c>
      <c r="C300" s="7" t="str">
        <f ca="1"/>
        <v/>
      </c>
      <c r="D300" s="7" t="str">
        <f ca="1"/>
        <v/>
      </c>
      <c r="E300" s="7" t="str">
        <f ca="1"/>
        <v/>
      </c>
      <c r="F300" s="7" t="str">
        <f ca="1"/>
        <v/>
      </c>
      <c r="H300" s="8">
        <f t="shared" si="11"/>
        <v>297</v>
      </c>
      <c r="I300" s="7" t="str">
        <f ca="1"/>
        <v/>
      </c>
      <c r="J300" s="7" t="str">
        <f ca="1"/>
        <v/>
      </c>
      <c r="K300" s="7" t="str">
        <f ca="1"/>
        <v/>
      </c>
      <c r="L300" s="7" t="str">
        <f ca="1"/>
        <v/>
      </c>
      <c r="M300" s="7" t="str">
        <f ca="1"/>
        <v/>
      </c>
    </row>
    <row r="301" spans="1:13" x14ac:dyDescent="0.25">
      <c r="A301" s="8">
        <f t="shared" si="10"/>
        <v>298</v>
      </c>
      <c r="B301" s="7" t="str">
        <f ca="1"/>
        <v/>
      </c>
      <c r="C301" s="7" t="str">
        <f ca="1"/>
        <v/>
      </c>
      <c r="D301" s="7" t="str">
        <f ca="1"/>
        <v/>
      </c>
      <c r="E301" s="7" t="str">
        <f ca="1"/>
        <v/>
      </c>
      <c r="F301" s="7" t="str">
        <f ca="1"/>
        <v/>
      </c>
      <c r="H301" s="8">
        <f t="shared" si="11"/>
        <v>298</v>
      </c>
      <c r="I301" s="7" t="str">
        <f ca="1"/>
        <v/>
      </c>
      <c r="J301" s="7" t="str">
        <f ca="1"/>
        <v/>
      </c>
      <c r="K301" s="7" t="str">
        <f ca="1"/>
        <v/>
      </c>
      <c r="L301" s="7" t="str">
        <f ca="1"/>
        <v/>
      </c>
      <c r="M301" s="7" t="str">
        <f ca="1"/>
        <v/>
      </c>
    </row>
    <row r="302" spans="1:13" x14ac:dyDescent="0.25">
      <c r="A302" s="8">
        <f t="shared" si="10"/>
        <v>299</v>
      </c>
      <c r="B302" s="7" t="str">
        <f ca="1"/>
        <v/>
      </c>
      <c r="C302" s="7" t="str">
        <f ca="1"/>
        <v/>
      </c>
      <c r="D302" s="7" t="str">
        <f ca="1"/>
        <v/>
      </c>
      <c r="E302" s="7" t="str">
        <f ca="1"/>
        <v/>
      </c>
      <c r="F302" s="7" t="str">
        <f ca="1"/>
        <v/>
      </c>
      <c r="H302" s="8">
        <f t="shared" si="11"/>
        <v>299</v>
      </c>
      <c r="I302" s="7" t="str">
        <f ca="1"/>
        <v/>
      </c>
      <c r="J302" s="7" t="str">
        <f ca="1"/>
        <v/>
      </c>
      <c r="K302" s="7" t="str">
        <f ca="1"/>
        <v/>
      </c>
      <c r="L302" s="7" t="str">
        <f ca="1"/>
        <v/>
      </c>
      <c r="M302" s="7" t="str">
        <f ca="1"/>
        <v/>
      </c>
    </row>
    <row r="303" spans="1:13" x14ac:dyDescent="0.25">
      <c r="A303" s="9">
        <f t="shared" si="10"/>
        <v>300</v>
      </c>
      <c r="B303" s="7" t="str">
        <f ca="1"/>
        <v/>
      </c>
      <c r="C303" s="7" t="str">
        <f ca="1"/>
        <v/>
      </c>
      <c r="D303" s="7" t="str">
        <f ca="1"/>
        <v/>
      </c>
      <c r="E303" s="7" t="str">
        <f ca="1"/>
        <v/>
      </c>
      <c r="F303" s="7" t="str">
        <f ca="1"/>
        <v/>
      </c>
      <c r="H303" s="9">
        <f t="shared" si="11"/>
        <v>300</v>
      </c>
      <c r="I303" s="7" t="str">
        <f ca="1"/>
        <v/>
      </c>
      <c r="J303" s="7" t="str">
        <f ca="1"/>
        <v/>
      </c>
      <c r="K303" s="7" t="str">
        <f ca="1"/>
        <v/>
      </c>
      <c r="L303" s="7" t="str">
        <f ca="1"/>
        <v/>
      </c>
      <c r="M303" s="7" t="str">
        <f ca="1"/>
        <v/>
      </c>
    </row>
    <row r="304" spans="1:13" x14ac:dyDescent="0.25">
      <c r="B304" s="2" t="str">
        <f ca="1"/>
        <v/>
      </c>
      <c r="C304" s="2" t="str">
        <f ca="1"/>
        <v/>
      </c>
      <c r="D304" s="2" t="str">
        <f ca="1"/>
        <v/>
      </c>
      <c r="E304" s="2" t="str">
        <f ca="1"/>
        <v/>
      </c>
      <c r="F304" s="2" t="str">
        <f ca="1"/>
        <v/>
      </c>
      <c r="I304" s="2" t="str">
        <f ca="1"/>
        <v/>
      </c>
      <c r="J304" s="2" t="str">
        <f ca="1"/>
        <v/>
      </c>
      <c r="K304" s="2" t="str">
        <f ca="1"/>
        <v/>
      </c>
      <c r="L304" s="2" t="str">
        <f ca="1"/>
        <v/>
      </c>
      <c r="M304" s="2" t="str">
        <f ca="1"/>
        <v/>
      </c>
    </row>
    <row r="305" spans="2:13" x14ac:dyDescent="0.25">
      <c r="B305" s="2" t="str">
        <f ca="1"/>
        <v/>
      </c>
      <c r="C305" s="2" t="str">
        <f ca="1"/>
        <v/>
      </c>
      <c r="D305" s="2" t="str">
        <f ca="1"/>
        <v/>
      </c>
      <c r="E305" s="2" t="str">
        <f ca="1"/>
        <v/>
      </c>
      <c r="F305" s="2" t="str">
        <f ca="1"/>
        <v/>
      </c>
      <c r="I305" s="2" t="str">
        <f ca="1"/>
        <v/>
      </c>
      <c r="J305" s="2" t="str">
        <f ca="1"/>
        <v/>
      </c>
      <c r="K305" s="2" t="str">
        <f ca="1"/>
        <v/>
      </c>
      <c r="L305" s="2" t="str">
        <f ca="1"/>
        <v/>
      </c>
      <c r="M305" s="2" t="str">
        <f ca="1"/>
        <v/>
      </c>
    </row>
    <row r="306" spans="2:13" x14ac:dyDescent="0.25">
      <c r="B306" s="2" t="str">
        <f ca="1"/>
        <v/>
      </c>
      <c r="C306" s="2" t="str">
        <f ca="1"/>
        <v/>
      </c>
      <c r="D306" s="2" t="str">
        <f ca="1"/>
        <v/>
      </c>
      <c r="E306" s="2" t="str">
        <f ca="1"/>
        <v/>
      </c>
      <c r="F306" s="2" t="str">
        <f ca="1"/>
        <v/>
      </c>
      <c r="I306" s="2" t="str">
        <f ca="1"/>
        <v/>
      </c>
      <c r="J306" s="2" t="str">
        <f ca="1"/>
        <v/>
      </c>
      <c r="K306" s="2" t="str">
        <f ca="1"/>
        <v/>
      </c>
      <c r="L306" s="2" t="str">
        <f ca="1"/>
        <v/>
      </c>
      <c r="M306" s="2" t="str">
        <f ca="1"/>
        <v/>
      </c>
    </row>
    <row r="307" spans="2:13" x14ac:dyDescent="0.25">
      <c r="B307" s="2" t="str">
        <f ca="1"/>
        <v/>
      </c>
      <c r="C307" s="2" t="str">
        <f ca="1"/>
        <v/>
      </c>
      <c r="D307" s="2" t="str">
        <f ca="1"/>
        <v/>
      </c>
      <c r="E307" s="2" t="str">
        <f ca="1"/>
        <v/>
      </c>
      <c r="F307" s="2" t="str">
        <f ca="1"/>
        <v/>
      </c>
      <c r="I307" s="2" t="str">
        <f ca="1"/>
        <v/>
      </c>
      <c r="J307" s="2" t="str">
        <f ca="1"/>
        <v/>
      </c>
      <c r="K307" s="2" t="str">
        <f ca="1"/>
        <v/>
      </c>
      <c r="L307" s="2" t="str">
        <f ca="1"/>
        <v/>
      </c>
      <c r="M307" s="2" t="str">
        <f ca="1"/>
        <v/>
      </c>
    </row>
    <row r="308" spans="2:13" x14ac:dyDescent="0.25">
      <c r="B308" s="2" t="str">
        <f ca="1"/>
        <v/>
      </c>
      <c r="C308" s="2" t="str">
        <f ca="1"/>
        <v/>
      </c>
      <c r="D308" s="2" t="str">
        <f ca="1"/>
        <v/>
      </c>
      <c r="E308" s="2" t="str">
        <f ca="1"/>
        <v/>
      </c>
      <c r="F308" s="2" t="str">
        <f ca="1"/>
        <v/>
      </c>
      <c r="I308" s="2" t="str">
        <f ca="1"/>
        <v/>
      </c>
      <c r="J308" s="2" t="str">
        <f ca="1"/>
        <v/>
      </c>
      <c r="K308" s="2" t="str">
        <f ca="1"/>
        <v/>
      </c>
      <c r="L308" s="2" t="str">
        <f ca="1"/>
        <v/>
      </c>
      <c r="M308" s="2" t="str">
        <f ca="1"/>
        <v/>
      </c>
    </row>
    <row r="309" spans="2:13" x14ac:dyDescent="0.25">
      <c r="B309" s="2" t="str">
        <f ca="1"/>
        <v/>
      </c>
      <c r="C309" s="2" t="str">
        <f ca="1"/>
        <v/>
      </c>
      <c r="D309" s="2" t="str">
        <f ca="1"/>
        <v/>
      </c>
      <c r="E309" s="2" t="str">
        <f ca="1"/>
        <v/>
      </c>
      <c r="F309" s="2" t="str">
        <f ca="1"/>
        <v/>
      </c>
      <c r="I309" s="2" t="str">
        <f ca="1"/>
        <v/>
      </c>
      <c r="J309" s="2" t="str">
        <f ca="1"/>
        <v/>
      </c>
      <c r="K309" s="2" t="str">
        <f ca="1"/>
        <v/>
      </c>
      <c r="L309" s="2" t="str">
        <f ca="1"/>
        <v/>
      </c>
      <c r="M309" s="2" t="str">
        <f ca="1"/>
        <v/>
      </c>
    </row>
    <row r="310" spans="2:13" x14ac:dyDescent="0.25">
      <c r="B310" s="2" t="str">
        <f ca="1"/>
        <v/>
      </c>
      <c r="C310" s="2" t="str">
        <f ca="1"/>
        <v/>
      </c>
      <c r="D310" s="2" t="str">
        <f ca="1"/>
        <v/>
      </c>
      <c r="E310" s="2" t="str">
        <f ca="1"/>
        <v/>
      </c>
      <c r="F310" s="2" t="str">
        <f ca="1"/>
        <v/>
      </c>
      <c r="I310" s="2" t="str">
        <f ca="1"/>
        <v/>
      </c>
      <c r="J310" s="2" t="str">
        <f ca="1"/>
        <v/>
      </c>
      <c r="K310" s="2" t="str">
        <f ca="1"/>
        <v/>
      </c>
      <c r="L310" s="2" t="str">
        <f ca="1"/>
        <v/>
      </c>
      <c r="M310" s="2" t="str">
        <f ca="1"/>
        <v/>
      </c>
    </row>
    <row r="311" spans="2:13" x14ac:dyDescent="0.25">
      <c r="B311" s="2" t="str">
        <f ca="1"/>
        <v/>
      </c>
      <c r="C311" s="2" t="str">
        <f ca="1"/>
        <v/>
      </c>
      <c r="D311" s="2" t="str">
        <f ca="1"/>
        <v/>
      </c>
      <c r="E311" s="2" t="str">
        <f ca="1"/>
        <v/>
      </c>
      <c r="F311" s="2" t="str">
        <f ca="1"/>
        <v/>
      </c>
      <c r="I311" s="2" t="str">
        <f ca="1"/>
        <v/>
      </c>
      <c r="J311" s="2" t="str">
        <f ca="1"/>
        <v/>
      </c>
      <c r="K311" s="2" t="str">
        <f ca="1"/>
        <v/>
      </c>
      <c r="L311" s="2" t="str">
        <f ca="1"/>
        <v/>
      </c>
      <c r="M311" s="2" t="str">
        <f ca="1"/>
        <v/>
      </c>
    </row>
    <row r="312" spans="2:13" x14ac:dyDescent="0.25">
      <c r="B312" s="2" t="str">
        <f ca="1"/>
        <v/>
      </c>
      <c r="C312" s="2" t="str">
        <f ca="1"/>
        <v/>
      </c>
      <c r="D312" s="2" t="str">
        <f ca="1"/>
        <v/>
      </c>
      <c r="E312" s="2" t="str">
        <f ca="1"/>
        <v/>
      </c>
      <c r="F312" s="2" t="str">
        <f ca="1"/>
        <v/>
      </c>
      <c r="I312" s="2" t="str">
        <f ca="1"/>
        <v/>
      </c>
      <c r="J312" s="2" t="str">
        <f ca="1"/>
        <v/>
      </c>
      <c r="K312" s="2" t="str">
        <f ca="1"/>
        <v/>
      </c>
      <c r="L312" s="2" t="str">
        <f ca="1"/>
        <v/>
      </c>
      <c r="M312" s="2" t="str">
        <f ca="1"/>
        <v/>
      </c>
    </row>
    <row r="313" spans="2:13" x14ac:dyDescent="0.25">
      <c r="B313" s="2" t="str">
        <f ca="1"/>
        <v/>
      </c>
      <c r="C313" s="2" t="str">
        <f ca="1"/>
        <v/>
      </c>
      <c r="D313" s="2" t="str">
        <f ca="1"/>
        <v/>
      </c>
      <c r="E313" s="2" t="str">
        <f ca="1"/>
        <v/>
      </c>
      <c r="F313" s="2" t="str">
        <f ca="1"/>
        <v/>
      </c>
      <c r="I313" s="2" t="str">
        <f ca="1"/>
        <v/>
      </c>
      <c r="J313" s="2" t="str">
        <f ca="1"/>
        <v/>
      </c>
      <c r="K313" s="2" t="str">
        <f ca="1"/>
        <v/>
      </c>
      <c r="L313" s="2" t="str">
        <f ca="1"/>
        <v/>
      </c>
      <c r="M313" s="2" t="str">
        <f ca="1"/>
        <v/>
      </c>
    </row>
    <row r="314" spans="2:13" x14ac:dyDescent="0.25">
      <c r="B314" s="2" t="str">
        <f ca="1"/>
        <v/>
      </c>
      <c r="C314" s="2" t="str">
        <f ca="1"/>
        <v/>
      </c>
      <c r="D314" s="2" t="str">
        <f ca="1"/>
        <v/>
      </c>
      <c r="E314" s="2" t="str">
        <f ca="1"/>
        <v/>
      </c>
      <c r="F314" s="2" t="str">
        <f ca="1"/>
        <v/>
      </c>
      <c r="I314" s="2" t="str">
        <f ca="1"/>
        <v/>
      </c>
      <c r="J314" s="2" t="str">
        <f ca="1"/>
        <v/>
      </c>
      <c r="K314" s="2" t="str">
        <f ca="1"/>
        <v/>
      </c>
      <c r="L314" s="2" t="str">
        <f ca="1"/>
        <v/>
      </c>
      <c r="M314" s="2" t="str">
        <f ca="1"/>
        <v/>
      </c>
    </row>
    <row r="315" spans="2:13" x14ac:dyDescent="0.25">
      <c r="B315" s="2" t="str">
        <f ca="1"/>
        <v/>
      </c>
      <c r="C315" s="2" t="str">
        <f ca="1"/>
        <v/>
      </c>
      <c r="D315" s="2" t="str">
        <f ca="1"/>
        <v/>
      </c>
      <c r="E315" s="2" t="str">
        <f ca="1"/>
        <v/>
      </c>
      <c r="F315" s="2" t="str">
        <f ca="1"/>
        <v/>
      </c>
      <c r="I315" s="2" t="str">
        <f ca="1"/>
        <v/>
      </c>
      <c r="J315" s="2" t="str">
        <f ca="1"/>
        <v/>
      </c>
      <c r="K315" s="2" t="str">
        <f ca="1"/>
        <v/>
      </c>
      <c r="L315" s="2" t="str">
        <f ca="1"/>
        <v/>
      </c>
      <c r="M315" s="2" t="str">
        <f ca="1"/>
        <v/>
      </c>
    </row>
    <row r="316" spans="2:13" x14ac:dyDescent="0.25">
      <c r="B316" s="2" t="str">
        <f ca="1"/>
        <v/>
      </c>
      <c r="C316" s="2" t="str">
        <f ca="1"/>
        <v/>
      </c>
      <c r="D316" s="2" t="str">
        <f ca="1"/>
        <v/>
      </c>
      <c r="E316" s="2" t="str">
        <f ca="1"/>
        <v/>
      </c>
      <c r="F316" s="2" t="str">
        <f ca="1"/>
        <v/>
      </c>
      <c r="I316" s="2" t="str">
        <f ca="1"/>
        <v/>
      </c>
      <c r="J316" s="2" t="str">
        <f ca="1"/>
        <v/>
      </c>
      <c r="K316" s="2" t="str">
        <f ca="1"/>
        <v/>
      </c>
      <c r="L316" s="2" t="str">
        <f ca="1"/>
        <v/>
      </c>
      <c r="M316" s="2" t="str">
        <f ca="1"/>
        <v/>
      </c>
    </row>
    <row r="317" spans="2:13" x14ac:dyDescent="0.25">
      <c r="B317" s="2" t="str">
        <f ca="1"/>
        <v/>
      </c>
      <c r="C317" s="2" t="str">
        <f ca="1"/>
        <v/>
      </c>
      <c r="D317" s="2" t="str">
        <f ca="1"/>
        <v/>
      </c>
      <c r="E317" s="2" t="str">
        <f ca="1"/>
        <v/>
      </c>
      <c r="F317" s="2" t="str">
        <f ca="1"/>
        <v/>
      </c>
      <c r="I317" s="2" t="str">
        <f ca="1"/>
        <v/>
      </c>
      <c r="J317" s="2" t="str">
        <f ca="1"/>
        <v/>
      </c>
      <c r="K317" s="2" t="str">
        <f ca="1"/>
        <v/>
      </c>
      <c r="L317" s="2" t="str">
        <f ca="1"/>
        <v/>
      </c>
      <c r="M317" s="2" t="str">
        <f ca="1"/>
        <v/>
      </c>
    </row>
    <row r="318" spans="2:13" x14ac:dyDescent="0.25">
      <c r="B318" s="2" t="str">
        <f ca="1"/>
        <v/>
      </c>
      <c r="C318" s="2" t="str">
        <f ca="1"/>
        <v/>
      </c>
      <c r="D318" s="2" t="str">
        <f ca="1"/>
        <v/>
      </c>
      <c r="E318" s="2" t="str">
        <f ca="1"/>
        <v/>
      </c>
      <c r="F318" s="2" t="str">
        <f ca="1"/>
        <v/>
      </c>
      <c r="I318" s="2" t="str">
        <f ca="1"/>
        <v/>
      </c>
      <c r="J318" s="2" t="str">
        <f ca="1"/>
        <v/>
      </c>
      <c r="K318" s="2" t="str">
        <f ca="1"/>
        <v/>
      </c>
      <c r="L318" s="2" t="str">
        <f ca="1"/>
        <v/>
      </c>
      <c r="M318" s="2" t="str">
        <f ca="1"/>
        <v/>
      </c>
    </row>
    <row r="319" spans="2:13" x14ac:dyDescent="0.25">
      <c r="B319" s="2" t="str">
        <f ca="1"/>
        <v/>
      </c>
      <c r="C319" s="2" t="str">
        <f ca="1"/>
        <v/>
      </c>
      <c r="D319" s="2" t="str">
        <f ca="1"/>
        <v/>
      </c>
      <c r="E319" s="2" t="str">
        <f ca="1"/>
        <v/>
      </c>
      <c r="F319" s="2" t="str">
        <f ca="1"/>
        <v/>
      </c>
      <c r="I319" s="2" t="str">
        <f ca="1"/>
        <v/>
      </c>
      <c r="J319" s="2" t="str">
        <f ca="1"/>
        <v/>
      </c>
      <c r="K319" s="2" t="str">
        <f ca="1"/>
        <v/>
      </c>
      <c r="L319" s="2" t="str">
        <f ca="1"/>
        <v/>
      </c>
      <c r="M319" s="2" t="str">
        <f ca="1"/>
        <v/>
      </c>
    </row>
    <row r="320" spans="2:13" x14ac:dyDescent="0.25">
      <c r="B320" s="2" t="str">
        <f ca="1"/>
        <v/>
      </c>
      <c r="C320" s="2" t="str">
        <f ca="1"/>
        <v/>
      </c>
      <c r="D320" s="2" t="str">
        <f ca="1"/>
        <v/>
      </c>
      <c r="E320" s="2" t="str">
        <f ca="1"/>
        <v/>
      </c>
      <c r="F320" s="2" t="str">
        <f ca="1"/>
        <v/>
      </c>
      <c r="I320" s="2" t="str">
        <f ca="1"/>
        <v/>
      </c>
      <c r="J320" s="2" t="str">
        <f ca="1"/>
        <v/>
      </c>
      <c r="K320" s="2" t="str">
        <f ca="1"/>
        <v/>
      </c>
      <c r="L320" s="2" t="str">
        <f ca="1"/>
        <v/>
      </c>
      <c r="M320" s="2" t="str">
        <f ca="1"/>
        <v/>
      </c>
    </row>
    <row r="321" spans="2:13" x14ac:dyDescent="0.25">
      <c r="B321" s="2" t="str">
        <f ca="1"/>
        <v/>
      </c>
      <c r="C321" s="2" t="str">
        <f ca="1"/>
        <v/>
      </c>
      <c r="D321" s="2" t="str">
        <f ca="1"/>
        <v/>
      </c>
      <c r="E321" s="2" t="str">
        <f ca="1"/>
        <v/>
      </c>
      <c r="F321" s="2" t="str">
        <f ca="1"/>
        <v/>
      </c>
      <c r="I321" s="2" t="str">
        <f ca="1"/>
        <v/>
      </c>
      <c r="J321" s="2" t="str">
        <f ca="1"/>
        <v/>
      </c>
      <c r="K321" s="2" t="str">
        <f ca="1"/>
        <v/>
      </c>
      <c r="L321" s="2" t="str">
        <f ca="1"/>
        <v/>
      </c>
      <c r="M321" s="2" t="str">
        <f ca="1"/>
        <v/>
      </c>
    </row>
    <row r="322" spans="2:13" x14ac:dyDescent="0.25">
      <c r="B322" s="2" t="str">
        <f ca="1"/>
        <v/>
      </c>
      <c r="C322" s="2" t="str">
        <f ca="1"/>
        <v/>
      </c>
      <c r="D322" s="2" t="str">
        <f ca="1"/>
        <v/>
      </c>
      <c r="E322" s="2" t="str">
        <f ca="1"/>
        <v/>
      </c>
      <c r="F322" s="2" t="str">
        <f ca="1"/>
        <v/>
      </c>
      <c r="I322" s="2" t="str">
        <f ca="1"/>
        <v/>
      </c>
      <c r="J322" s="2" t="str">
        <f ca="1"/>
        <v/>
      </c>
      <c r="K322" s="2" t="str">
        <f ca="1"/>
        <v/>
      </c>
      <c r="L322" s="2" t="str">
        <f ca="1"/>
        <v/>
      </c>
      <c r="M322" s="2" t="str">
        <f ca="1"/>
        <v/>
      </c>
    </row>
    <row r="323" spans="2:13" x14ac:dyDescent="0.25">
      <c r="B323" s="2" t="str">
        <f ca="1"/>
        <v/>
      </c>
      <c r="C323" s="2" t="str">
        <f ca="1"/>
        <v/>
      </c>
      <c r="D323" s="2" t="str">
        <f ca="1"/>
        <v/>
      </c>
      <c r="E323" s="2" t="str">
        <f ca="1"/>
        <v/>
      </c>
      <c r="F323" s="2" t="str">
        <f ca="1"/>
        <v/>
      </c>
      <c r="I323" s="2" t="str">
        <f ca="1"/>
        <v/>
      </c>
      <c r="J323" s="2" t="str">
        <f ca="1"/>
        <v/>
      </c>
      <c r="K323" s="2" t="str">
        <f ca="1"/>
        <v/>
      </c>
      <c r="L323" s="2" t="str">
        <f ca="1"/>
        <v/>
      </c>
      <c r="M323" s="2" t="str">
        <f ca="1"/>
        <v/>
      </c>
    </row>
    <row r="324" spans="2:13" x14ac:dyDescent="0.25">
      <c r="B324" s="2" t="str">
        <f ca="1"/>
        <v/>
      </c>
      <c r="C324" s="2" t="str">
        <f ca="1"/>
        <v/>
      </c>
      <c r="D324" s="2" t="str">
        <f ca="1"/>
        <v/>
      </c>
      <c r="E324" s="2" t="str">
        <f ca="1"/>
        <v/>
      </c>
      <c r="F324" s="2" t="str">
        <f ca="1"/>
        <v/>
      </c>
      <c r="I324" s="2" t="str">
        <f ca="1"/>
        <v/>
      </c>
      <c r="J324" s="2" t="str">
        <f ca="1"/>
        <v/>
      </c>
      <c r="K324" s="2" t="str">
        <f ca="1"/>
        <v/>
      </c>
      <c r="L324" s="2" t="str">
        <f ca="1"/>
        <v/>
      </c>
      <c r="M324" s="2" t="str">
        <f ca="1"/>
        <v/>
      </c>
    </row>
    <row r="325" spans="2:13" x14ac:dyDescent="0.25">
      <c r="B325" s="2" t="str">
        <f ca="1"/>
        <v/>
      </c>
      <c r="C325" s="2" t="str">
        <f ca="1"/>
        <v/>
      </c>
      <c r="D325" s="2" t="str">
        <f ca="1"/>
        <v/>
      </c>
      <c r="E325" s="2" t="str">
        <f ca="1"/>
        <v/>
      </c>
      <c r="F325" s="2" t="str">
        <f ca="1"/>
        <v/>
      </c>
      <c r="I325" s="2" t="str">
        <f ca="1"/>
        <v/>
      </c>
      <c r="J325" s="2" t="str">
        <f ca="1"/>
        <v/>
      </c>
      <c r="K325" s="2" t="str">
        <f ca="1"/>
        <v/>
      </c>
      <c r="L325" s="2" t="str">
        <f ca="1"/>
        <v/>
      </c>
      <c r="M325" s="2" t="str">
        <f ca="1"/>
        <v/>
      </c>
    </row>
    <row r="326" spans="2:13" x14ac:dyDescent="0.25">
      <c r="B326" s="2" t="str">
        <f ca="1"/>
        <v/>
      </c>
      <c r="C326" s="2" t="str">
        <f ca="1"/>
        <v/>
      </c>
      <c r="D326" s="2" t="str">
        <f ca="1"/>
        <v/>
      </c>
      <c r="E326" s="2" t="str">
        <f ca="1"/>
        <v/>
      </c>
      <c r="F326" s="2" t="str">
        <f ca="1"/>
        <v/>
      </c>
      <c r="I326" s="2" t="str">
        <f ca="1"/>
        <v/>
      </c>
      <c r="J326" s="2" t="str">
        <f ca="1"/>
        <v/>
      </c>
      <c r="K326" s="2" t="str">
        <f ca="1"/>
        <v/>
      </c>
      <c r="L326" s="2" t="str">
        <f ca="1"/>
        <v/>
      </c>
      <c r="M326" s="2" t="str">
        <f ca="1"/>
        <v/>
      </c>
    </row>
    <row r="327" spans="2:13" x14ac:dyDescent="0.25">
      <c r="B327" s="2" t="str">
        <f ca="1"/>
        <v/>
      </c>
      <c r="C327" s="2" t="str">
        <f ca="1"/>
        <v/>
      </c>
      <c r="D327" s="2" t="str">
        <f ca="1"/>
        <v/>
      </c>
      <c r="E327" s="2" t="str">
        <f ca="1"/>
        <v/>
      </c>
      <c r="F327" s="2" t="str">
        <f ca="1"/>
        <v/>
      </c>
      <c r="I327" s="2" t="str">
        <f ca="1"/>
        <v/>
      </c>
      <c r="J327" s="2" t="str">
        <f ca="1"/>
        <v/>
      </c>
      <c r="K327" s="2" t="str">
        <f ca="1"/>
        <v/>
      </c>
      <c r="L327" s="2" t="str">
        <f ca="1"/>
        <v/>
      </c>
      <c r="M327" s="2" t="str">
        <f ca="1"/>
        <v/>
      </c>
    </row>
    <row r="328" spans="2:13" x14ac:dyDescent="0.25">
      <c r="B328" s="2" t="str">
        <f ca="1"/>
        <v/>
      </c>
      <c r="C328" s="2" t="str">
        <f ca="1"/>
        <v/>
      </c>
      <c r="D328" s="2" t="str">
        <f ca="1"/>
        <v/>
      </c>
      <c r="E328" s="2" t="str">
        <f ca="1"/>
        <v/>
      </c>
      <c r="F328" s="2" t="str">
        <f ca="1"/>
        <v/>
      </c>
      <c r="I328" s="2" t="str">
        <f ca="1"/>
        <v/>
      </c>
      <c r="J328" s="2" t="str">
        <f ca="1"/>
        <v/>
      </c>
      <c r="K328" s="2" t="str">
        <f ca="1"/>
        <v/>
      </c>
      <c r="L328" s="2" t="str">
        <f ca="1"/>
        <v/>
      </c>
      <c r="M328" s="2" t="str">
        <f ca="1"/>
        <v/>
      </c>
    </row>
    <row r="329" spans="2:13" x14ac:dyDescent="0.25">
      <c r="B329" s="2" t="str">
        <f ca="1"/>
        <v/>
      </c>
      <c r="C329" s="2" t="str">
        <f ca="1"/>
        <v/>
      </c>
      <c r="D329" s="2" t="str">
        <f ca="1"/>
        <v/>
      </c>
      <c r="E329" s="2" t="str">
        <f ca="1"/>
        <v/>
      </c>
      <c r="F329" s="2" t="str">
        <f ca="1"/>
        <v/>
      </c>
      <c r="I329" s="2" t="str">
        <f ca="1"/>
        <v/>
      </c>
      <c r="J329" s="2" t="str">
        <f ca="1"/>
        <v/>
      </c>
      <c r="K329" s="2" t="str">
        <f ca="1"/>
        <v/>
      </c>
      <c r="L329" s="2" t="str">
        <f ca="1"/>
        <v/>
      </c>
      <c r="M329" s="2" t="str">
        <f ca="1"/>
        <v/>
      </c>
    </row>
    <row r="330" spans="2:13" x14ac:dyDescent="0.25">
      <c r="B330" s="2" t="str">
        <f ca="1"/>
        <v/>
      </c>
      <c r="C330" s="2" t="str">
        <f ca="1"/>
        <v/>
      </c>
      <c r="D330" s="2" t="str">
        <f ca="1"/>
        <v/>
      </c>
      <c r="E330" s="2" t="str">
        <f ca="1"/>
        <v/>
      </c>
      <c r="F330" s="2" t="str">
        <f ca="1"/>
        <v/>
      </c>
      <c r="I330" s="2" t="str">
        <f ca="1"/>
        <v/>
      </c>
      <c r="J330" s="2" t="str">
        <f ca="1"/>
        <v/>
      </c>
      <c r="K330" s="2" t="str">
        <f ca="1"/>
        <v/>
      </c>
      <c r="L330" s="2" t="str">
        <f ca="1"/>
        <v/>
      </c>
      <c r="M330" s="2" t="str">
        <f ca="1"/>
        <v/>
      </c>
    </row>
    <row r="331" spans="2:13" x14ac:dyDescent="0.25">
      <c r="B331" s="2" t="str">
        <f ca="1"/>
        <v/>
      </c>
      <c r="C331" s="2" t="str">
        <f ca="1"/>
        <v/>
      </c>
      <c r="D331" s="2" t="str">
        <f ca="1"/>
        <v/>
      </c>
      <c r="E331" s="2" t="str">
        <f ca="1"/>
        <v/>
      </c>
      <c r="F331" s="2" t="str">
        <f ca="1"/>
        <v/>
      </c>
      <c r="I331" s="2" t="str">
        <f ca="1"/>
        <v/>
      </c>
      <c r="J331" s="2" t="str">
        <f ca="1"/>
        <v/>
      </c>
      <c r="K331" s="2" t="str">
        <f ca="1"/>
        <v/>
      </c>
      <c r="L331" s="2" t="str">
        <f ca="1"/>
        <v/>
      </c>
      <c r="M331" s="2" t="str">
        <f ca="1"/>
        <v/>
      </c>
    </row>
    <row r="332" spans="2:13" x14ac:dyDescent="0.25">
      <c r="B332" s="2" t="str">
        <f ca="1"/>
        <v/>
      </c>
      <c r="C332" s="2" t="str">
        <f ca="1"/>
        <v/>
      </c>
      <c r="D332" s="2" t="str">
        <f ca="1"/>
        <v/>
      </c>
      <c r="E332" s="2" t="str">
        <f ca="1"/>
        <v/>
      </c>
      <c r="F332" s="2" t="str">
        <f ca="1"/>
        <v/>
      </c>
      <c r="I332" s="2" t="str">
        <f ca="1"/>
        <v/>
      </c>
      <c r="J332" s="2" t="str">
        <f ca="1"/>
        <v/>
      </c>
      <c r="K332" s="2" t="str">
        <f ca="1"/>
        <v/>
      </c>
      <c r="L332" s="2" t="str">
        <f ca="1"/>
        <v/>
      </c>
      <c r="M332" s="2" t="str">
        <f ca="1"/>
        <v/>
      </c>
    </row>
    <row r="333" spans="2:13" x14ac:dyDescent="0.25">
      <c r="B333" s="2" t="str">
        <f ca="1"/>
        <v/>
      </c>
      <c r="C333" s="2" t="str">
        <f ca="1"/>
        <v/>
      </c>
      <c r="D333" s="2" t="str">
        <f ca="1"/>
        <v/>
      </c>
      <c r="E333" s="2" t="str">
        <f ca="1"/>
        <v/>
      </c>
      <c r="F333" s="2" t="str">
        <f ca="1"/>
        <v/>
      </c>
      <c r="I333" s="2" t="str">
        <f ca="1"/>
        <v/>
      </c>
      <c r="J333" s="2" t="str">
        <f ca="1"/>
        <v/>
      </c>
      <c r="K333" s="2" t="str">
        <f ca="1"/>
        <v/>
      </c>
      <c r="L333" s="2" t="str">
        <f ca="1"/>
        <v/>
      </c>
      <c r="M333" s="2" t="str">
        <f ca="1"/>
        <v/>
      </c>
    </row>
    <row r="334" spans="2:13" x14ac:dyDescent="0.25">
      <c r="B334" s="2" t="str">
        <f ca="1"/>
        <v/>
      </c>
      <c r="C334" s="2" t="str">
        <f ca="1"/>
        <v/>
      </c>
      <c r="D334" s="2" t="str">
        <f ca="1"/>
        <v/>
      </c>
      <c r="E334" s="2" t="str">
        <f ca="1"/>
        <v/>
      </c>
      <c r="F334" s="2" t="str">
        <f ca="1"/>
        <v/>
      </c>
      <c r="I334" s="2" t="str">
        <f ca="1"/>
        <v/>
      </c>
      <c r="J334" s="2" t="str">
        <f ca="1"/>
        <v/>
      </c>
      <c r="K334" s="2" t="str">
        <f ca="1"/>
        <v/>
      </c>
      <c r="L334" s="2" t="str">
        <f ca="1"/>
        <v/>
      </c>
      <c r="M334" s="2" t="str">
        <f ca="1"/>
        <v/>
      </c>
    </row>
    <row r="335" spans="2:13" x14ac:dyDescent="0.25">
      <c r="B335" s="2" t="str">
        <f ca="1"/>
        <v/>
      </c>
      <c r="C335" s="2" t="str">
        <f ca="1"/>
        <v/>
      </c>
      <c r="D335" s="2" t="str">
        <f ca="1"/>
        <v/>
      </c>
      <c r="E335" s="2" t="str">
        <f ca="1"/>
        <v/>
      </c>
      <c r="F335" s="2" t="str">
        <f ca="1"/>
        <v/>
      </c>
      <c r="I335" s="2" t="str">
        <f ca="1"/>
        <v/>
      </c>
      <c r="J335" s="2" t="str">
        <f ca="1"/>
        <v/>
      </c>
      <c r="K335" s="2" t="str">
        <f ca="1"/>
        <v/>
      </c>
      <c r="L335" s="2" t="str">
        <f ca="1"/>
        <v/>
      </c>
      <c r="M335" s="2" t="str">
        <f ca="1"/>
        <v/>
      </c>
    </row>
    <row r="336" spans="2:13" x14ac:dyDescent="0.25">
      <c r="B336" s="2" t="str">
        <f ca="1"/>
        <v/>
      </c>
      <c r="C336" s="2" t="str">
        <f ca="1"/>
        <v/>
      </c>
      <c r="D336" s="2" t="str">
        <f ca="1"/>
        <v/>
      </c>
      <c r="E336" s="2" t="str">
        <f ca="1"/>
        <v/>
      </c>
      <c r="F336" s="2" t="str">
        <f ca="1"/>
        <v/>
      </c>
      <c r="I336" s="2" t="str">
        <f ca="1"/>
        <v/>
      </c>
      <c r="J336" s="2" t="str">
        <f ca="1"/>
        <v/>
      </c>
      <c r="K336" s="2" t="str">
        <f ca="1"/>
        <v/>
      </c>
      <c r="L336" s="2" t="str">
        <f ca="1"/>
        <v/>
      </c>
      <c r="M336" s="2" t="str">
        <f ca="1"/>
        <v/>
      </c>
    </row>
    <row r="337" spans="2:13" x14ac:dyDescent="0.25">
      <c r="B337" s="2" t="str">
        <f ca="1"/>
        <v/>
      </c>
      <c r="C337" s="2" t="str">
        <f ca="1"/>
        <v/>
      </c>
      <c r="D337" s="2" t="str">
        <f ca="1"/>
        <v/>
      </c>
      <c r="E337" s="2" t="str">
        <f ca="1"/>
        <v/>
      </c>
      <c r="F337" s="2" t="str">
        <f ca="1"/>
        <v/>
      </c>
      <c r="I337" s="2" t="str">
        <f ca="1"/>
        <v/>
      </c>
      <c r="J337" s="2" t="str">
        <f ca="1"/>
        <v/>
      </c>
      <c r="K337" s="2" t="str">
        <f ca="1"/>
        <v/>
      </c>
      <c r="L337" s="2" t="str">
        <f ca="1"/>
        <v/>
      </c>
      <c r="M337" s="2" t="str">
        <f ca="1"/>
        <v/>
      </c>
    </row>
    <row r="338" spans="2:13" x14ac:dyDescent="0.25">
      <c r="B338" s="2" t="str">
        <f ca="1"/>
        <v/>
      </c>
      <c r="C338" s="2" t="str">
        <f ca="1"/>
        <v/>
      </c>
      <c r="D338" s="2" t="str">
        <f ca="1"/>
        <v/>
      </c>
      <c r="E338" s="2" t="str">
        <f ca="1"/>
        <v/>
      </c>
      <c r="F338" s="2" t="str">
        <f ca="1"/>
        <v/>
      </c>
      <c r="I338" s="2" t="str">
        <f ca="1"/>
        <v/>
      </c>
      <c r="J338" s="2" t="str">
        <f ca="1"/>
        <v/>
      </c>
      <c r="K338" s="2" t="str">
        <f ca="1"/>
        <v/>
      </c>
      <c r="L338" s="2" t="str">
        <f ca="1"/>
        <v/>
      </c>
      <c r="M338" s="2" t="str">
        <f ca="1"/>
        <v/>
      </c>
    </row>
    <row r="339" spans="2:13" x14ac:dyDescent="0.25">
      <c r="B339" s="2" t="str">
        <f ca="1"/>
        <v/>
      </c>
      <c r="C339" s="2" t="str">
        <f ca="1"/>
        <v/>
      </c>
      <c r="D339" s="2" t="str">
        <f ca="1"/>
        <v/>
      </c>
      <c r="E339" s="2" t="str">
        <f ca="1"/>
        <v/>
      </c>
      <c r="F339" s="2" t="str">
        <f ca="1"/>
        <v/>
      </c>
      <c r="I339" s="2" t="str">
        <f ca="1"/>
        <v/>
      </c>
      <c r="J339" s="2" t="str">
        <f ca="1"/>
        <v/>
      </c>
      <c r="K339" s="2" t="str">
        <f ca="1"/>
        <v/>
      </c>
      <c r="L339" s="2" t="str">
        <f ca="1"/>
        <v/>
      </c>
      <c r="M339" s="2" t="str">
        <f ca="1"/>
        <v/>
      </c>
    </row>
    <row r="340" spans="2:13" x14ac:dyDescent="0.25">
      <c r="B340" s="2" t="str">
        <f ca="1"/>
        <v/>
      </c>
      <c r="C340" s="2" t="str">
        <f ca="1"/>
        <v/>
      </c>
      <c r="D340" s="2" t="str">
        <f ca="1"/>
        <v/>
      </c>
      <c r="E340" s="2" t="str">
        <f ca="1"/>
        <v/>
      </c>
      <c r="F340" s="2" t="str">
        <f ca="1"/>
        <v/>
      </c>
      <c r="I340" s="2" t="str">
        <f ca="1"/>
        <v/>
      </c>
      <c r="J340" s="2" t="str">
        <f ca="1"/>
        <v/>
      </c>
      <c r="K340" s="2" t="str">
        <f ca="1"/>
        <v/>
      </c>
      <c r="L340" s="2" t="str">
        <f ca="1"/>
        <v/>
      </c>
      <c r="M340" s="2" t="str">
        <f ca="1"/>
        <v/>
      </c>
    </row>
    <row r="341" spans="2:13" x14ac:dyDescent="0.25">
      <c r="B341" s="2" t="str">
        <f ca="1"/>
        <v/>
      </c>
      <c r="C341" s="2" t="str">
        <f ca="1"/>
        <v/>
      </c>
      <c r="D341" s="2" t="str">
        <f ca="1"/>
        <v/>
      </c>
      <c r="E341" s="2" t="str">
        <f ca="1"/>
        <v/>
      </c>
      <c r="F341" s="2" t="str">
        <f ca="1"/>
        <v/>
      </c>
      <c r="I341" s="2" t="str">
        <f ca="1"/>
        <v/>
      </c>
      <c r="J341" s="2" t="str">
        <f ca="1"/>
        <v/>
      </c>
      <c r="K341" s="2" t="str">
        <f ca="1"/>
        <v/>
      </c>
      <c r="L341" s="2" t="str">
        <f ca="1"/>
        <v/>
      </c>
      <c r="M341" s="2" t="str">
        <f ca="1"/>
        <v/>
      </c>
    </row>
    <row r="342" spans="2:13" x14ac:dyDescent="0.25">
      <c r="B342" s="2" t="str">
        <f ca="1"/>
        <v/>
      </c>
      <c r="C342" s="2" t="str">
        <f ca="1"/>
        <v/>
      </c>
      <c r="D342" s="2" t="str">
        <f ca="1"/>
        <v/>
      </c>
      <c r="E342" s="2" t="str">
        <f ca="1"/>
        <v/>
      </c>
      <c r="F342" s="2" t="str">
        <f ca="1"/>
        <v/>
      </c>
      <c r="I342" s="2" t="str">
        <f ca="1"/>
        <v/>
      </c>
      <c r="J342" s="2" t="str">
        <f ca="1"/>
        <v/>
      </c>
      <c r="K342" s="2" t="str">
        <f ca="1"/>
        <v/>
      </c>
      <c r="L342" s="2" t="str">
        <f ca="1"/>
        <v/>
      </c>
      <c r="M342" s="2" t="str">
        <f ca="1"/>
        <v/>
      </c>
    </row>
    <row r="343" spans="2:13" x14ac:dyDescent="0.25">
      <c r="B343" s="2" t="str">
        <f ca="1"/>
        <v/>
      </c>
      <c r="C343" s="2" t="str">
        <f ca="1"/>
        <v/>
      </c>
      <c r="D343" s="2" t="str">
        <f ca="1"/>
        <v/>
      </c>
      <c r="E343" s="2" t="str">
        <f ca="1"/>
        <v/>
      </c>
      <c r="F343" s="2" t="str">
        <f ca="1"/>
        <v/>
      </c>
      <c r="I343" s="2" t="str">
        <f ca="1"/>
        <v/>
      </c>
      <c r="J343" s="2" t="str">
        <f ca="1"/>
        <v/>
      </c>
      <c r="K343" s="2" t="str">
        <f ca="1"/>
        <v/>
      </c>
      <c r="L343" s="2" t="str">
        <f ca="1"/>
        <v/>
      </c>
      <c r="M343" s="2" t="str">
        <f ca="1"/>
        <v/>
      </c>
    </row>
    <row r="344" spans="2:13" x14ac:dyDescent="0.25">
      <c r="B344" s="2" t="str">
        <f ca="1"/>
        <v/>
      </c>
      <c r="C344" s="2" t="str">
        <f ca="1"/>
        <v/>
      </c>
      <c r="D344" s="2" t="str">
        <f ca="1"/>
        <v/>
      </c>
      <c r="E344" s="2" t="str">
        <f ca="1"/>
        <v/>
      </c>
      <c r="F344" s="2" t="str">
        <f ca="1"/>
        <v/>
      </c>
      <c r="I344" s="2" t="str">
        <f ca="1"/>
        <v/>
      </c>
      <c r="J344" s="2" t="str">
        <f ca="1"/>
        <v/>
      </c>
      <c r="K344" s="2" t="str">
        <f ca="1"/>
        <v/>
      </c>
      <c r="L344" s="2" t="str">
        <f ca="1"/>
        <v/>
      </c>
      <c r="M344" s="2" t="str">
        <f ca="1"/>
        <v/>
      </c>
    </row>
    <row r="345" spans="2:13" x14ac:dyDescent="0.25">
      <c r="B345" s="2" t="str">
        <f ca="1"/>
        <v/>
      </c>
      <c r="C345" s="2" t="str">
        <f ca="1"/>
        <v/>
      </c>
      <c r="D345" s="2" t="str">
        <f ca="1"/>
        <v/>
      </c>
      <c r="E345" s="2" t="str">
        <f ca="1"/>
        <v/>
      </c>
      <c r="F345" s="2" t="str">
        <f ca="1"/>
        <v/>
      </c>
      <c r="I345" s="2" t="str">
        <f ca="1"/>
        <v/>
      </c>
      <c r="J345" s="2" t="str">
        <f ca="1"/>
        <v/>
      </c>
      <c r="K345" s="2" t="str">
        <f ca="1"/>
        <v/>
      </c>
      <c r="L345" s="2" t="str">
        <f ca="1"/>
        <v/>
      </c>
      <c r="M345" s="2" t="str">
        <f ca="1"/>
        <v/>
      </c>
    </row>
    <row r="346" spans="2:13" x14ac:dyDescent="0.25">
      <c r="B346" s="2" t="str">
        <f ca="1"/>
        <v/>
      </c>
      <c r="C346" s="2" t="str">
        <f ca="1"/>
        <v/>
      </c>
      <c r="D346" s="2" t="str">
        <f ca="1"/>
        <v/>
      </c>
      <c r="E346" s="2" t="str">
        <f ca="1"/>
        <v/>
      </c>
      <c r="F346" s="2" t="str">
        <f ca="1"/>
        <v/>
      </c>
      <c r="I346" s="2" t="str">
        <f ca="1"/>
        <v/>
      </c>
      <c r="J346" s="2" t="str">
        <f ca="1"/>
        <v/>
      </c>
      <c r="K346" s="2" t="str">
        <f ca="1"/>
        <v/>
      </c>
      <c r="L346" s="2" t="str">
        <f ca="1"/>
        <v/>
      </c>
      <c r="M346" s="2" t="str">
        <f ca="1"/>
        <v/>
      </c>
    </row>
    <row r="347" spans="2:13" x14ac:dyDescent="0.25">
      <c r="B347" s="2" t="str">
        <f ca="1"/>
        <v/>
      </c>
      <c r="C347" s="2" t="str">
        <f ca="1"/>
        <v/>
      </c>
      <c r="D347" s="2" t="str">
        <f ca="1"/>
        <v/>
      </c>
      <c r="E347" s="2" t="str">
        <f ca="1"/>
        <v/>
      </c>
      <c r="F347" s="2" t="str">
        <f ca="1"/>
        <v/>
      </c>
      <c r="I347" s="2" t="str">
        <f ca="1"/>
        <v/>
      </c>
      <c r="J347" s="2" t="str">
        <f ca="1"/>
        <v/>
      </c>
      <c r="K347" s="2" t="str">
        <f ca="1"/>
        <v/>
      </c>
      <c r="L347" s="2" t="str">
        <f ca="1"/>
        <v/>
      </c>
      <c r="M347" s="2" t="str">
        <f ca="1"/>
        <v/>
      </c>
    </row>
    <row r="348" spans="2:13" x14ac:dyDescent="0.25">
      <c r="B348" s="2" t="str">
        <f ca="1"/>
        <v/>
      </c>
      <c r="C348" s="2" t="str">
        <f ca="1"/>
        <v/>
      </c>
      <c r="D348" s="2" t="str">
        <f ca="1"/>
        <v/>
      </c>
      <c r="E348" s="2" t="str">
        <f ca="1"/>
        <v/>
      </c>
      <c r="F348" s="2" t="str">
        <f ca="1"/>
        <v/>
      </c>
      <c r="I348" s="2" t="str">
        <f ca="1"/>
        <v/>
      </c>
      <c r="J348" s="2" t="str">
        <f ca="1"/>
        <v/>
      </c>
      <c r="K348" s="2" t="str">
        <f ca="1"/>
        <v/>
      </c>
      <c r="L348" s="2" t="str">
        <f ca="1"/>
        <v/>
      </c>
      <c r="M348" s="2" t="str">
        <f ca="1"/>
        <v/>
      </c>
    </row>
    <row r="349" spans="2:13" x14ac:dyDescent="0.25">
      <c r="B349" s="2" t="str">
        <f ca="1"/>
        <v/>
      </c>
      <c r="C349" s="2" t="str">
        <f ca="1"/>
        <v/>
      </c>
      <c r="D349" s="2" t="str">
        <f ca="1"/>
        <v/>
      </c>
      <c r="E349" s="2" t="str">
        <f ca="1"/>
        <v/>
      </c>
      <c r="F349" s="2" t="str">
        <f ca="1"/>
        <v/>
      </c>
      <c r="I349" s="2" t="str">
        <f ca="1"/>
        <v/>
      </c>
      <c r="J349" s="2" t="str">
        <f ca="1"/>
        <v/>
      </c>
      <c r="K349" s="2" t="str">
        <f ca="1"/>
        <v/>
      </c>
      <c r="L349" s="2" t="str">
        <f ca="1"/>
        <v/>
      </c>
      <c r="M349" s="2" t="str">
        <f ca="1"/>
        <v/>
      </c>
    </row>
    <row r="350" spans="2:13" x14ac:dyDescent="0.25">
      <c r="B350" s="2" t="str">
        <f ca="1"/>
        <v/>
      </c>
      <c r="C350" s="2" t="str">
        <f ca="1"/>
        <v/>
      </c>
      <c r="D350" s="2" t="str">
        <f ca="1"/>
        <v/>
      </c>
      <c r="E350" s="2" t="str">
        <f ca="1"/>
        <v/>
      </c>
      <c r="F350" s="2" t="str">
        <f ca="1"/>
        <v/>
      </c>
      <c r="I350" s="2" t="str">
        <f ca="1"/>
        <v/>
      </c>
      <c r="J350" s="2" t="str">
        <f ca="1"/>
        <v/>
      </c>
      <c r="K350" s="2" t="str">
        <f ca="1"/>
        <v/>
      </c>
      <c r="L350" s="2" t="str">
        <f ca="1"/>
        <v/>
      </c>
      <c r="M350" s="2" t="str">
        <f ca="1"/>
        <v/>
      </c>
    </row>
    <row r="351" spans="2:13" x14ac:dyDescent="0.25">
      <c r="B351" s="2" t="str">
        <f ca="1"/>
        <v/>
      </c>
      <c r="C351" s="2" t="str">
        <f ca="1"/>
        <v/>
      </c>
      <c r="D351" s="2" t="str">
        <f ca="1"/>
        <v/>
      </c>
      <c r="E351" s="2" t="str">
        <f ca="1"/>
        <v/>
      </c>
      <c r="F351" s="2" t="str">
        <f ca="1"/>
        <v/>
      </c>
      <c r="I351" s="2" t="str">
        <f ca="1"/>
        <v/>
      </c>
      <c r="J351" s="2" t="str">
        <f ca="1"/>
        <v/>
      </c>
      <c r="K351" s="2" t="str">
        <f ca="1"/>
        <v/>
      </c>
      <c r="L351" s="2" t="str">
        <f ca="1"/>
        <v/>
      </c>
      <c r="M351" s="2" t="str">
        <f ca="1"/>
        <v/>
      </c>
    </row>
    <row r="352" spans="2:13" x14ac:dyDescent="0.25">
      <c r="B352" s="2" t="str">
        <f ca="1"/>
        <v/>
      </c>
      <c r="C352" s="2" t="str">
        <f ca="1"/>
        <v/>
      </c>
      <c r="D352" s="2" t="str">
        <f ca="1"/>
        <v/>
      </c>
      <c r="E352" s="2" t="str">
        <f ca="1"/>
        <v/>
      </c>
      <c r="F352" s="2" t="str">
        <f ca="1"/>
        <v/>
      </c>
      <c r="I352" s="2" t="str">
        <f ca="1"/>
        <v/>
      </c>
      <c r="J352" s="2" t="str">
        <f ca="1"/>
        <v/>
      </c>
      <c r="K352" s="2" t="str">
        <f ca="1"/>
        <v/>
      </c>
      <c r="L352" s="2" t="str">
        <f ca="1"/>
        <v/>
      </c>
      <c r="M352" s="2" t="str">
        <f ca="1"/>
        <v/>
      </c>
    </row>
    <row r="353" spans="2:13" x14ac:dyDescent="0.25">
      <c r="B353" s="2" t="str">
        <f ca="1"/>
        <v/>
      </c>
      <c r="C353" s="2" t="str">
        <f ca="1"/>
        <v/>
      </c>
      <c r="D353" s="2" t="str">
        <f ca="1"/>
        <v/>
      </c>
      <c r="E353" s="2" t="str">
        <f ca="1"/>
        <v/>
      </c>
      <c r="F353" s="2" t="str">
        <f ca="1"/>
        <v/>
      </c>
      <c r="I353" s="2" t="str">
        <f ca="1"/>
        <v/>
      </c>
      <c r="J353" s="2" t="str">
        <f ca="1"/>
        <v/>
      </c>
      <c r="K353" s="2" t="str">
        <f ca="1"/>
        <v/>
      </c>
      <c r="L353" s="2" t="str">
        <f ca="1"/>
        <v/>
      </c>
      <c r="M353" s="2" t="str">
        <f ca="1"/>
        <v/>
      </c>
    </row>
    <row r="354" spans="2:13" x14ac:dyDescent="0.25">
      <c r="B354" s="2" t="str">
        <f ca="1"/>
        <v/>
      </c>
      <c r="C354" s="2" t="str">
        <f ca="1"/>
        <v/>
      </c>
      <c r="D354" s="2" t="str">
        <f ca="1"/>
        <v/>
      </c>
      <c r="E354" s="2" t="str">
        <f ca="1"/>
        <v/>
      </c>
      <c r="F354" s="2" t="str">
        <f ca="1"/>
        <v/>
      </c>
      <c r="I354" s="2" t="str">
        <f ca="1"/>
        <v/>
      </c>
      <c r="J354" s="2" t="str">
        <f ca="1"/>
        <v/>
      </c>
      <c r="K354" s="2" t="str">
        <f ca="1"/>
        <v/>
      </c>
      <c r="L354" s="2" t="str">
        <f ca="1"/>
        <v/>
      </c>
      <c r="M354" s="2" t="str">
        <f ca="1"/>
        <v/>
      </c>
    </row>
    <row r="355" spans="2:13" x14ac:dyDescent="0.25">
      <c r="B355" s="2" t="str">
        <f ca="1"/>
        <v/>
      </c>
      <c r="C355" s="2" t="str">
        <f ca="1"/>
        <v/>
      </c>
      <c r="D355" s="2" t="str">
        <f ca="1"/>
        <v/>
      </c>
      <c r="E355" s="2" t="str">
        <f ca="1"/>
        <v/>
      </c>
      <c r="F355" s="2" t="str">
        <f ca="1"/>
        <v/>
      </c>
      <c r="I355" s="2" t="str">
        <f ca="1"/>
        <v/>
      </c>
      <c r="J355" s="2" t="str">
        <f ca="1"/>
        <v/>
      </c>
      <c r="K355" s="2" t="str">
        <f ca="1"/>
        <v/>
      </c>
      <c r="L355" s="2" t="str">
        <f ca="1"/>
        <v/>
      </c>
      <c r="M355" s="2" t="str">
        <f ca="1"/>
        <v/>
      </c>
    </row>
    <row r="356" spans="2:13" x14ac:dyDescent="0.25">
      <c r="B356" s="2" t="str">
        <f ca="1"/>
        <v/>
      </c>
      <c r="C356" s="2" t="str">
        <f ca="1"/>
        <v/>
      </c>
      <c r="D356" s="2" t="str">
        <f ca="1"/>
        <v/>
      </c>
      <c r="E356" s="2" t="str">
        <f ca="1"/>
        <v/>
      </c>
      <c r="F356" s="2" t="str">
        <f ca="1"/>
        <v/>
      </c>
      <c r="I356" s="2" t="str">
        <f ca="1"/>
        <v/>
      </c>
      <c r="J356" s="2" t="str">
        <f ca="1"/>
        <v/>
      </c>
      <c r="K356" s="2" t="str">
        <f ca="1"/>
        <v/>
      </c>
      <c r="L356" s="2" t="str">
        <f ca="1"/>
        <v/>
      </c>
      <c r="M356" s="2" t="str">
        <f ca="1"/>
        <v/>
      </c>
    </row>
    <row r="357" spans="2:13" x14ac:dyDescent="0.25">
      <c r="B357" s="2" t="str">
        <f ca="1"/>
        <v/>
      </c>
      <c r="C357" s="2" t="str">
        <f ca="1"/>
        <v/>
      </c>
      <c r="D357" s="2" t="str">
        <f ca="1"/>
        <v/>
      </c>
      <c r="E357" s="2" t="str">
        <f ca="1"/>
        <v/>
      </c>
      <c r="F357" s="2" t="str">
        <f ca="1"/>
        <v/>
      </c>
      <c r="I357" s="2" t="str">
        <f ca="1"/>
        <v/>
      </c>
      <c r="J357" s="2" t="str">
        <f ca="1"/>
        <v/>
      </c>
      <c r="K357" s="2" t="str">
        <f ca="1"/>
        <v/>
      </c>
      <c r="L357" s="2" t="str">
        <f ca="1"/>
        <v/>
      </c>
      <c r="M357" s="2" t="str">
        <f ca="1"/>
        <v/>
      </c>
    </row>
    <row r="358" spans="2:13" x14ac:dyDescent="0.25">
      <c r="B358" s="2" t="str">
        <f ca="1"/>
        <v/>
      </c>
      <c r="C358" s="2" t="str">
        <f ca="1"/>
        <v/>
      </c>
      <c r="D358" s="2" t="str">
        <f ca="1"/>
        <v/>
      </c>
      <c r="E358" s="2" t="str">
        <f ca="1"/>
        <v/>
      </c>
      <c r="F358" s="2" t="str">
        <f ca="1"/>
        <v/>
      </c>
      <c r="I358" s="2" t="str">
        <f ca="1"/>
        <v/>
      </c>
      <c r="J358" s="2" t="str">
        <f ca="1"/>
        <v/>
      </c>
      <c r="K358" s="2" t="str">
        <f ca="1"/>
        <v/>
      </c>
      <c r="L358" s="2" t="str">
        <f ca="1"/>
        <v/>
      </c>
      <c r="M358" s="2" t="str">
        <f ca="1"/>
        <v/>
      </c>
    </row>
    <row r="359" spans="2:13" x14ac:dyDescent="0.25">
      <c r="B359" s="2" t="str">
        <f ca="1"/>
        <v/>
      </c>
      <c r="C359" s="2" t="str">
        <f ca="1"/>
        <v/>
      </c>
      <c r="D359" s="2" t="str">
        <f ca="1"/>
        <v/>
      </c>
      <c r="E359" s="2" t="str">
        <f ca="1"/>
        <v/>
      </c>
      <c r="F359" s="2" t="str">
        <f ca="1"/>
        <v/>
      </c>
      <c r="I359" s="2" t="str">
        <f ca="1"/>
        <v/>
      </c>
      <c r="J359" s="2" t="str">
        <f ca="1"/>
        <v/>
      </c>
      <c r="K359" s="2" t="str">
        <f ca="1"/>
        <v/>
      </c>
      <c r="L359" s="2" t="str">
        <f ca="1"/>
        <v/>
      </c>
      <c r="M359" s="2" t="str">
        <f ca="1"/>
        <v/>
      </c>
    </row>
    <row r="360" spans="2:13" x14ac:dyDescent="0.25">
      <c r="B360" s="2" t="str">
        <f ca="1"/>
        <v/>
      </c>
      <c r="C360" s="2" t="str">
        <f ca="1"/>
        <v/>
      </c>
      <c r="D360" s="2" t="str">
        <f ca="1"/>
        <v/>
      </c>
      <c r="E360" s="2" t="str">
        <f ca="1"/>
        <v/>
      </c>
      <c r="F360" s="2" t="str">
        <f ca="1"/>
        <v/>
      </c>
      <c r="I360" s="2" t="str">
        <f ca="1"/>
        <v/>
      </c>
      <c r="J360" s="2" t="str">
        <f ca="1"/>
        <v/>
      </c>
      <c r="K360" s="2" t="str">
        <f ca="1"/>
        <v/>
      </c>
      <c r="L360" s="2" t="str">
        <f ca="1"/>
        <v/>
      </c>
      <c r="M360" s="2" t="str">
        <f ca="1"/>
        <v/>
      </c>
    </row>
    <row r="361" spans="2:13" x14ac:dyDescent="0.25">
      <c r="B361" s="2" t="str">
        <f ca="1"/>
        <v/>
      </c>
      <c r="C361" s="2" t="str">
        <f ca="1"/>
        <v/>
      </c>
      <c r="D361" s="2" t="str">
        <f ca="1"/>
        <v/>
      </c>
      <c r="E361" s="2" t="str">
        <f ca="1"/>
        <v/>
      </c>
      <c r="F361" s="2" t="str">
        <f ca="1"/>
        <v/>
      </c>
      <c r="I361" s="2" t="str">
        <f ca="1"/>
        <v/>
      </c>
      <c r="J361" s="2" t="str">
        <f ca="1"/>
        <v/>
      </c>
      <c r="K361" s="2" t="str">
        <f ca="1"/>
        <v/>
      </c>
      <c r="L361" s="2" t="str">
        <f ca="1"/>
        <v/>
      </c>
      <c r="M361" s="2" t="str">
        <f ca="1"/>
        <v/>
      </c>
    </row>
    <row r="362" spans="2:13" x14ac:dyDescent="0.25">
      <c r="B362" s="2" t="str">
        <f ca="1"/>
        <v/>
      </c>
      <c r="C362" s="2" t="str">
        <f ca="1"/>
        <v/>
      </c>
      <c r="D362" s="2" t="str">
        <f ca="1"/>
        <v/>
      </c>
      <c r="E362" s="2" t="str">
        <f ca="1"/>
        <v/>
      </c>
      <c r="F362" s="2" t="str">
        <f ca="1"/>
        <v/>
      </c>
      <c r="I362" s="2" t="str">
        <f ca="1"/>
        <v/>
      </c>
      <c r="J362" s="2" t="str">
        <f ca="1"/>
        <v/>
      </c>
      <c r="K362" s="2" t="str">
        <f ca="1"/>
        <v/>
      </c>
      <c r="L362" s="2" t="str">
        <f ca="1"/>
        <v/>
      </c>
      <c r="M362" s="2" t="str">
        <f ca="1"/>
        <v/>
      </c>
    </row>
    <row r="363" spans="2:13" x14ac:dyDescent="0.25">
      <c r="B363" s="2" t="str">
        <f ca="1"/>
        <v/>
      </c>
      <c r="C363" s="2" t="str">
        <f ca="1"/>
        <v/>
      </c>
      <c r="D363" s="2" t="str">
        <f ca="1"/>
        <v/>
      </c>
      <c r="E363" s="2" t="str">
        <f ca="1"/>
        <v/>
      </c>
      <c r="F363" s="2" t="str">
        <f ca="1"/>
        <v/>
      </c>
      <c r="I363" s="2" t="str">
        <f ca="1"/>
        <v/>
      </c>
      <c r="J363" s="2" t="str">
        <f ca="1"/>
        <v/>
      </c>
      <c r="K363" s="2" t="str">
        <f ca="1"/>
        <v/>
      </c>
      <c r="L363" s="2" t="str">
        <f ca="1"/>
        <v/>
      </c>
      <c r="M363" s="2" t="str">
        <f ca="1"/>
        <v/>
      </c>
    </row>
    <row r="364" spans="2:13" x14ac:dyDescent="0.25">
      <c r="B364" s="2" t="str">
        <f ca="1"/>
        <v/>
      </c>
      <c r="C364" s="2" t="str">
        <f ca="1"/>
        <v/>
      </c>
      <c r="D364" s="2" t="str">
        <f ca="1"/>
        <v/>
      </c>
      <c r="E364" s="2" t="str">
        <f ca="1"/>
        <v/>
      </c>
      <c r="F364" s="2" t="str">
        <f ca="1"/>
        <v/>
      </c>
      <c r="I364" s="2" t="str">
        <f ca="1"/>
        <v/>
      </c>
      <c r="J364" s="2" t="str">
        <f ca="1"/>
        <v/>
      </c>
      <c r="K364" s="2" t="str">
        <f ca="1"/>
        <v/>
      </c>
      <c r="L364" s="2" t="str">
        <f ca="1"/>
        <v/>
      </c>
      <c r="M364" s="2" t="str">
        <f ca="1"/>
        <v/>
      </c>
    </row>
    <row r="365" spans="2:13" x14ac:dyDescent="0.25">
      <c r="B365" s="2" t="str">
        <f ca="1"/>
        <v/>
      </c>
      <c r="C365" s="2" t="str">
        <f ca="1"/>
        <v/>
      </c>
      <c r="D365" s="2" t="str">
        <f ca="1"/>
        <v/>
      </c>
      <c r="E365" s="2" t="str">
        <f ca="1"/>
        <v/>
      </c>
      <c r="F365" s="2" t="str">
        <f ca="1"/>
        <v/>
      </c>
      <c r="I365" s="2" t="str">
        <f ca="1"/>
        <v/>
      </c>
      <c r="J365" s="2" t="str">
        <f ca="1"/>
        <v/>
      </c>
      <c r="K365" s="2" t="str">
        <f ca="1"/>
        <v/>
      </c>
      <c r="L365" s="2" t="str">
        <f ca="1"/>
        <v/>
      </c>
      <c r="M365" s="2" t="str">
        <f ca="1"/>
        <v/>
      </c>
    </row>
    <row r="366" spans="2:13" x14ac:dyDescent="0.25">
      <c r="B366" s="2" t="str">
        <f ca="1"/>
        <v/>
      </c>
      <c r="C366" s="2" t="str">
        <f ca="1"/>
        <v/>
      </c>
      <c r="D366" s="2" t="str">
        <f ca="1"/>
        <v/>
      </c>
      <c r="E366" s="2" t="str">
        <f ca="1"/>
        <v/>
      </c>
      <c r="F366" s="2" t="str">
        <f ca="1"/>
        <v/>
      </c>
      <c r="I366" s="2" t="str">
        <f ca="1"/>
        <v/>
      </c>
      <c r="J366" s="2" t="str">
        <f ca="1"/>
        <v/>
      </c>
      <c r="K366" s="2" t="str">
        <f ca="1"/>
        <v/>
      </c>
      <c r="L366" s="2" t="str">
        <f ca="1"/>
        <v/>
      </c>
      <c r="M366" s="2" t="str">
        <f ca="1"/>
        <v/>
      </c>
    </row>
    <row r="367" spans="2:13" x14ac:dyDescent="0.25">
      <c r="B367" s="2" t="str">
        <f ca="1"/>
        <v/>
      </c>
      <c r="C367" s="2" t="str">
        <f ca="1"/>
        <v/>
      </c>
      <c r="D367" s="2" t="str">
        <f ca="1"/>
        <v/>
      </c>
      <c r="E367" s="2" t="str">
        <f ca="1"/>
        <v/>
      </c>
      <c r="F367" s="2" t="str">
        <f ca="1"/>
        <v/>
      </c>
      <c r="I367" s="2" t="str">
        <f ca="1"/>
        <v/>
      </c>
      <c r="J367" s="2" t="str">
        <f ca="1"/>
        <v/>
      </c>
      <c r="K367" s="2" t="str">
        <f ca="1"/>
        <v/>
      </c>
      <c r="L367" s="2" t="str">
        <f ca="1"/>
        <v/>
      </c>
      <c r="M367" s="2" t="str">
        <f ca="1"/>
        <v/>
      </c>
    </row>
    <row r="368" spans="2:13" x14ac:dyDescent="0.25">
      <c r="B368" s="2" t="str">
        <f ca="1"/>
        <v/>
      </c>
      <c r="C368" s="2" t="str">
        <f ca="1"/>
        <v/>
      </c>
      <c r="D368" s="2" t="str">
        <f ca="1"/>
        <v/>
      </c>
      <c r="E368" s="2" t="str">
        <f ca="1"/>
        <v/>
      </c>
      <c r="F368" s="2" t="str">
        <f ca="1"/>
        <v/>
      </c>
      <c r="I368" s="2" t="str">
        <f ca="1"/>
        <v/>
      </c>
      <c r="J368" s="2" t="str">
        <f ca="1"/>
        <v/>
      </c>
      <c r="K368" s="2" t="str">
        <f ca="1"/>
        <v/>
      </c>
      <c r="L368" s="2" t="str">
        <f ca="1"/>
        <v/>
      </c>
      <c r="M368" s="2" t="str">
        <f ca="1"/>
        <v/>
      </c>
    </row>
    <row r="369" spans="2:13" x14ac:dyDescent="0.25">
      <c r="B369" s="2" t="str">
        <f ca="1"/>
        <v/>
      </c>
      <c r="C369" s="2" t="str">
        <f ca="1"/>
        <v/>
      </c>
      <c r="D369" s="2" t="str">
        <f ca="1"/>
        <v/>
      </c>
      <c r="E369" s="2" t="str">
        <f ca="1"/>
        <v/>
      </c>
      <c r="F369" s="2" t="str">
        <f ca="1"/>
        <v/>
      </c>
      <c r="I369" s="2" t="str">
        <f ca="1"/>
        <v/>
      </c>
      <c r="J369" s="2" t="str">
        <f ca="1"/>
        <v/>
      </c>
      <c r="K369" s="2" t="str">
        <f ca="1"/>
        <v/>
      </c>
      <c r="L369" s="2" t="str">
        <f ca="1"/>
        <v/>
      </c>
      <c r="M369" s="2" t="str">
        <f ca="1"/>
        <v/>
      </c>
    </row>
    <row r="370" spans="2:13" x14ac:dyDescent="0.25">
      <c r="B370" s="2" t="str">
        <f ca="1"/>
        <v/>
      </c>
      <c r="C370" s="2" t="str">
        <f ca="1"/>
        <v/>
      </c>
      <c r="D370" s="2" t="str">
        <f ca="1"/>
        <v/>
      </c>
      <c r="E370" s="2" t="str">
        <f ca="1"/>
        <v/>
      </c>
      <c r="F370" s="2" t="str">
        <f ca="1"/>
        <v/>
      </c>
      <c r="I370" s="2" t="str">
        <f ca="1"/>
        <v/>
      </c>
      <c r="J370" s="2" t="str">
        <f ca="1"/>
        <v/>
      </c>
      <c r="K370" s="2" t="str">
        <f ca="1"/>
        <v/>
      </c>
      <c r="L370" s="2" t="str">
        <f ca="1"/>
        <v/>
      </c>
      <c r="M370" s="2" t="str">
        <f ca="1"/>
        <v/>
      </c>
    </row>
    <row r="371" spans="2:13" x14ac:dyDescent="0.25">
      <c r="B371" s="2" t="str">
        <f ca="1"/>
        <v/>
      </c>
      <c r="C371" s="2" t="str">
        <f ca="1"/>
        <v/>
      </c>
      <c r="D371" s="2" t="str">
        <f ca="1"/>
        <v/>
      </c>
      <c r="E371" s="2" t="str">
        <f ca="1"/>
        <v/>
      </c>
      <c r="F371" s="2" t="str">
        <f ca="1"/>
        <v/>
      </c>
      <c r="I371" s="2" t="str">
        <f ca="1"/>
        <v/>
      </c>
      <c r="J371" s="2" t="str">
        <f ca="1"/>
        <v/>
      </c>
      <c r="K371" s="2" t="str">
        <f ca="1"/>
        <v/>
      </c>
      <c r="L371" s="2" t="str">
        <f ca="1"/>
        <v/>
      </c>
      <c r="M371" s="2" t="str">
        <f ca="1"/>
        <v/>
      </c>
    </row>
    <row r="372" spans="2:13" x14ac:dyDescent="0.25">
      <c r="B372" s="2" t="str">
        <f ca="1"/>
        <v/>
      </c>
      <c r="C372" s="2" t="str">
        <f ca="1"/>
        <v/>
      </c>
      <c r="D372" s="2" t="str">
        <f ca="1"/>
        <v/>
      </c>
      <c r="E372" s="2" t="str">
        <f ca="1"/>
        <v/>
      </c>
      <c r="F372" s="2" t="str">
        <f ca="1"/>
        <v/>
      </c>
      <c r="I372" s="2" t="str">
        <f ca="1"/>
        <v/>
      </c>
      <c r="J372" s="2" t="str">
        <f ca="1"/>
        <v/>
      </c>
      <c r="K372" s="2" t="str">
        <f ca="1"/>
        <v/>
      </c>
      <c r="L372" s="2" t="str">
        <f ca="1"/>
        <v/>
      </c>
      <c r="M372" s="2" t="str">
        <f ca="1"/>
        <v/>
      </c>
    </row>
    <row r="373" spans="2:13" x14ac:dyDescent="0.25">
      <c r="B373" s="2" t="str">
        <f ca="1"/>
        <v/>
      </c>
      <c r="C373" s="2" t="str">
        <f ca="1"/>
        <v/>
      </c>
      <c r="D373" s="2" t="str">
        <f ca="1"/>
        <v/>
      </c>
      <c r="E373" s="2" t="str">
        <f ca="1"/>
        <v/>
      </c>
      <c r="F373" s="2" t="str">
        <f ca="1"/>
        <v/>
      </c>
      <c r="I373" s="2" t="str">
        <f ca="1"/>
        <v/>
      </c>
      <c r="J373" s="2" t="str">
        <f ca="1"/>
        <v/>
      </c>
      <c r="K373" s="2" t="str">
        <f ca="1"/>
        <v/>
      </c>
      <c r="L373" s="2" t="str">
        <f ca="1"/>
        <v/>
      </c>
      <c r="M373" s="2" t="str">
        <f ca="1"/>
        <v/>
      </c>
    </row>
    <row r="374" spans="2:13" x14ac:dyDescent="0.25">
      <c r="B374" s="2" t="str">
        <f ca="1"/>
        <v/>
      </c>
      <c r="C374" s="2" t="str">
        <f ca="1"/>
        <v/>
      </c>
      <c r="D374" s="2" t="str">
        <f ca="1"/>
        <v/>
      </c>
      <c r="E374" s="2" t="str">
        <f ca="1"/>
        <v/>
      </c>
      <c r="F374" s="2" t="str">
        <f ca="1"/>
        <v/>
      </c>
      <c r="I374" s="2" t="str">
        <f ca="1"/>
        <v/>
      </c>
      <c r="J374" s="2" t="str">
        <f ca="1"/>
        <v/>
      </c>
      <c r="K374" s="2" t="str">
        <f ca="1"/>
        <v/>
      </c>
      <c r="L374" s="2" t="str">
        <f ca="1"/>
        <v/>
      </c>
      <c r="M374" s="2" t="str">
        <f ca="1"/>
        <v/>
      </c>
    </row>
    <row r="375" spans="2:13" x14ac:dyDescent="0.25">
      <c r="B375" s="2" t="str">
        <f ca="1"/>
        <v/>
      </c>
      <c r="C375" s="2" t="str">
        <f ca="1"/>
        <v/>
      </c>
      <c r="D375" s="2" t="str">
        <f ca="1"/>
        <v/>
      </c>
      <c r="E375" s="2" t="str">
        <f ca="1"/>
        <v/>
      </c>
      <c r="F375" s="2" t="str">
        <f ca="1"/>
        <v/>
      </c>
      <c r="I375" s="2" t="str">
        <f ca="1"/>
        <v/>
      </c>
      <c r="J375" s="2" t="str">
        <f ca="1"/>
        <v/>
      </c>
      <c r="K375" s="2" t="str">
        <f ca="1"/>
        <v/>
      </c>
      <c r="L375" s="2" t="str">
        <f ca="1"/>
        <v/>
      </c>
      <c r="M375" s="2" t="str">
        <f ca="1"/>
        <v/>
      </c>
    </row>
    <row r="376" spans="2:13" x14ac:dyDescent="0.25">
      <c r="B376" s="2" t="str">
        <f ca="1"/>
        <v/>
      </c>
      <c r="C376" s="2" t="str">
        <f ca="1"/>
        <v/>
      </c>
      <c r="D376" s="2" t="str">
        <f ca="1"/>
        <v/>
      </c>
      <c r="E376" s="2" t="str">
        <f ca="1"/>
        <v/>
      </c>
      <c r="F376" s="2" t="str">
        <f ca="1"/>
        <v/>
      </c>
      <c r="I376" s="2" t="str">
        <f ca="1"/>
        <v/>
      </c>
      <c r="J376" s="2" t="str">
        <f ca="1"/>
        <v/>
      </c>
      <c r="K376" s="2" t="str">
        <f ca="1"/>
        <v/>
      </c>
      <c r="L376" s="2" t="str">
        <f ca="1"/>
        <v/>
      </c>
      <c r="M376" s="2" t="str">
        <f ca="1"/>
        <v/>
      </c>
    </row>
    <row r="377" spans="2:13" x14ac:dyDescent="0.25">
      <c r="B377" s="2" t="str">
        <f ca="1"/>
        <v/>
      </c>
      <c r="C377" s="2" t="str">
        <f ca="1"/>
        <v/>
      </c>
      <c r="D377" s="2" t="str">
        <f ca="1"/>
        <v/>
      </c>
      <c r="E377" s="2" t="str">
        <f ca="1"/>
        <v/>
      </c>
      <c r="F377" s="2" t="str">
        <f ca="1"/>
        <v/>
      </c>
      <c r="I377" s="2" t="str">
        <f ca="1"/>
        <v/>
      </c>
      <c r="J377" s="2" t="str">
        <f ca="1"/>
        <v/>
      </c>
      <c r="K377" s="2" t="str">
        <f ca="1"/>
        <v/>
      </c>
      <c r="L377" s="2" t="str">
        <f ca="1"/>
        <v/>
      </c>
      <c r="M377" s="2" t="str">
        <f ca="1"/>
        <v/>
      </c>
    </row>
    <row r="378" spans="2:13" x14ac:dyDescent="0.25">
      <c r="B378" s="2" t="str">
        <f ca="1"/>
        <v/>
      </c>
      <c r="C378" s="2" t="str">
        <f ca="1"/>
        <v/>
      </c>
      <c r="D378" s="2" t="str">
        <f ca="1"/>
        <v/>
      </c>
      <c r="E378" s="2" t="str">
        <f ca="1"/>
        <v/>
      </c>
      <c r="F378" s="2" t="str">
        <f ca="1"/>
        <v/>
      </c>
      <c r="I378" s="2" t="str">
        <f ca="1"/>
        <v/>
      </c>
      <c r="J378" s="2" t="str">
        <f ca="1"/>
        <v/>
      </c>
      <c r="K378" s="2" t="str">
        <f ca="1"/>
        <v/>
      </c>
      <c r="L378" s="2" t="str">
        <f ca="1"/>
        <v/>
      </c>
      <c r="M378" s="2" t="str">
        <f ca="1"/>
        <v/>
      </c>
    </row>
    <row r="379" spans="2:13" x14ac:dyDescent="0.25">
      <c r="B379" s="2" t="str">
        <f ca="1"/>
        <v/>
      </c>
      <c r="C379" s="2" t="str">
        <f ca="1"/>
        <v/>
      </c>
      <c r="D379" s="2" t="str">
        <f ca="1"/>
        <v/>
      </c>
      <c r="E379" s="2" t="str">
        <f ca="1"/>
        <v/>
      </c>
      <c r="F379" s="2" t="str">
        <f ca="1"/>
        <v/>
      </c>
      <c r="I379" s="2" t="str">
        <f ca="1"/>
        <v/>
      </c>
      <c r="J379" s="2" t="str">
        <f ca="1"/>
        <v/>
      </c>
      <c r="K379" s="2" t="str">
        <f ca="1"/>
        <v/>
      </c>
      <c r="L379" s="2" t="str">
        <f ca="1"/>
        <v/>
      </c>
      <c r="M379" s="2" t="str">
        <f ca="1"/>
        <v/>
      </c>
    </row>
    <row r="380" spans="2:13" x14ac:dyDescent="0.25">
      <c r="B380" s="2" t="str">
        <f ca="1"/>
        <v/>
      </c>
      <c r="C380" s="2" t="str">
        <f ca="1"/>
        <v/>
      </c>
      <c r="D380" s="2" t="str">
        <f ca="1"/>
        <v/>
      </c>
      <c r="E380" s="2" t="str">
        <f ca="1"/>
        <v/>
      </c>
      <c r="F380" s="2" t="str">
        <f ca="1"/>
        <v/>
      </c>
      <c r="I380" s="2" t="str">
        <f ca="1"/>
        <v/>
      </c>
      <c r="J380" s="2" t="str">
        <f ca="1"/>
        <v/>
      </c>
      <c r="K380" s="2" t="str">
        <f ca="1"/>
        <v/>
      </c>
      <c r="L380" s="2" t="str">
        <f ca="1"/>
        <v/>
      </c>
      <c r="M380" s="2" t="str">
        <f ca="1"/>
        <v/>
      </c>
    </row>
    <row r="381" spans="2:13" x14ac:dyDescent="0.25">
      <c r="B381" s="2" t="str">
        <f ca="1"/>
        <v/>
      </c>
      <c r="C381" s="2" t="str">
        <f ca="1"/>
        <v/>
      </c>
      <c r="D381" s="2" t="str">
        <f ca="1"/>
        <v/>
      </c>
      <c r="E381" s="2" t="str">
        <f ca="1"/>
        <v/>
      </c>
      <c r="F381" s="2" t="str">
        <f ca="1"/>
        <v/>
      </c>
      <c r="I381" s="2" t="str">
        <f ca="1"/>
        <v/>
      </c>
      <c r="J381" s="2" t="str">
        <f ca="1"/>
        <v/>
      </c>
      <c r="K381" s="2" t="str">
        <f ca="1"/>
        <v/>
      </c>
      <c r="L381" s="2" t="str">
        <f ca="1"/>
        <v/>
      </c>
      <c r="M381" s="2" t="str">
        <f ca="1"/>
        <v/>
      </c>
    </row>
    <row r="382" spans="2:13" x14ac:dyDescent="0.25">
      <c r="B382" s="2" t="str">
        <f ca="1"/>
        <v/>
      </c>
      <c r="C382" s="2" t="str">
        <f ca="1"/>
        <v/>
      </c>
      <c r="D382" s="2" t="str">
        <f ca="1"/>
        <v/>
      </c>
      <c r="E382" s="2" t="str">
        <f ca="1"/>
        <v/>
      </c>
      <c r="F382" s="2" t="str">
        <f ca="1"/>
        <v/>
      </c>
      <c r="I382" s="2" t="str">
        <f ca="1"/>
        <v/>
      </c>
      <c r="J382" s="2" t="str">
        <f ca="1"/>
        <v/>
      </c>
      <c r="K382" s="2" t="str">
        <f ca="1"/>
        <v/>
      </c>
      <c r="L382" s="2" t="str">
        <f ca="1"/>
        <v/>
      </c>
      <c r="M382" s="2" t="str">
        <f ca="1"/>
        <v/>
      </c>
    </row>
    <row r="383" spans="2:13" x14ac:dyDescent="0.25">
      <c r="B383" s="2" t="str">
        <f ca="1"/>
        <v/>
      </c>
      <c r="C383" s="2" t="str">
        <f ca="1"/>
        <v/>
      </c>
      <c r="D383" s="2" t="str">
        <f ca="1"/>
        <v/>
      </c>
      <c r="E383" s="2" t="str">
        <f ca="1"/>
        <v/>
      </c>
      <c r="F383" s="2" t="str">
        <f ca="1"/>
        <v/>
      </c>
      <c r="I383" s="2" t="str">
        <f ca="1"/>
        <v/>
      </c>
      <c r="J383" s="2" t="str">
        <f ca="1"/>
        <v/>
      </c>
      <c r="K383" s="2" t="str">
        <f ca="1"/>
        <v/>
      </c>
      <c r="L383" s="2" t="str">
        <f ca="1"/>
        <v/>
      </c>
      <c r="M383" s="2" t="str">
        <f ca="1"/>
        <v/>
      </c>
    </row>
    <row r="384" spans="2:13" x14ac:dyDescent="0.25">
      <c r="B384" s="2" t="str">
        <f ca="1"/>
        <v/>
      </c>
      <c r="C384" s="2" t="str">
        <f ca="1"/>
        <v/>
      </c>
      <c r="D384" s="2" t="str">
        <f ca="1"/>
        <v/>
      </c>
      <c r="E384" s="2" t="str">
        <f ca="1"/>
        <v/>
      </c>
      <c r="F384" s="2" t="str">
        <f ca="1"/>
        <v/>
      </c>
      <c r="I384" s="2" t="str">
        <f ca="1"/>
        <v/>
      </c>
      <c r="J384" s="2" t="str">
        <f ca="1"/>
        <v/>
      </c>
      <c r="K384" s="2" t="str">
        <f ca="1"/>
        <v/>
      </c>
      <c r="L384" s="2" t="str">
        <f ca="1"/>
        <v/>
      </c>
      <c r="M384" s="2" t="str">
        <f ca="1"/>
        <v/>
      </c>
    </row>
    <row r="385" spans="2:13" x14ac:dyDescent="0.25">
      <c r="B385" s="2" t="str">
        <f ca="1"/>
        <v/>
      </c>
      <c r="C385" s="2" t="str">
        <f ca="1"/>
        <v/>
      </c>
      <c r="D385" s="2" t="str">
        <f ca="1"/>
        <v/>
      </c>
      <c r="E385" s="2" t="str">
        <f ca="1"/>
        <v/>
      </c>
      <c r="F385" s="2" t="str">
        <f ca="1"/>
        <v/>
      </c>
      <c r="I385" s="2" t="str">
        <f ca="1"/>
        <v/>
      </c>
      <c r="J385" s="2" t="str">
        <f ca="1"/>
        <v/>
      </c>
      <c r="K385" s="2" t="str">
        <f ca="1"/>
        <v/>
      </c>
      <c r="L385" s="2" t="str">
        <f ca="1"/>
        <v/>
      </c>
      <c r="M385" s="2" t="str">
        <f ca="1"/>
        <v/>
      </c>
    </row>
    <row r="386" spans="2:13" x14ac:dyDescent="0.25">
      <c r="B386" s="2" t="str">
        <f ca="1"/>
        <v/>
      </c>
      <c r="C386" s="2" t="str">
        <f ca="1"/>
        <v/>
      </c>
      <c r="D386" s="2" t="str">
        <f ca="1"/>
        <v/>
      </c>
      <c r="E386" s="2" t="str">
        <f ca="1"/>
        <v/>
      </c>
      <c r="F386" s="2" t="str">
        <f ca="1"/>
        <v/>
      </c>
      <c r="I386" s="2" t="str">
        <f ca="1"/>
        <v/>
      </c>
      <c r="J386" s="2" t="str">
        <f ca="1"/>
        <v/>
      </c>
      <c r="K386" s="2" t="str">
        <f ca="1"/>
        <v/>
      </c>
      <c r="L386" s="2" t="str">
        <f ca="1"/>
        <v/>
      </c>
      <c r="M386" s="2" t="str">
        <f ca="1"/>
        <v/>
      </c>
    </row>
    <row r="387" spans="2:13" x14ac:dyDescent="0.25">
      <c r="B387" s="2" t="str">
        <f ca="1"/>
        <v/>
      </c>
      <c r="C387" s="2" t="str">
        <f ca="1"/>
        <v/>
      </c>
      <c r="D387" s="2" t="str">
        <f ca="1"/>
        <v/>
      </c>
      <c r="E387" s="2" t="str">
        <f ca="1"/>
        <v/>
      </c>
      <c r="F387" s="2" t="str">
        <f ca="1"/>
        <v/>
      </c>
      <c r="I387" s="2" t="str">
        <f ca="1"/>
        <v/>
      </c>
      <c r="J387" s="2" t="str">
        <f ca="1"/>
        <v/>
      </c>
      <c r="K387" s="2" t="str">
        <f ca="1"/>
        <v/>
      </c>
      <c r="L387" s="2" t="str">
        <f ca="1"/>
        <v/>
      </c>
      <c r="M387" s="2" t="str">
        <f ca="1"/>
        <v/>
      </c>
    </row>
    <row r="388" spans="2:13" x14ac:dyDescent="0.25">
      <c r="B388" s="2" t="str">
        <f ca="1"/>
        <v/>
      </c>
      <c r="C388" s="2" t="str">
        <f ca="1"/>
        <v/>
      </c>
      <c r="D388" s="2" t="str">
        <f ca="1"/>
        <v/>
      </c>
      <c r="E388" s="2" t="str">
        <f ca="1"/>
        <v/>
      </c>
      <c r="F388" s="2" t="str">
        <f ca="1"/>
        <v/>
      </c>
      <c r="I388" s="2" t="str">
        <f ca="1"/>
        <v/>
      </c>
      <c r="J388" s="2" t="str">
        <f ca="1"/>
        <v/>
      </c>
      <c r="K388" s="2" t="str">
        <f ca="1"/>
        <v/>
      </c>
      <c r="L388" s="2" t="str">
        <f ca="1"/>
        <v/>
      </c>
      <c r="M388" s="2" t="str">
        <f ca="1"/>
        <v/>
      </c>
    </row>
    <row r="389" spans="2:13" x14ac:dyDescent="0.25">
      <c r="B389" s="2" t="str">
        <f ca="1"/>
        <v/>
      </c>
      <c r="C389" s="2" t="str">
        <f ca="1"/>
        <v/>
      </c>
      <c r="D389" s="2" t="str">
        <f ca="1"/>
        <v/>
      </c>
      <c r="E389" s="2" t="str">
        <f ca="1"/>
        <v/>
      </c>
      <c r="F389" s="2" t="str">
        <f ca="1"/>
        <v/>
      </c>
      <c r="I389" s="2" t="str">
        <f ca="1"/>
        <v/>
      </c>
      <c r="J389" s="2" t="str">
        <f ca="1"/>
        <v/>
      </c>
      <c r="K389" s="2" t="str">
        <f ca="1"/>
        <v/>
      </c>
      <c r="L389" s="2" t="str">
        <f ca="1"/>
        <v/>
      </c>
      <c r="M389" s="2" t="str">
        <f ca="1"/>
        <v/>
      </c>
    </row>
    <row r="390" spans="2:13" x14ac:dyDescent="0.25">
      <c r="B390" s="2" t="str">
        <f ca="1"/>
        <v/>
      </c>
      <c r="C390" s="2" t="str">
        <f ca="1"/>
        <v/>
      </c>
      <c r="D390" s="2" t="str">
        <f ca="1"/>
        <v/>
      </c>
      <c r="E390" s="2" t="str">
        <f ca="1"/>
        <v/>
      </c>
      <c r="F390" s="2" t="str">
        <f ca="1"/>
        <v/>
      </c>
      <c r="I390" s="2" t="str">
        <f ca="1"/>
        <v/>
      </c>
      <c r="J390" s="2" t="str">
        <f ca="1"/>
        <v/>
      </c>
      <c r="K390" s="2" t="str">
        <f ca="1"/>
        <v/>
      </c>
      <c r="L390" s="2" t="str">
        <f ca="1"/>
        <v/>
      </c>
      <c r="M390" s="2" t="str">
        <f ca="1"/>
        <v/>
      </c>
    </row>
    <row r="391" spans="2:13" x14ac:dyDescent="0.25">
      <c r="B391" s="2" t="str">
        <f ca="1"/>
        <v/>
      </c>
      <c r="C391" s="2" t="str">
        <f ca="1"/>
        <v/>
      </c>
      <c r="D391" s="2" t="str">
        <f ca="1"/>
        <v/>
      </c>
      <c r="E391" s="2" t="str">
        <f ca="1"/>
        <v/>
      </c>
      <c r="F391" s="2" t="str">
        <f ca="1"/>
        <v/>
      </c>
      <c r="I391" s="2" t="str">
        <f ca="1"/>
        <v/>
      </c>
      <c r="J391" s="2" t="str">
        <f ca="1"/>
        <v/>
      </c>
      <c r="K391" s="2" t="str">
        <f ca="1"/>
        <v/>
      </c>
      <c r="L391" s="2" t="str">
        <f ca="1"/>
        <v/>
      </c>
      <c r="M391" s="2" t="str">
        <f ca="1"/>
        <v/>
      </c>
    </row>
    <row r="392" spans="2:13" x14ac:dyDescent="0.25">
      <c r="B392" s="2" t="str">
        <f ca="1"/>
        <v/>
      </c>
      <c r="C392" s="2" t="str">
        <f ca="1"/>
        <v/>
      </c>
      <c r="D392" s="2" t="str">
        <f ca="1"/>
        <v/>
      </c>
      <c r="E392" s="2" t="str">
        <f ca="1"/>
        <v/>
      </c>
      <c r="F392" s="2" t="str">
        <f ca="1"/>
        <v/>
      </c>
      <c r="I392" s="2" t="str">
        <f ca="1"/>
        <v/>
      </c>
      <c r="J392" s="2" t="str">
        <f ca="1"/>
        <v/>
      </c>
      <c r="K392" s="2" t="str">
        <f ca="1"/>
        <v/>
      </c>
      <c r="L392" s="2" t="str">
        <f ca="1"/>
        <v/>
      </c>
      <c r="M392" s="2" t="str">
        <f ca="1"/>
        <v/>
      </c>
    </row>
    <row r="393" spans="2:13" x14ac:dyDescent="0.25">
      <c r="B393" s="2" t="str">
        <f ca="1"/>
        <v/>
      </c>
      <c r="C393" s="2" t="str">
        <f ca="1"/>
        <v/>
      </c>
      <c r="D393" s="2" t="str">
        <f ca="1"/>
        <v/>
      </c>
      <c r="E393" s="2" t="str">
        <f ca="1"/>
        <v/>
      </c>
      <c r="F393" s="2" t="str">
        <f ca="1"/>
        <v/>
      </c>
      <c r="I393" s="2" t="str">
        <f ca="1"/>
        <v/>
      </c>
      <c r="J393" s="2" t="str">
        <f ca="1"/>
        <v/>
      </c>
      <c r="K393" s="2" t="str">
        <f ca="1"/>
        <v/>
      </c>
      <c r="L393" s="2" t="str">
        <f ca="1"/>
        <v/>
      </c>
      <c r="M393" s="2" t="str">
        <f ca="1"/>
        <v/>
      </c>
    </row>
    <row r="394" spans="2:13" x14ac:dyDescent="0.25">
      <c r="B394" s="2" t="str">
        <f ca="1"/>
        <v/>
      </c>
      <c r="C394" s="2" t="str">
        <f ca="1"/>
        <v/>
      </c>
      <c r="D394" s="2" t="str">
        <f ca="1"/>
        <v/>
      </c>
      <c r="E394" s="2" t="str">
        <f ca="1"/>
        <v/>
      </c>
      <c r="F394" s="2" t="str">
        <f ca="1"/>
        <v/>
      </c>
      <c r="I394" s="2" t="str">
        <f ca="1"/>
        <v/>
      </c>
      <c r="J394" s="2" t="str">
        <f ca="1"/>
        <v/>
      </c>
      <c r="K394" s="2" t="str">
        <f ca="1"/>
        <v/>
      </c>
      <c r="L394" s="2" t="str">
        <f ca="1"/>
        <v/>
      </c>
      <c r="M394" s="2" t="str">
        <f ca="1"/>
        <v/>
      </c>
    </row>
    <row r="395" spans="2:13" x14ac:dyDescent="0.25">
      <c r="B395" s="2" t="str">
        <f ca="1"/>
        <v/>
      </c>
      <c r="C395" s="2" t="str">
        <f ca="1"/>
        <v/>
      </c>
      <c r="D395" s="2" t="str">
        <f ca="1"/>
        <v/>
      </c>
      <c r="E395" s="2" t="str">
        <f ca="1"/>
        <v/>
      </c>
      <c r="F395" s="2" t="str">
        <f ca="1"/>
        <v/>
      </c>
      <c r="I395" s="2" t="str">
        <f ca="1"/>
        <v/>
      </c>
      <c r="J395" s="2" t="str">
        <f ca="1"/>
        <v/>
      </c>
      <c r="K395" s="2" t="str">
        <f ca="1"/>
        <v/>
      </c>
      <c r="L395" s="2" t="str">
        <f ca="1"/>
        <v/>
      </c>
      <c r="M395" s="2" t="str">
        <f ca="1"/>
        <v/>
      </c>
    </row>
    <row r="396" spans="2:13" x14ac:dyDescent="0.25">
      <c r="B396" s="2" t="str">
        <f ca="1"/>
        <v/>
      </c>
      <c r="C396" s="2" t="str">
        <f ca="1"/>
        <v/>
      </c>
      <c r="D396" s="2" t="str">
        <f ca="1"/>
        <v/>
      </c>
      <c r="E396" s="2" t="str">
        <f ca="1"/>
        <v/>
      </c>
      <c r="F396" s="2" t="str">
        <f ca="1"/>
        <v/>
      </c>
      <c r="I396" s="2" t="str">
        <f ca="1"/>
        <v/>
      </c>
      <c r="J396" s="2" t="str">
        <f ca="1"/>
        <v/>
      </c>
      <c r="K396" s="2" t="str">
        <f ca="1"/>
        <v/>
      </c>
      <c r="L396" s="2" t="str">
        <f ca="1"/>
        <v/>
      </c>
      <c r="M396" s="2" t="str">
        <f ca="1"/>
        <v/>
      </c>
    </row>
    <row r="397" spans="2:13" x14ac:dyDescent="0.25">
      <c r="B397" s="2" t="str">
        <f ca="1"/>
        <v/>
      </c>
      <c r="C397" s="2" t="str">
        <f ca="1"/>
        <v/>
      </c>
      <c r="D397" s="2" t="str">
        <f ca="1"/>
        <v/>
      </c>
      <c r="E397" s="2" t="str">
        <f ca="1"/>
        <v/>
      </c>
      <c r="F397" s="2" t="str">
        <f ca="1"/>
        <v/>
      </c>
      <c r="I397" s="2" t="str">
        <f ca="1"/>
        <v/>
      </c>
      <c r="J397" s="2" t="str">
        <f ca="1"/>
        <v/>
      </c>
      <c r="K397" s="2" t="str">
        <f ca="1"/>
        <v/>
      </c>
      <c r="L397" s="2" t="str">
        <f ca="1"/>
        <v/>
      </c>
      <c r="M397" s="2" t="str">
        <f ca="1"/>
        <v/>
      </c>
    </row>
    <row r="398" spans="2:13" x14ac:dyDescent="0.25">
      <c r="B398" s="2" t="str">
        <f ca="1"/>
        <v/>
      </c>
      <c r="C398" s="2" t="str">
        <f ca="1"/>
        <v/>
      </c>
      <c r="D398" s="2" t="str">
        <f ca="1"/>
        <v/>
      </c>
      <c r="E398" s="2" t="str">
        <f ca="1"/>
        <v/>
      </c>
      <c r="F398" s="2" t="str">
        <f ca="1"/>
        <v/>
      </c>
      <c r="I398" s="2" t="str">
        <f ca="1"/>
        <v/>
      </c>
      <c r="J398" s="2" t="str">
        <f ca="1"/>
        <v/>
      </c>
      <c r="K398" s="2" t="str">
        <f ca="1"/>
        <v/>
      </c>
      <c r="L398" s="2" t="str">
        <f ca="1"/>
        <v/>
      </c>
      <c r="M398" s="2" t="str">
        <f ca="1"/>
        <v/>
      </c>
    </row>
    <row r="399" spans="2:13" x14ac:dyDescent="0.25">
      <c r="B399" s="2" t="str">
        <f ca="1"/>
        <v/>
      </c>
      <c r="C399" s="2" t="str">
        <f ca="1"/>
        <v/>
      </c>
      <c r="D399" s="2" t="str">
        <f ca="1"/>
        <v/>
      </c>
      <c r="E399" s="2" t="str">
        <f ca="1"/>
        <v/>
      </c>
      <c r="F399" s="2" t="str">
        <f ca="1"/>
        <v/>
      </c>
      <c r="I399" s="2" t="str">
        <f ca="1"/>
        <v/>
      </c>
      <c r="J399" s="2" t="str">
        <f ca="1"/>
        <v/>
      </c>
      <c r="K399" s="2" t="str">
        <f ca="1"/>
        <v/>
      </c>
      <c r="L399" s="2" t="str">
        <f ca="1"/>
        <v/>
      </c>
      <c r="M399" s="2" t="str">
        <f ca="1"/>
        <v/>
      </c>
    </row>
    <row r="400" spans="2:13" x14ac:dyDescent="0.25">
      <c r="B400" s="2" t="str">
        <f ca="1"/>
        <v/>
      </c>
      <c r="C400" s="2" t="str">
        <f ca="1"/>
        <v/>
      </c>
      <c r="D400" s="2" t="str">
        <f ca="1"/>
        <v/>
      </c>
      <c r="E400" s="2" t="str">
        <f ca="1"/>
        <v/>
      </c>
      <c r="F400" s="2" t="str">
        <f ca="1"/>
        <v/>
      </c>
      <c r="I400" s="2" t="str">
        <f ca="1"/>
        <v/>
      </c>
      <c r="J400" s="2" t="str">
        <f ca="1"/>
        <v/>
      </c>
      <c r="K400" s="2" t="str">
        <f ca="1"/>
        <v/>
      </c>
      <c r="L400" s="2" t="str">
        <f ca="1"/>
        <v/>
      </c>
      <c r="M400" s="2" t="str">
        <f ca="1"/>
        <v/>
      </c>
    </row>
    <row r="401" spans="2:13" x14ac:dyDescent="0.25">
      <c r="B401" s="2" t="str">
        <f ca="1"/>
        <v/>
      </c>
      <c r="C401" s="2" t="str">
        <f ca="1"/>
        <v/>
      </c>
      <c r="D401" s="2" t="str">
        <f ca="1"/>
        <v/>
      </c>
      <c r="E401" s="2" t="str">
        <f ca="1"/>
        <v/>
      </c>
      <c r="F401" s="2" t="str">
        <f ca="1"/>
        <v/>
      </c>
      <c r="I401" s="2" t="str">
        <f ca="1"/>
        <v/>
      </c>
      <c r="J401" s="2" t="str">
        <f ca="1"/>
        <v/>
      </c>
      <c r="K401" s="2" t="str">
        <f ca="1"/>
        <v/>
      </c>
      <c r="L401" s="2" t="str">
        <f ca="1"/>
        <v/>
      </c>
      <c r="M401" s="2" t="str">
        <f ca="1"/>
        <v/>
      </c>
    </row>
    <row r="402" spans="2:13" x14ac:dyDescent="0.25">
      <c r="B402" s="2" t="str">
        <f ca="1"/>
        <v/>
      </c>
      <c r="C402" s="2" t="str">
        <f ca="1"/>
        <v/>
      </c>
      <c r="D402" s="2" t="str">
        <f ca="1"/>
        <v/>
      </c>
      <c r="E402" s="2" t="str">
        <f ca="1"/>
        <v/>
      </c>
      <c r="F402" s="2" t="str">
        <f ca="1"/>
        <v/>
      </c>
      <c r="I402" s="2" t="str">
        <f ca="1"/>
        <v/>
      </c>
      <c r="J402" s="2" t="str">
        <f ca="1"/>
        <v/>
      </c>
      <c r="K402" s="2" t="str">
        <f ca="1"/>
        <v/>
      </c>
      <c r="L402" s="2" t="str">
        <f ca="1"/>
        <v/>
      </c>
      <c r="M402" s="2" t="str">
        <f ca="1"/>
        <v/>
      </c>
    </row>
    <row r="403" spans="2:13" x14ac:dyDescent="0.25">
      <c r="B403" s="2" t="str">
        <f ca="1"/>
        <v/>
      </c>
      <c r="C403" s="2" t="str">
        <f ca="1"/>
        <v/>
      </c>
      <c r="D403" s="2" t="str">
        <f ca="1"/>
        <v/>
      </c>
      <c r="E403" s="2" t="str">
        <f ca="1"/>
        <v/>
      </c>
      <c r="F403" s="2" t="str">
        <f ca="1"/>
        <v/>
      </c>
      <c r="I403" s="2" t="str">
        <f ca="1"/>
        <v/>
      </c>
      <c r="J403" s="2" t="str">
        <f ca="1"/>
        <v/>
      </c>
      <c r="K403" s="2" t="str">
        <f ca="1"/>
        <v/>
      </c>
      <c r="L403" s="2" t="str">
        <f ca="1"/>
        <v/>
      </c>
      <c r="M403" s="2" t="str">
        <f ca="1"/>
        <v/>
      </c>
    </row>
    <row r="404" spans="2:13" x14ac:dyDescent="0.25">
      <c r="B404" s="2" t="str">
        <f ca="1"/>
        <v/>
      </c>
      <c r="C404" s="2" t="str">
        <f ca="1"/>
        <v/>
      </c>
      <c r="D404" s="2" t="str">
        <f ca="1"/>
        <v/>
      </c>
      <c r="E404" s="2" t="str">
        <f ca="1"/>
        <v/>
      </c>
      <c r="F404" s="2" t="str">
        <f ca="1"/>
        <v/>
      </c>
      <c r="I404" s="2" t="str">
        <f ca="1"/>
        <v/>
      </c>
      <c r="J404" s="2" t="str">
        <f ca="1"/>
        <v/>
      </c>
      <c r="K404" s="2" t="str">
        <f ca="1"/>
        <v/>
      </c>
      <c r="L404" s="2" t="str">
        <f ca="1"/>
        <v/>
      </c>
      <c r="M404" s="2" t="str">
        <f ca="1"/>
        <v/>
      </c>
    </row>
    <row r="405" spans="2:13" x14ac:dyDescent="0.25">
      <c r="B405" s="2" t="str">
        <f ca="1"/>
        <v/>
      </c>
      <c r="C405" s="2" t="str">
        <f ca="1"/>
        <v/>
      </c>
      <c r="D405" s="2" t="str">
        <f ca="1"/>
        <v/>
      </c>
      <c r="E405" s="2" t="str">
        <f ca="1"/>
        <v/>
      </c>
      <c r="F405" s="2" t="str">
        <f ca="1"/>
        <v/>
      </c>
      <c r="I405" s="2" t="str">
        <f ca="1"/>
        <v/>
      </c>
      <c r="J405" s="2" t="str">
        <f ca="1"/>
        <v/>
      </c>
      <c r="K405" s="2" t="str">
        <f ca="1"/>
        <v/>
      </c>
      <c r="L405" s="2" t="str">
        <f ca="1"/>
        <v/>
      </c>
      <c r="M405" s="2" t="str">
        <f ca="1"/>
        <v/>
      </c>
    </row>
    <row r="406" spans="2:13" x14ac:dyDescent="0.25">
      <c r="B406" s="2" t="str">
        <f ca="1"/>
        <v/>
      </c>
      <c r="C406" s="2" t="str">
        <f ca="1"/>
        <v/>
      </c>
      <c r="D406" s="2" t="str">
        <f ca="1"/>
        <v/>
      </c>
      <c r="E406" s="2" t="str">
        <f ca="1"/>
        <v/>
      </c>
      <c r="F406" s="2" t="str">
        <f ca="1"/>
        <v/>
      </c>
      <c r="I406" s="2" t="str">
        <f ca="1"/>
        <v/>
      </c>
      <c r="J406" s="2" t="str">
        <f ca="1"/>
        <v/>
      </c>
      <c r="K406" s="2" t="str">
        <f ca="1"/>
        <v/>
      </c>
      <c r="L406" s="2" t="str">
        <f ca="1"/>
        <v/>
      </c>
      <c r="M406" s="2" t="str">
        <f ca="1"/>
        <v/>
      </c>
    </row>
    <row r="407" spans="2:13" x14ac:dyDescent="0.25">
      <c r="B407" s="2" t="str">
        <f ca="1"/>
        <v/>
      </c>
      <c r="C407" s="2" t="str">
        <f ca="1"/>
        <v/>
      </c>
      <c r="D407" s="2" t="str">
        <f ca="1"/>
        <v/>
      </c>
      <c r="E407" s="2" t="str">
        <f ca="1"/>
        <v/>
      </c>
      <c r="F407" s="2" t="str">
        <f ca="1"/>
        <v/>
      </c>
      <c r="I407" s="2" t="str">
        <f ca="1"/>
        <v/>
      </c>
      <c r="J407" s="2" t="str">
        <f ca="1"/>
        <v/>
      </c>
      <c r="K407" s="2" t="str">
        <f ca="1"/>
        <v/>
      </c>
      <c r="L407" s="2" t="str">
        <f ca="1"/>
        <v/>
      </c>
      <c r="M407" s="2" t="str">
        <f ca="1"/>
        <v/>
      </c>
    </row>
    <row r="408" spans="2:13" x14ac:dyDescent="0.25">
      <c r="B408" s="2" t="str">
        <f ca="1"/>
        <v/>
      </c>
      <c r="C408" s="2" t="str">
        <f ca="1"/>
        <v/>
      </c>
      <c r="D408" s="2" t="str">
        <f ca="1"/>
        <v/>
      </c>
      <c r="E408" s="2" t="str">
        <f ca="1"/>
        <v/>
      </c>
      <c r="F408" s="2" t="str">
        <f ca="1"/>
        <v/>
      </c>
      <c r="I408" s="2" t="str">
        <f ca="1"/>
        <v/>
      </c>
      <c r="J408" s="2" t="str">
        <f ca="1"/>
        <v/>
      </c>
      <c r="K408" s="2" t="str">
        <f ca="1"/>
        <v/>
      </c>
      <c r="L408" s="2" t="str">
        <f ca="1"/>
        <v/>
      </c>
      <c r="M408" s="2" t="str">
        <f ca="1"/>
        <v/>
      </c>
    </row>
    <row r="409" spans="2:13" x14ac:dyDescent="0.25">
      <c r="B409" s="2" t="str">
        <f ca="1"/>
        <v/>
      </c>
      <c r="C409" s="2" t="str">
        <f ca="1"/>
        <v/>
      </c>
      <c r="D409" s="2" t="str">
        <f ca="1"/>
        <v/>
      </c>
      <c r="E409" s="2" t="str">
        <f ca="1"/>
        <v/>
      </c>
      <c r="F409" s="2" t="str">
        <f ca="1"/>
        <v/>
      </c>
      <c r="I409" s="2" t="str">
        <f ca="1"/>
        <v/>
      </c>
      <c r="J409" s="2" t="str">
        <f ca="1"/>
        <v/>
      </c>
      <c r="K409" s="2" t="str">
        <f ca="1"/>
        <v/>
      </c>
      <c r="L409" s="2" t="str">
        <f ca="1"/>
        <v/>
      </c>
      <c r="M409" s="2" t="str">
        <f ca="1"/>
        <v/>
      </c>
    </row>
    <row r="410" spans="2:13" x14ac:dyDescent="0.25">
      <c r="B410" s="2" t="str">
        <f ca="1"/>
        <v/>
      </c>
      <c r="C410" s="2" t="str">
        <f ca="1"/>
        <v/>
      </c>
      <c r="D410" s="2" t="str">
        <f ca="1"/>
        <v/>
      </c>
      <c r="E410" s="2" t="str">
        <f ca="1"/>
        <v/>
      </c>
      <c r="F410" s="2" t="str">
        <f ca="1"/>
        <v/>
      </c>
      <c r="I410" s="2" t="str">
        <f ca="1"/>
        <v/>
      </c>
      <c r="J410" s="2" t="str">
        <f ca="1"/>
        <v/>
      </c>
      <c r="K410" s="2" t="str">
        <f ca="1"/>
        <v/>
      </c>
      <c r="L410" s="2" t="str">
        <f ca="1"/>
        <v/>
      </c>
      <c r="M410" s="2" t="str">
        <f ca="1"/>
        <v/>
      </c>
    </row>
    <row r="411" spans="2:13" x14ac:dyDescent="0.25">
      <c r="B411" s="2" t="str">
        <f ca="1"/>
        <v/>
      </c>
      <c r="C411" s="2" t="str">
        <f ca="1"/>
        <v/>
      </c>
      <c r="D411" s="2" t="str">
        <f ca="1"/>
        <v/>
      </c>
      <c r="E411" s="2" t="str">
        <f ca="1"/>
        <v/>
      </c>
      <c r="F411" s="2" t="str">
        <f ca="1"/>
        <v/>
      </c>
      <c r="I411" s="2" t="str">
        <f ca="1"/>
        <v/>
      </c>
      <c r="J411" s="2" t="str">
        <f ca="1"/>
        <v/>
      </c>
      <c r="K411" s="2" t="str">
        <f ca="1"/>
        <v/>
      </c>
      <c r="L411" s="2" t="str">
        <f ca="1"/>
        <v/>
      </c>
      <c r="M411" s="2" t="str">
        <f ca="1"/>
        <v/>
      </c>
    </row>
    <row r="412" spans="2:13" x14ac:dyDescent="0.25">
      <c r="B412" s="2" t="str">
        <f ca="1"/>
        <v/>
      </c>
      <c r="C412" s="2" t="str">
        <f ca="1"/>
        <v/>
      </c>
      <c r="D412" s="2" t="str">
        <f ca="1"/>
        <v/>
      </c>
      <c r="E412" s="2" t="str">
        <f ca="1"/>
        <v/>
      </c>
      <c r="F412" s="2" t="str">
        <f ca="1"/>
        <v/>
      </c>
      <c r="I412" s="2" t="str">
        <f ca="1"/>
        <v/>
      </c>
      <c r="J412" s="2" t="str">
        <f ca="1"/>
        <v/>
      </c>
      <c r="K412" s="2" t="str">
        <f ca="1"/>
        <v/>
      </c>
      <c r="L412" s="2" t="str">
        <f ca="1"/>
        <v/>
      </c>
      <c r="M412" s="2" t="str">
        <f ca="1"/>
        <v/>
      </c>
    </row>
    <row r="413" spans="2:13" x14ac:dyDescent="0.25">
      <c r="B413" s="2" t="str">
        <f ca="1"/>
        <v/>
      </c>
      <c r="C413" s="2" t="str">
        <f ca="1"/>
        <v/>
      </c>
      <c r="D413" s="2" t="str">
        <f ca="1"/>
        <v/>
      </c>
      <c r="E413" s="2" t="str">
        <f ca="1"/>
        <v/>
      </c>
      <c r="F413" s="2" t="str">
        <f ca="1"/>
        <v/>
      </c>
      <c r="I413" s="2" t="str">
        <f ca="1"/>
        <v/>
      </c>
      <c r="J413" s="2" t="str">
        <f ca="1"/>
        <v/>
      </c>
      <c r="K413" s="2" t="str">
        <f ca="1"/>
        <v/>
      </c>
      <c r="L413" s="2" t="str">
        <f ca="1"/>
        <v/>
      </c>
      <c r="M413" s="2" t="str">
        <f ca="1"/>
        <v/>
      </c>
    </row>
    <row r="414" spans="2:13" x14ac:dyDescent="0.25">
      <c r="B414" s="2" t="str">
        <f ca="1"/>
        <v/>
      </c>
      <c r="C414" s="2" t="str">
        <f ca="1"/>
        <v/>
      </c>
      <c r="D414" s="2" t="str">
        <f ca="1"/>
        <v/>
      </c>
      <c r="E414" s="2" t="str">
        <f ca="1"/>
        <v/>
      </c>
      <c r="F414" s="2" t="str">
        <f ca="1"/>
        <v/>
      </c>
      <c r="I414" s="2" t="str">
        <f ca="1"/>
        <v/>
      </c>
      <c r="J414" s="2" t="str">
        <f ca="1"/>
        <v/>
      </c>
      <c r="K414" s="2" t="str">
        <f ca="1"/>
        <v/>
      </c>
      <c r="L414" s="2" t="str">
        <f ca="1"/>
        <v/>
      </c>
      <c r="M414" s="2" t="str">
        <f ca="1"/>
        <v/>
      </c>
    </row>
    <row r="415" spans="2:13" x14ac:dyDescent="0.25">
      <c r="B415" s="2" t="str">
        <f ca="1"/>
        <v/>
      </c>
      <c r="C415" s="2" t="str">
        <f ca="1"/>
        <v/>
      </c>
      <c r="D415" s="2" t="str">
        <f ca="1"/>
        <v/>
      </c>
      <c r="E415" s="2" t="str">
        <f ca="1"/>
        <v/>
      </c>
      <c r="F415" s="2" t="str">
        <f ca="1"/>
        <v/>
      </c>
      <c r="I415" s="2" t="str">
        <f ca="1"/>
        <v/>
      </c>
      <c r="J415" s="2" t="str">
        <f ca="1"/>
        <v/>
      </c>
      <c r="K415" s="2" t="str">
        <f ca="1"/>
        <v/>
      </c>
      <c r="L415" s="2" t="str">
        <f ca="1"/>
        <v/>
      </c>
      <c r="M415" s="2" t="str">
        <f ca="1"/>
        <v/>
      </c>
    </row>
    <row r="416" spans="2:13" x14ac:dyDescent="0.25">
      <c r="B416" s="2" t="str">
        <f ca="1"/>
        <v/>
      </c>
      <c r="C416" s="2" t="str">
        <f ca="1"/>
        <v/>
      </c>
      <c r="D416" s="2" t="str">
        <f ca="1"/>
        <v/>
      </c>
      <c r="E416" s="2" t="str">
        <f ca="1"/>
        <v/>
      </c>
      <c r="F416" s="2" t="str">
        <f ca="1"/>
        <v/>
      </c>
      <c r="I416" s="2" t="str">
        <f ca="1"/>
        <v/>
      </c>
      <c r="J416" s="2" t="str">
        <f ca="1"/>
        <v/>
      </c>
      <c r="K416" s="2" t="str">
        <f ca="1"/>
        <v/>
      </c>
      <c r="L416" s="2" t="str">
        <f ca="1"/>
        <v/>
      </c>
      <c r="M416" s="2" t="str">
        <f ca="1"/>
        <v/>
      </c>
    </row>
    <row r="417" spans="2:13" x14ac:dyDescent="0.25">
      <c r="B417" s="2" t="str">
        <f ca="1"/>
        <v/>
      </c>
      <c r="C417" s="2" t="str">
        <f ca="1"/>
        <v/>
      </c>
      <c r="D417" s="2" t="str">
        <f ca="1"/>
        <v/>
      </c>
      <c r="E417" s="2" t="str">
        <f ca="1"/>
        <v/>
      </c>
      <c r="F417" s="2" t="str">
        <f ca="1"/>
        <v/>
      </c>
      <c r="I417" s="2" t="str">
        <f ca="1"/>
        <v/>
      </c>
      <c r="J417" s="2" t="str">
        <f ca="1"/>
        <v/>
      </c>
      <c r="K417" s="2" t="str">
        <f ca="1"/>
        <v/>
      </c>
      <c r="L417" s="2" t="str">
        <f ca="1"/>
        <v/>
      </c>
      <c r="M417" s="2" t="str">
        <f ca="1"/>
        <v/>
      </c>
    </row>
    <row r="418" spans="2:13" x14ac:dyDescent="0.25">
      <c r="B418" s="2" t="str">
        <f ca="1"/>
        <v/>
      </c>
      <c r="C418" s="2" t="str">
        <f ca="1"/>
        <v/>
      </c>
      <c r="D418" s="2" t="str">
        <f ca="1"/>
        <v/>
      </c>
      <c r="E418" s="2" t="str">
        <f ca="1"/>
        <v/>
      </c>
      <c r="F418" s="2" t="str">
        <f ca="1"/>
        <v/>
      </c>
      <c r="I418" s="2" t="str">
        <f ca="1"/>
        <v/>
      </c>
      <c r="J418" s="2" t="str">
        <f ca="1"/>
        <v/>
      </c>
      <c r="K418" s="2" t="str">
        <f ca="1"/>
        <v/>
      </c>
      <c r="L418" s="2" t="str">
        <f ca="1"/>
        <v/>
      </c>
      <c r="M418" s="2" t="str">
        <f ca="1"/>
        <v/>
      </c>
    </row>
    <row r="419" spans="2:13" x14ac:dyDescent="0.25">
      <c r="B419" s="2" t="str">
        <f ca="1"/>
        <v/>
      </c>
      <c r="C419" s="2" t="str">
        <f ca="1"/>
        <v/>
      </c>
      <c r="D419" s="2" t="str">
        <f ca="1"/>
        <v/>
      </c>
      <c r="E419" s="2" t="str">
        <f ca="1"/>
        <v/>
      </c>
      <c r="F419" s="2" t="str">
        <f ca="1"/>
        <v/>
      </c>
      <c r="I419" s="2" t="str">
        <f ca="1"/>
        <v/>
      </c>
      <c r="J419" s="2" t="str">
        <f ca="1"/>
        <v/>
      </c>
      <c r="K419" s="2" t="str">
        <f ca="1"/>
        <v/>
      </c>
      <c r="L419" s="2" t="str">
        <f ca="1"/>
        <v/>
      </c>
      <c r="M419" s="2" t="str">
        <f ca="1"/>
        <v/>
      </c>
    </row>
    <row r="420" spans="2:13" x14ac:dyDescent="0.25">
      <c r="B420" s="2" t="str">
        <f ca="1"/>
        <v/>
      </c>
      <c r="C420" s="2" t="str">
        <f ca="1"/>
        <v/>
      </c>
      <c r="D420" s="2" t="str">
        <f ca="1"/>
        <v/>
      </c>
      <c r="E420" s="2" t="str">
        <f ca="1"/>
        <v/>
      </c>
      <c r="F420" s="2" t="str">
        <f ca="1"/>
        <v/>
      </c>
      <c r="I420" s="2" t="str">
        <f ca="1"/>
        <v/>
      </c>
      <c r="J420" s="2" t="str">
        <f ca="1"/>
        <v/>
      </c>
      <c r="K420" s="2" t="str">
        <f ca="1"/>
        <v/>
      </c>
      <c r="L420" s="2" t="str">
        <f ca="1"/>
        <v/>
      </c>
      <c r="M420" s="2" t="str">
        <f ca="1"/>
        <v/>
      </c>
    </row>
    <row r="421" spans="2:13" x14ac:dyDescent="0.25">
      <c r="B421" s="2" t="str">
        <f ca="1"/>
        <v/>
      </c>
      <c r="C421" s="2" t="str">
        <f ca="1"/>
        <v/>
      </c>
      <c r="D421" s="2" t="str">
        <f ca="1"/>
        <v/>
      </c>
      <c r="E421" s="2" t="str">
        <f ca="1"/>
        <v/>
      </c>
      <c r="F421" s="2" t="str">
        <f ca="1"/>
        <v/>
      </c>
      <c r="I421" s="2" t="str">
        <f ca="1"/>
        <v/>
      </c>
      <c r="J421" s="2" t="str">
        <f ca="1"/>
        <v/>
      </c>
      <c r="K421" s="2" t="str">
        <f ca="1"/>
        <v/>
      </c>
      <c r="L421" s="2" t="str">
        <f ca="1"/>
        <v/>
      </c>
      <c r="M421" s="2" t="str">
        <f ca="1"/>
        <v/>
      </c>
    </row>
    <row r="422" spans="2:13" x14ac:dyDescent="0.25">
      <c r="B422" s="2" t="str">
        <f ca="1"/>
        <v/>
      </c>
      <c r="C422" s="2" t="str">
        <f ca="1"/>
        <v/>
      </c>
      <c r="D422" s="2" t="str">
        <f ca="1"/>
        <v/>
      </c>
      <c r="E422" s="2" t="str">
        <f ca="1"/>
        <v/>
      </c>
      <c r="F422" s="2" t="str">
        <f ca="1"/>
        <v/>
      </c>
      <c r="I422" s="2" t="str">
        <f ca="1"/>
        <v/>
      </c>
      <c r="J422" s="2" t="str">
        <f ca="1"/>
        <v/>
      </c>
      <c r="K422" s="2" t="str">
        <f ca="1"/>
        <v/>
      </c>
      <c r="L422" s="2" t="str">
        <f ca="1"/>
        <v/>
      </c>
      <c r="M422" s="2" t="str">
        <f ca="1"/>
        <v/>
      </c>
    </row>
    <row r="423" spans="2:13" x14ac:dyDescent="0.25">
      <c r="B423" s="2" t="str">
        <f ca="1"/>
        <v/>
      </c>
      <c r="C423" s="2" t="str">
        <f ca="1"/>
        <v/>
      </c>
      <c r="D423" s="2" t="str">
        <f ca="1"/>
        <v/>
      </c>
      <c r="E423" s="2" t="str">
        <f ca="1"/>
        <v/>
      </c>
      <c r="F423" s="2" t="str">
        <f ca="1"/>
        <v/>
      </c>
      <c r="I423" s="2" t="str">
        <f ca="1"/>
        <v/>
      </c>
      <c r="J423" s="2" t="str">
        <f ca="1"/>
        <v/>
      </c>
      <c r="K423" s="2" t="str">
        <f ca="1"/>
        <v/>
      </c>
      <c r="L423" s="2" t="str">
        <f ca="1"/>
        <v/>
      </c>
      <c r="M423" s="2" t="str">
        <f ca="1"/>
        <v/>
      </c>
    </row>
    <row r="424" spans="2:13" x14ac:dyDescent="0.25">
      <c r="B424" s="2" t="str">
        <f ca="1"/>
        <v/>
      </c>
      <c r="C424" s="2" t="str">
        <f ca="1"/>
        <v/>
      </c>
      <c r="D424" s="2" t="str">
        <f ca="1"/>
        <v/>
      </c>
      <c r="E424" s="2" t="str">
        <f ca="1"/>
        <v/>
      </c>
      <c r="F424" s="2" t="str">
        <f ca="1"/>
        <v/>
      </c>
      <c r="I424" s="2" t="str">
        <f ca="1"/>
        <v/>
      </c>
      <c r="J424" s="2" t="str">
        <f ca="1"/>
        <v/>
      </c>
      <c r="K424" s="2" t="str">
        <f ca="1"/>
        <v/>
      </c>
      <c r="L424" s="2" t="str">
        <f ca="1"/>
        <v/>
      </c>
      <c r="M424" s="2" t="str">
        <f ca="1"/>
        <v/>
      </c>
    </row>
    <row r="425" spans="2:13" x14ac:dyDescent="0.25">
      <c r="B425" s="2" t="str">
        <f ca="1"/>
        <v/>
      </c>
      <c r="C425" s="2" t="str">
        <f ca="1"/>
        <v/>
      </c>
      <c r="D425" s="2" t="str">
        <f ca="1"/>
        <v/>
      </c>
      <c r="E425" s="2" t="str">
        <f ca="1"/>
        <v/>
      </c>
      <c r="F425" s="2" t="str">
        <f ca="1"/>
        <v/>
      </c>
      <c r="I425" s="2" t="str">
        <f ca="1"/>
        <v/>
      </c>
      <c r="J425" s="2" t="str">
        <f ca="1"/>
        <v/>
      </c>
      <c r="K425" s="2" t="str">
        <f ca="1"/>
        <v/>
      </c>
      <c r="L425" s="2" t="str">
        <f ca="1"/>
        <v/>
      </c>
      <c r="M425" s="2" t="str">
        <f ca="1"/>
        <v/>
      </c>
    </row>
    <row r="426" spans="2:13" x14ac:dyDescent="0.25">
      <c r="B426" s="2" t="str">
        <f ca="1"/>
        <v/>
      </c>
      <c r="C426" s="2" t="str">
        <f ca="1"/>
        <v/>
      </c>
      <c r="D426" s="2" t="str">
        <f ca="1"/>
        <v/>
      </c>
      <c r="E426" s="2" t="str">
        <f ca="1"/>
        <v/>
      </c>
      <c r="F426" s="2" t="str">
        <f ca="1"/>
        <v/>
      </c>
      <c r="I426" s="2" t="str">
        <f ca="1"/>
        <v/>
      </c>
      <c r="J426" s="2" t="str">
        <f ca="1"/>
        <v/>
      </c>
      <c r="K426" s="2" t="str">
        <f ca="1"/>
        <v/>
      </c>
      <c r="L426" s="2" t="str">
        <f ca="1"/>
        <v/>
      </c>
      <c r="M426" s="2" t="str">
        <f ca="1"/>
        <v/>
      </c>
    </row>
    <row r="427" spans="2:13" x14ac:dyDescent="0.25">
      <c r="B427" s="2" t="str">
        <f ca="1"/>
        <v/>
      </c>
      <c r="C427" s="2" t="str">
        <f ca="1"/>
        <v/>
      </c>
      <c r="D427" s="2" t="str">
        <f ca="1"/>
        <v/>
      </c>
      <c r="E427" s="2" t="str">
        <f ca="1"/>
        <v/>
      </c>
      <c r="F427" s="2" t="str">
        <f ca="1"/>
        <v/>
      </c>
      <c r="I427" s="2" t="str">
        <f ca="1"/>
        <v/>
      </c>
      <c r="J427" s="2" t="str">
        <f ca="1"/>
        <v/>
      </c>
      <c r="K427" s="2" t="str">
        <f ca="1"/>
        <v/>
      </c>
      <c r="L427" s="2" t="str">
        <f ca="1"/>
        <v/>
      </c>
      <c r="M427" s="2" t="str">
        <f ca="1"/>
        <v/>
      </c>
    </row>
    <row r="428" spans="2:13" x14ac:dyDescent="0.25">
      <c r="B428" s="2" t="str">
        <f ca="1"/>
        <v/>
      </c>
      <c r="C428" s="2" t="str">
        <f ca="1"/>
        <v/>
      </c>
      <c r="D428" s="2" t="str">
        <f ca="1"/>
        <v/>
      </c>
      <c r="E428" s="2" t="str">
        <f ca="1"/>
        <v/>
      </c>
      <c r="F428" s="2" t="str">
        <f ca="1"/>
        <v/>
      </c>
      <c r="I428" s="2" t="str">
        <f ca="1"/>
        <v/>
      </c>
      <c r="J428" s="2" t="str">
        <f ca="1"/>
        <v/>
      </c>
      <c r="K428" s="2" t="str">
        <f ca="1"/>
        <v/>
      </c>
      <c r="L428" s="2" t="str">
        <f ca="1"/>
        <v/>
      </c>
      <c r="M428" s="2" t="str">
        <f ca="1"/>
        <v/>
      </c>
    </row>
    <row r="429" spans="2:13" x14ac:dyDescent="0.25">
      <c r="B429" s="2" t="str">
        <f ca="1"/>
        <v/>
      </c>
      <c r="C429" s="2" t="str">
        <f ca="1"/>
        <v/>
      </c>
      <c r="D429" s="2" t="str">
        <f ca="1"/>
        <v/>
      </c>
      <c r="E429" s="2" t="str">
        <f ca="1"/>
        <v/>
      </c>
      <c r="F429" s="2" t="str">
        <f ca="1"/>
        <v/>
      </c>
      <c r="I429" s="2" t="str">
        <f ca="1"/>
        <v/>
      </c>
      <c r="J429" s="2" t="str">
        <f ca="1"/>
        <v/>
      </c>
      <c r="K429" s="2" t="str">
        <f ca="1"/>
        <v/>
      </c>
      <c r="L429" s="2" t="str">
        <f ca="1"/>
        <v/>
      </c>
      <c r="M429" s="2" t="str">
        <f ca="1"/>
        <v/>
      </c>
    </row>
    <row r="430" spans="2:13" x14ac:dyDescent="0.25">
      <c r="B430" s="2" t="str">
        <f ca="1"/>
        <v/>
      </c>
      <c r="C430" s="2" t="str">
        <f ca="1"/>
        <v/>
      </c>
      <c r="D430" s="2" t="str">
        <f ca="1"/>
        <v/>
      </c>
      <c r="E430" s="2" t="str">
        <f ca="1"/>
        <v/>
      </c>
      <c r="F430" s="2" t="str">
        <f ca="1"/>
        <v/>
      </c>
      <c r="I430" s="2" t="str">
        <f ca="1"/>
        <v/>
      </c>
      <c r="J430" s="2" t="str">
        <f ca="1"/>
        <v/>
      </c>
      <c r="K430" s="2" t="str">
        <f ca="1"/>
        <v/>
      </c>
      <c r="L430" s="2" t="str">
        <f ca="1"/>
        <v/>
      </c>
      <c r="M430" s="2" t="str">
        <f ca="1"/>
        <v/>
      </c>
    </row>
    <row r="431" spans="2:13" x14ac:dyDescent="0.25">
      <c r="B431" s="2" t="str">
        <f ca="1"/>
        <v/>
      </c>
      <c r="C431" s="2" t="str">
        <f ca="1"/>
        <v/>
      </c>
      <c r="D431" s="2" t="str">
        <f ca="1"/>
        <v/>
      </c>
      <c r="E431" s="2" t="str">
        <f ca="1"/>
        <v/>
      </c>
      <c r="F431" s="2" t="str">
        <f ca="1"/>
        <v/>
      </c>
      <c r="I431" s="2" t="str">
        <f ca="1"/>
        <v/>
      </c>
      <c r="J431" s="2" t="str">
        <f ca="1"/>
        <v/>
      </c>
      <c r="K431" s="2" t="str">
        <f ca="1"/>
        <v/>
      </c>
      <c r="L431" s="2" t="str">
        <f ca="1"/>
        <v/>
      </c>
      <c r="M431" s="2" t="str">
        <f ca="1"/>
        <v/>
      </c>
    </row>
    <row r="432" spans="2:13" x14ac:dyDescent="0.25">
      <c r="B432" s="2" t="str">
        <f ca="1"/>
        <v/>
      </c>
      <c r="C432" s="2" t="str">
        <f ca="1"/>
        <v/>
      </c>
      <c r="D432" s="2" t="str">
        <f ca="1"/>
        <v/>
      </c>
      <c r="E432" s="2" t="str">
        <f ca="1"/>
        <v/>
      </c>
      <c r="F432" s="2" t="str">
        <f ca="1"/>
        <v/>
      </c>
      <c r="I432" s="2" t="str">
        <f ca="1"/>
        <v/>
      </c>
      <c r="J432" s="2" t="str">
        <f ca="1"/>
        <v/>
      </c>
      <c r="K432" s="2" t="str">
        <f ca="1"/>
        <v/>
      </c>
      <c r="L432" s="2" t="str">
        <f ca="1"/>
        <v/>
      </c>
      <c r="M432" s="2" t="str">
        <f ca="1"/>
        <v/>
      </c>
    </row>
    <row r="433" spans="2:13" x14ac:dyDescent="0.25">
      <c r="B433" s="2" t="str">
        <f ca="1"/>
        <v/>
      </c>
      <c r="C433" s="2" t="str">
        <f ca="1"/>
        <v/>
      </c>
      <c r="D433" s="2" t="str">
        <f ca="1"/>
        <v/>
      </c>
      <c r="E433" s="2" t="str">
        <f ca="1"/>
        <v/>
      </c>
      <c r="F433" s="2" t="str">
        <f ca="1"/>
        <v/>
      </c>
      <c r="I433" s="2" t="str">
        <f ca="1"/>
        <v/>
      </c>
      <c r="J433" s="2" t="str">
        <f ca="1"/>
        <v/>
      </c>
      <c r="K433" s="2" t="str">
        <f ca="1"/>
        <v/>
      </c>
      <c r="L433" s="2" t="str">
        <f ca="1"/>
        <v/>
      </c>
      <c r="M433" s="2" t="str">
        <f ca="1"/>
        <v/>
      </c>
    </row>
    <row r="434" spans="2:13" x14ac:dyDescent="0.25">
      <c r="B434" s="2" t="str">
        <f ca="1"/>
        <v/>
      </c>
      <c r="C434" s="2" t="str">
        <f ca="1"/>
        <v/>
      </c>
      <c r="D434" s="2" t="str">
        <f ca="1"/>
        <v/>
      </c>
      <c r="E434" s="2" t="str">
        <f ca="1"/>
        <v/>
      </c>
      <c r="F434" s="2" t="str">
        <f ca="1"/>
        <v/>
      </c>
      <c r="I434" s="2" t="str">
        <f ca="1"/>
        <v/>
      </c>
      <c r="J434" s="2" t="str">
        <f ca="1"/>
        <v/>
      </c>
      <c r="K434" s="2" t="str">
        <f ca="1"/>
        <v/>
      </c>
      <c r="L434" s="2" t="str">
        <f ca="1"/>
        <v/>
      </c>
      <c r="M434" s="2" t="str">
        <f ca="1"/>
        <v/>
      </c>
    </row>
    <row r="435" spans="2:13" x14ac:dyDescent="0.25">
      <c r="B435" s="2" t="str">
        <f ca="1"/>
        <v/>
      </c>
      <c r="C435" s="2" t="str">
        <f ca="1"/>
        <v/>
      </c>
      <c r="D435" s="2" t="str">
        <f ca="1"/>
        <v/>
      </c>
      <c r="E435" s="2" t="str">
        <f ca="1"/>
        <v/>
      </c>
      <c r="F435" s="2" t="str">
        <f ca="1"/>
        <v/>
      </c>
      <c r="I435" s="2" t="str">
        <f ca="1"/>
        <v/>
      </c>
      <c r="J435" s="2" t="str">
        <f ca="1"/>
        <v/>
      </c>
      <c r="K435" s="2" t="str">
        <f ca="1"/>
        <v/>
      </c>
      <c r="L435" s="2" t="str">
        <f ca="1"/>
        <v/>
      </c>
      <c r="M435" s="2" t="str">
        <f ca="1"/>
        <v/>
      </c>
    </row>
    <row r="436" spans="2:13" x14ac:dyDescent="0.25">
      <c r="B436" s="2" t="str">
        <f ca="1"/>
        <v/>
      </c>
      <c r="C436" s="2" t="str">
        <f ca="1"/>
        <v/>
      </c>
      <c r="D436" s="2" t="str">
        <f ca="1"/>
        <v/>
      </c>
      <c r="E436" s="2" t="str">
        <f ca="1"/>
        <v/>
      </c>
      <c r="F436" s="2" t="str">
        <f ca="1"/>
        <v/>
      </c>
      <c r="I436" s="2" t="str">
        <f ca="1"/>
        <v/>
      </c>
      <c r="J436" s="2" t="str">
        <f ca="1"/>
        <v/>
      </c>
      <c r="K436" s="2" t="str">
        <f ca="1"/>
        <v/>
      </c>
      <c r="L436" s="2" t="str">
        <f ca="1"/>
        <v/>
      </c>
      <c r="M436" s="2" t="str">
        <f ca="1"/>
        <v/>
      </c>
    </row>
    <row r="437" spans="2:13" x14ac:dyDescent="0.25">
      <c r="B437" s="2" t="str">
        <f ca="1"/>
        <v/>
      </c>
      <c r="C437" s="2" t="str">
        <f ca="1"/>
        <v/>
      </c>
      <c r="D437" s="2" t="str">
        <f ca="1"/>
        <v/>
      </c>
      <c r="E437" s="2" t="str">
        <f ca="1"/>
        <v/>
      </c>
      <c r="F437" s="2" t="str">
        <f ca="1"/>
        <v/>
      </c>
      <c r="I437" s="2" t="str">
        <f ca="1"/>
        <v/>
      </c>
      <c r="J437" s="2" t="str">
        <f ca="1"/>
        <v/>
      </c>
      <c r="K437" s="2" t="str">
        <f ca="1"/>
        <v/>
      </c>
      <c r="L437" s="2" t="str">
        <f ca="1"/>
        <v/>
      </c>
      <c r="M437" s="2" t="str">
        <f ca="1"/>
        <v/>
      </c>
    </row>
    <row r="438" spans="2:13" x14ac:dyDescent="0.25">
      <c r="B438" s="2" t="str">
        <f ca="1"/>
        <v/>
      </c>
      <c r="C438" s="2" t="str">
        <f ca="1"/>
        <v/>
      </c>
      <c r="D438" s="2" t="str">
        <f ca="1"/>
        <v/>
      </c>
      <c r="E438" s="2" t="str">
        <f ca="1"/>
        <v/>
      </c>
      <c r="F438" s="2" t="str">
        <f ca="1"/>
        <v/>
      </c>
      <c r="I438" s="2" t="str">
        <f ca="1"/>
        <v/>
      </c>
      <c r="J438" s="2" t="str">
        <f ca="1"/>
        <v/>
      </c>
      <c r="K438" s="2" t="str">
        <f ca="1"/>
        <v/>
      </c>
      <c r="L438" s="2" t="str">
        <f ca="1"/>
        <v/>
      </c>
      <c r="M438" s="2" t="str">
        <f ca="1"/>
        <v/>
      </c>
    </row>
    <row r="439" spans="2:13" x14ac:dyDescent="0.25">
      <c r="B439" s="2" t="str">
        <f ca="1"/>
        <v/>
      </c>
      <c r="C439" s="2" t="str">
        <f ca="1"/>
        <v/>
      </c>
      <c r="D439" s="2" t="str">
        <f ca="1"/>
        <v/>
      </c>
      <c r="E439" s="2" t="str">
        <f ca="1"/>
        <v/>
      </c>
      <c r="F439" s="2" t="str">
        <f ca="1"/>
        <v/>
      </c>
      <c r="I439" s="2" t="str">
        <f ca="1"/>
        <v/>
      </c>
      <c r="J439" s="2" t="str">
        <f ca="1"/>
        <v/>
      </c>
      <c r="K439" s="2" t="str">
        <f ca="1"/>
        <v/>
      </c>
      <c r="L439" s="2" t="str">
        <f ca="1"/>
        <v/>
      </c>
      <c r="M439" s="2" t="str">
        <f ca="1"/>
        <v/>
      </c>
    </row>
    <row r="440" spans="2:13" x14ac:dyDescent="0.25">
      <c r="B440" s="2" t="str">
        <f ca="1"/>
        <v/>
      </c>
      <c r="C440" s="2" t="str">
        <f ca="1"/>
        <v/>
      </c>
      <c r="D440" s="2" t="str">
        <f ca="1"/>
        <v/>
      </c>
      <c r="E440" s="2" t="str">
        <f ca="1"/>
        <v/>
      </c>
      <c r="F440" s="2" t="str">
        <f ca="1"/>
        <v/>
      </c>
      <c r="I440" s="2" t="str">
        <f ca="1"/>
        <v/>
      </c>
      <c r="J440" s="2" t="str">
        <f ca="1"/>
        <v/>
      </c>
      <c r="K440" s="2" t="str">
        <f ca="1"/>
        <v/>
      </c>
      <c r="L440" s="2" t="str">
        <f ca="1"/>
        <v/>
      </c>
      <c r="M440" s="2" t="str">
        <f ca="1"/>
        <v/>
      </c>
    </row>
    <row r="441" spans="2:13" x14ac:dyDescent="0.25">
      <c r="B441" s="2" t="str">
        <f ca="1"/>
        <v/>
      </c>
      <c r="C441" s="2" t="str">
        <f ca="1"/>
        <v/>
      </c>
      <c r="D441" s="2" t="str">
        <f ca="1"/>
        <v/>
      </c>
      <c r="E441" s="2" t="str">
        <f ca="1"/>
        <v/>
      </c>
      <c r="F441" s="2" t="str">
        <f ca="1"/>
        <v/>
      </c>
      <c r="I441" s="2" t="str">
        <f ca="1"/>
        <v/>
      </c>
      <c r="J441" s="2" t="str">
        <f ca="1"/>
        <v/>
      </c>
      <c r="K441" s="2" t="str">
        <f ca="1"/>
        <v/>
      </c>
      <c r="L441" s="2" t="str">
        <f ca="1"/>
        <v/>
      </c>
      <c r="M441" s="2" t="str">
        <f ca="1"/>
        <v/>
      </c>
    </row>
    <row r="442" spans="2:13" x14ac:dyDescent="0.25">
      <c r="B442" s="2" t="str">
        <f ca="1"/>
        <v/>
      </c>
      <c r="C442" s="2" t="str">
        <f ca="1"/>
        <v/>
      </c>
      <c r="D442" s="2" t="str">
        <f ca="1"/>
        <v/>
      </c>
      <c r="E442" s="2" t="str">
        <f ca="1"/>
        <v/>
      </c>
      <c r="F442" s="2" t="str">
        <f ca="1"/>
        <v/>
      </c>
      <c r="I442" s="2" t="str">
        <f ca="1"/>
        <v/>
      </c>
      <c r="J442" s="2" t="str">
        <f ca="1"/>
        <v/>
      </c>
      <c r="K442" s="2" t="str">
        <f ca="1"/>
        <v/>
      </c>
      <c r="L442" s="2" t="str">
        <f ca="1"/>
        <v/>
      </c>
      <c r="M442" s="2" t="str">
        <f ca="1"/>
        <v/>
      </c>
    </row>
    <row r="443" spans="2:13" x14ac:dyDescent="0.25">
      <c r="B443" s="2" t="str">
        <f ca="1"/>
        <v/>
      </c>
      <c r="C443" s="2" t="str">
        <f ca="1"/>
        <v/>
      </c>
      <c r="D443" s="2" t="str">
        <f ca="1"/>
        <v/>
      </c>
      <c r="E443" s="2" t="str">
        <f ca="1"/>
        <v/>
      </c>
      <c r="F443" s="2" t="str">
        <f ca="1"/>
        <v/>
      </c>
      <c r="I443" s="2" t="str">
        <f ca="1"/>
        <v/>
      </c>
      <c r="J443" s="2" t="str">
        <f ca="1"/>
        <v/>
      </c>
      <c r="K443" s="2" t="str">
        <f ca="1"/>
        <v/>
      </c>
      <c r="L443" s="2" t="str">
        <f ca="1"/>
        <v/>
      </c>
      <c r="M443" s="2" t="str">
        <f ca="1"/>
        <v/>
      </c>
    </row>
    <row r="444" spans="2:13" x14ac:dyDescent="0.25">
      <c r="B444" s="2" t="str">
        <f ca="1"/>
        <v/>
      </c>
      <c r="C444" s="2" t="str">
        <f ca="1"/>
        <v/>
      </c>
      <c r="D444" s="2" t="str">
        <f ca="1"/>
        <v/>
      </c>
      <c r="E444" s="2" t="str">
        <f ca="1"/>
        <v/>
      </c>
      <c r="F444" s="2" t="str">
        <f ca="1"/>
        <v/>
      </c>
      <c r="I444" s="2" t="str">
        <f ca="1"/>
        <v/>
      </c>
      <c r="J444" s="2" t="str">
        <f ca="1"/>
        <v/>
      </c>
      <c r="K444" s="2" t="str">
        <f ca="1"/>
        <v/>
      </c>
      <c r="L444" s="2" t="str">
        <f ca="1"/>
        <v/>
      </c>
      <c r="M444" s="2" t="str">
        <f ca="1"/>
        <v/>
      </c>
    </row>
    <row r="445" spans="2:13" x14ac:dyDescent="0.25">
      <c r="B445" s="2" t="str">
        <f ca="1"/>
        <v/>
      </c>
      <c r="C445" s="2" t="str">
        <f ca="1"/>
        <v/>
      </c>
      <c r="D445" s="2" t="str">
        <f ca="1"/>
        <v/>
      </c>
      <c r="E445" s="2" t="str">
        <f ca="1"/>
        <v/>
      </c>
      <c r="F445" s="2" t="str">
        <f ca="1"/>
        <v/>
      </c>
      <c r="I445" s="2" t="str">
        <f ca="1"/>
        <v/>
      </c>
      <c r="J445" s="2" t="str">
        <f ca="1"/>
        <v/>
      </c>
      <c r="K445" s="2" t="str">
        <f ca="1"/>
        <v/>
      </c>
      <c r="L445" s="2" t="str">
        <f ca="1"/>
        <v/>
      </c>
      <c r="M445" s="2" t="str">
        <f ca="1"/>
        <v/>
      </c>
    </row>
    <row r="446" spans="2:13" x14ac:dyDescent="0.25">
      <c r="B446" s="2" t="str">
        <f ca="1"/>
        <v/>
      </c>
      <c r="C446" s="2" t="str">
        <f ca="1"/>
        <v/>
      </c>
      <c r="D446" s="2" t="str">
        <f ca="1"/>
        <v/>
      </c>
      <c r="E446" s="2" t="str">
        <f ca="1"/>
        <v/>
      </c>
      <c r="F446" s="2" t="str">
        <f ca="1"/>
        <v/>
      </c>
      <c r="I446" s="2" t="str">
        <f ca="1"/>
        <v/>
      </c>
      <c r="J446" s="2" t="str">
        <f ca="1"/>
        <v/>
      </c>
      <c r="K446" s="2" t="str">
        <f ca="1"/>
        <v/>
      </c>
      <c r="L446" s="2" t="str">
        <f ca="1"/>
        <v/>
      </c>
      <c r="M446" s="2" t="str">
        <f ca="1"/>
        <v/>
      </c>
    </row>
    <row r="447" spans="2:13" x14ac:dyDescent="0.25">
      <c r="B447" s="2" t="str">
        <f ca="1"/>
        <v/>
      </c>
      <c r="C447" s="2" t="str">
        <f ca="1"/>
        <v/>
      </c>
      <c r="D447" s="2" t="str">
        <f ca="1"/>
        <v/>
      </c>
      <c r="E447" s="2" t="str">
        <f ca="1"/>
        <v/>
      </c>
      <c r="F447" s="2" t="str">
        <f ca="1"/>
        <v/>
      </c>
      <c r="I447" s="2" t="str">
        <f ca="1"/>
        <v/>
      </c>
      <c r="J447" s="2" t="str">
        <f ca="1"/>
        <v/>
      </c>
      <c r="K447" s="2" t="str">
        <f ca="1"/>
        <v/>
      </c>
      <c r="L447" s="2" t="str">
        <f ca="1"/>
        <v/>
      </c>
      <c r="M447" s="2" t="str">
        <f ca="1"/>
        <v/>
      </c>
    </row>
    <row r="448" spans="2:13" x14ac:dyDescent="0.25">
      <c r="B448" s="2" t="str">
        <f ca="1"/>
        <v/>
      </c>
      <c r="C448" s="2" t="str">
        <f ca="1"/>
        <v/>
      </c>
      <c r="D448" s="2" t="str">
        <f ca="1"/>
        <v/>
      </c>
      <c r="E448" s="2" t="str">
        <f ca="1"/>
        <v/>
      </c>
      <c r="F448" s="2" t="str">
        <f ca="1"/>
        <v/>
      </c>
      <c r="I448" s="2" t="str">
        <f ca="1"/>
        <v/>
      </c>
      <c r="J448" s="2" t="str">
        <f ca="1"/>
        <v/>
      </c>
      <c r="K448" s="2" t="str">
        <f ca="1"/>
        <v/>
      </c>
      <c r="L448" s="2" t="str">
        <f ca="1"/>
        <v/>
      </c>
      <c r="M448" s="2" t="str">
        <f ca="1"/>
        <v/>
      </c>
    </row>
    <row r="449" spans="2:13" x14ac:dyDescent="0.25">
      <c r="B449" s="2" t="str">
        <f ca="1"/>
        <v/>
      </c>
      <c r="C449" s="2" t="str">
        <f ca="1"/>
        <v/>
      </c>
      <c r="D449" s="2" t="str">
        <f ca="1"/>
        <v/>
      </c>
      <c r="E449" s="2" t="str">
        <f ca="1"/>
        <v/>
      </c>
      <c r="F449" s="2" t="str">
        <f ca="1"/>
        <v/>
      </c>
      <c r="I449" s="2" t="str">
        <f ca="1"/>
        <v/>
      </c>
      <c r="J449" s="2" t="str">
        <f ca="1"/>
        <v/>
      </c>
      <c r="K449" s="2" t="str">
        <f ca="1"/>
        <v/>
      </c>
      <c r="L449" s="2" t="str">
        <f ca="1"/>
        <v/>
      </c>
      <c r="M449" s="2" t="str">
        <f ca="1"/>
        <v/>
      </c>
    </row>
    <row r="450" spans="2:13" x14ac:dyDescent="0.25">
      <c r="B450" s="2" t="str">
        <f ca="1"/>
        <v/>
      </c>
      <c r="C450" s="2" t="str">
        <f ca="1"/>
        <v/>
      </c>
      <c r="D450" s="2" t="str">
        <f ca="1"/>
        <v/>
      </c>
      <c r="E450" s="2" t="str">
        <f ca="1"/>
        <v/>
      </c>
      <c r="F450" s="2" t="str">
        <f ca="1"/>
        <v/>
      </c>
      <c r="I450" s="2" t="str">
        <f ca="1"/>
        <v/>
      </c>
      <c r="J450" s="2" t="str">
        <f ca="1"/>
        <v/>
      </c>
      <c r="K450" s="2" t="str">
        <f ca="1"/>
        <v/>
      </c>
      <c r="L450" s="2" t="str">
        <f ca="1"/>
        <v/>
      </c>
      <c r="M450" s="2" t="str">
        <f ca="1"/>
        <v/>
      </c>
    </row>
    <row r="451" spans="2:13" x14ac:dyDescent="0.25">
      <c r="B451" s="2" t="str">
        <f ca="1"/>
        <v/>
      </c>
      <c r="C451" s="2" t="str">
        <f ca="1"/>
        <v/>
      </c>
      <c r="D451" s="2" t="str">
        <f ca="1"/>
        <v/>
      </c>
      <c r="E451" s="2" t="str">
        <f ca="1"/>
        <v/>
      </c>
      <c r="F451" s="2" t="str">
        <f ca="1"/>
        <v/>
      </c>
      <c r="I451" s="2" t="str">
        <f ca="1"/>
        <v/>
      </c>
      <c r="J451" s="2" t="str">
        <f ca="1"/>
        <v/>
      </c>
      <c r="K451" s="2" t="str">
        <f ca="1"/>
        <v/>
      </c>
      <c r="L451" s="2" t="str">
        <f ca="1"/>
        <v/>
      </c>
      <c r="M451" s="2" t="str">
        <f ca="1"/>
        <v/>
      </c>
    </row>
    <row r="452" spans="2:13" x14ac:dyDescent="0.25">
      <c r="B452" s="2" t="str">
        <f ca="1"/>
        <v/>
      </c>
      <c r="C452" s="2" t="str">
        <f ca="1"/>
        <v/>
      </c>
      <c r="D452" s="2" t="str">
        <f ca="1"/>
        <v/>
      </c>
      <c r="E452" s="2" t="str">
        <f ca="1"/>
        <v/>
      </c>
      <c r="F452" s="2" t="str">
        <f ca="1"/>
        <v/>
      </c>
      <c r="I452" s="2" t="str">
        <f ca="1"/>
        <v/>
      </c>
      <c r="J452" s="2" t="str">
        <f ca="1"/>
        <v/>
      </c>
      <c r="K452" s="2" t="str">
        <f ca="1"/>
        <v/>
      </c>
      <c r="L452" s="2" t="str">
        <f ca="1"/>
        <v/>
      </c>
      <c r="M452" s="2" t="str">
        <f ca="1"/>
        <v/>
      </c>
    </row>
    <row r="453" spans="2:13" x14ac:dyDescent="0.25">
      <c r="B453" s="2" t="str">
        <f ca="1"/>
        <v/>
      </c>
      <c r="C453" s="2" t="str">
        <f ca="1"/>
        <v/>
      </c>
      <c r="D453" s="2" t="str">
        <f ca="1"/>
        <v/>
      </c>
      <c r="E453" s="2" t="str">
        <f ca="1"/>
        <v/>
      </c>
      <c r="F453" s="2" t="str">
        <f ca="1"/>
        <v/>
      </c>
      <c r="I453" s="2" t="str">
        <f ca="1"/>
        <v/>
      </c>
      <c r="J453" s="2" t="str">
        <f ca="1"/>
        <v/>
      </c>
      <c r="K453" s="2" t="str">
        <f ca="1"/>
        <v/>
      </c>
      <c r="L453" s="2" t="str">
        <f ca="1"/>
        <v/>
      </c>
      <c r="M453" s="2" t="str">
        <f ca="1"/>
        <v/>
      </c>
    </row>
    <row r="454" spans="2:13" x14ac:dyDescent="0.25">
      <c r="B454" s="2" t="str">
        <f ca="1"/>
        <v/>
      </c>
      <c r="C454" s="2" t="str">
        <f ca="1"/>
        <v/>
      </c>
      <c r="D454" s="2" t="str">
        <f ca="1"/>
        <v/>
      </c>
      <c r="E454" s="2" t="str">
        <f ca="1"/>
        <v/>
      </c>
      <c r="F454" s="2" t="str">
        <f ca="1"/>
        <v/>
      </c>
      <c r="I454" s="2" t="str">
        <f ca="1"/>
        <v/>
      </c>
      <c r="J454" s="2" t="str">
        <f ca="1"/>
        <v/>
      </c>
      <c r="K454" s="2" t="str">
        <f ca="1"/>
        <v/>
      </c>
      <c r="L454" s="2" t="str">
        <f ca="1"/>
        <v/>
      </c>
      <c r="M454" s="2" t="str">
        <f ca="1"/>
        <v/>
      </c>
    </row>
    <row r="455" spans="2:13" x14ac:dyDescent="0.25">
      <c r="B455" s="2" t="str">
        <f ca="1"/>
        <v/>
      </c>
      <c r="C455" s="2" t="str">
        <f ca="1"/>
        <v/>
      </c>
      <c r="D455" s="2" t="str">
        <f ca="1"/>
        <v/>
      </c>
      <c r="E455" s="2" t="str">
        <f ca="1"/>
        <v/>
      </c>
      <c r="F455" s="2" t="str">
        <f ca="1"/>
        <v/>
      </c>
      <c r="I455" s="2" t="str">
        <f ca="1"/>
        <v/>
      </c>
      <c r="J455" s="2" t="str">
        <f ca="1"/>
        <v/>
      </c>
      <c r="K455" s="2" t="str">
        <f ca="1"/>
        <v/>
      </c>
      <c r="L455" s="2" t="str">
        <f ca="1"/>
        <v/>
      </c>
      <c r="M455" s="2" t="str">
        <f ca="1"/>
        <v/>
      </c>
    </row>
    <row r="456" spans="2:13" x14ac:dyDescent="0.25">
      <c r="B456" s="2" t="str">
        <f ca="1"/>
        <v/>
      </c>
      <c r="C456" s="2" t="str">
        <f ca="1"/>
        <v/>
      </c>
      <c r="D456" s="2" t="str">
        <f ca="1"/>
        <v/>
      </c>
      <c r="E456" s="2" t="str">
        <f ca="1"/>
        <v/>
      </c>
      <c r="F456" s="2" t="str">
        <f ca="1"/>
        <v/>
      </c>
      <c r="I456" s="2" t="str">
        <f ca="1"/>
        <v/>
      </c>
      <c r="J456" s="2" t="str">
        <f ca="1"/>
        <v/>
      </c>
      <c r="K456" s="2" t="str">
        <f ca="1"/>
        <v/>
      </c>
      <c r="L456" s="2" t="str">
        <f ca="1"/>
        <v/>
      </c>
      <c r="M456" s="2" t="str">
        <f ca="1"/>
        <v/>
      </c>
    </row>
    <row r="457" spans="2:13" x14ac:dyDescent="0.25">
      <c r="B457" s="2" t="str">
        <f ca="1"/>
        <v/>
      </c>
      <c r="C457" s="2" t="str">
        <f ca="1"/>
        <v/>
      </c>
      <c r="D457" s="2" t="str">
        <f ca="1"/>
        <v/>
      </c>
      <c r="E457" s="2" t="str">
        <f ca="1"/>
        <v/>
      </c>
      <c r="F457" s="2" t="str">
        <f ca="1"/>
        <v/>
      </c>
      <c r="I457" s="2" t="str">
        <f ca="1"/>
        <v/>
      </c>
      <c r="J457" s="2" t="str">
        <f ca="1"/>
        <v/>
      </c>
      <c r="K457" s="2" t="str">
        <f ca="1"/>
        <v/>
      </c>
      <c r="L457" s="2" t="str">
        <f ca="1"/>
        <v/>
      </c>
      <c r="M457" s="2" t="str">
        <f ca="1"/>
        <v/>
      </c>
    </row>
    <row r="458" spans="2:13" x14ac:dyDescent="0.25">
      <c r="B458" s="2" t="str">
        <f ca="1"/>
        <v/>
      </c>
      <c r="C458" s="2" t="str">
        <f ca="1"/>
        <v/>
      </c>
      <c r="D458" s="2" t="str">
        <f ca="1"/>
        <v/>
      </c>
      <c r="E458" s="2" t="str">
        <f ca="1"/>
        <v/>
      </c>
      <c r="F458" s="2" t="str">
        <f ca="1"/>
        <v/>
      </c>
      <c r="I458" s="2" t="str">
        <f ca="1"/>
        <v/>
      </c>
      <c r="J458" s="2" t="str">
        <f ca="1"/>
        <v/>
      </c>
      <c r="K458" s="2" t="str">
        <f ca="1"/>
        <v/>
      </c>
      <c r="L458" s="2" t="str">
        <f ca="1"/>
        <v/>
      </c>
      <c r="M458" s="2" t="str">
        <f ca="1"/>
        <v/>
      </c>
    </row>
    <row r="459" spans="2:13" x14ac:dyDescent="0.25">
      <c r="B459" s="2" t="str">
        <f ca="1"/>
        <v/>
      </c>
      <c r="C459" s="2" t="str">
        <f ca="1"/>
        <v/>
      </c>
      <c r="D459" s="2" t="str">
        <f ca="1"/>
        <v/>
      </c>
      <c r="E459" s="2" t="str">
        <f ca="1"/>
        <v/>
      </c>
      <c r="F459" s="2" t="str">
        <f ca="1"/>
        <v/>
      </c>
      <c r="I459" s="2" t="str">
        <f ca="1"/>
        <v/>
      </c>
      <c r="J459" s="2" t="str">
        <f ca="1"/>
        <v/>
      </c>
      <c r="K459" s="2" t="str">
        <f ca="1"/>
        <v/>
      </c>
      <c r="L459" s="2" t="str">
        <f ca="1"/>
        <v/>
      </c>
      <c r="M459" s="2" t="str">
        <f ca="1"/>
        <v/>
      </c>
    </row>
    <row r="460" spans="2:13" x14ac:dyDescent="0.25">
      <c r="B460" s="2" t="str">
        <f ca="1"/>
        <v/>
      </c>
      <c r="C460" s="2" t="str">
        <f ca="1"/>
        <v/>
      </c>
      <c r="D460" s="2" t="str">
        <f ca="1"/>
        <v/>
      </c>
      <c r="E460" s="2" t="str">
        <f ca="1"/>
        <v/>
      </c>
      <c r="F460" s="2" t="str">
        <f ca="1"/>
        <v/>
      </c>
      <c r="I460" s="2" t="str">
        <f ca="1"/>
        <v/>
      </c>
      <c r="J460" s="2" t="str">
        <f ca="1"/>
        <v/>
      </c>
      <c r="K460" s="2" t="str">
        <f ca="1"/>
        <v/>
      </c>
      <c r="L460" s="2" t="str">
        <f ca="1"/>
        <v/>
      </c>
      <c r="M460" s="2" t="str">
        <f ca="1"/>
        <v/>
      </c>
    </row>
    <row r="461" spans="2:13" x14ac:dyDescent="0.25">
      <c r="B461" s="2" t="str">
        <f ca="1"/>
        <v/>
      </c>
      <c r="C461" s="2" t="str">
        <f ca="1"/>
        <v/>
      </c>
      <c r="D461" s="2" t="str">
        <f ca="1"/>
        <v/>
      </c>
      <c r="E461" s="2" t="str">
        <f ca="1"/>
        <v/>
      </c>
      <c r="F461" s="2" t="str">
        <f ca="1"/>
        <v/>
      </c>
      <c r="I461" s="2" t="str">
        <f ca="1"/>
        <v/>
      </c>
      <c r="J461" s="2" t="str">
        <f ca="1"/>
        <v/>
      </c>
      <c r="K461" s="2" t="str">
        <f ca="1"/>
        <v/>
      </c>
      <c r="L461" s="2" t="str">
        <f ca="1"/>
        <v/>
      </c>
      <c r="M461" s="2" t="str">
        <f ca="1"/>
        <v/>
      </c>
    </row>
    <row r="462" spans="2:13" x14ac:dyDescent="0.25">
      <c r="B462" s="2" t="str">
        <f ca="1"/>
        <v/>
      </c>
      <c r="C462" s="2" t="str">
        <f ca="1"/>
        <v/>
      </c>
      <c r="D462" s="2" t="str">
        <f ca="1"/>
        <v/>
      </c>
      <c r="E462" s="2" t="str">
        <f ca="1"/>
        <v/>
      </c>
      <c r="F462" s="2" t="str">
        <f ca="1"/>
        <v/>
      </c>
      <c r="I462" s="2" t="str">
        <f ca="1"/>
        <v/>
      </c>
      <c r="J462" s="2" t="str">
        <f ca="1"/>
        <v/>
      </c>
      <c r="K462" s="2" t="str">
        <f ca="1"/>
        <v/>
      </c>
      <c r="L462" s="2" t="str">
        <f ca="1"/>
        <v/>
      </c>
      <c r="M462" s="2" t="str">
        <f ca="1"/>
        <v/>
      </c>
    </row>
    <row r="463" spans="2:13" x14ac:dyDescent="0.25">
      <c r="B463" s="2" t="str">
        <f ca="1"/>
        <v/>
      </c>
      <c r="C463" s="2" t="str">
        <f ca="1"/>
        <v/>
      </c>
      <c r="D463" s="2" t="str">
        <f ca="1"/>
        <v/>
      </c>
      <c r="E463" s="2" t="str">
        <f ca="1"/>
        <v/>
      </c>
      <c r="F463" s="2" t="str">
        <f ca="1"/>
        <v/>
      </c>
      <c r="I463" s="2" t="str">
        <f ca="1"/>
        <v/>
      </c>
      <c r="J463" s="2" t="str">
        <f ca="1"/>
        <v/>
      </c>
      <c r="K463" s="2" t="str">
        <f ca="1"/>
        <v/>
      </c>
      <c r="L463" s="2" t="str">
        <f ca="1"/>
        <v/>
      </c>
      <c r="M463" s="2" t="str">
        <f ca="1"/>
        <v/>
      </c>
    </row>
    <row r="464" spans="2:13" x14ac:dyDescent="0.25">
      <c r="B464" s="2" t="str">
        <f ca="1"/>
        <v/>
      </c>
      <c r="C464" s="2" t="str">
        <f ca="1"/>
        <v/>
      </c>
      <c r="D464" s="2" t="str">
        <f ca="1"/>
        <v/>
      </c>
      <c r="E464" s="2" t="str">
        <f ca="1"/>
        <v/>
      </c>
      <c r="F464" s="2" t="str">
        <f ca="1"/>
        <v/>
      </c>
      <c r="I464" s="2" t="str">
        <f ca="1"/>
        <v/>
      </c>
      <c r="J464" s="2" t="str">
        <f ca="1"/>
        <v/>
      </c>
      <c r="K464" s="2" t="str">
        <f ca="1"/>
        <v/>
      </c>
      <c r="L464" s="2" t="str">
        <f ca="1"/>
        <v/>
      </c>
      <c r="M464" s="2" t="str">
        <f ca="1"/>
        <v/>
      </c>
    </row>
    <row r="465" spans="2:13" x14ac:dyDescent="0.25">
      <c r="B465" s="2" t="str">
        <f ca="1"/>
        <v/>
      </c>
      <c r="C465" s="2" t="str">
        <f ca="1"/>
        <v/>
      </c>
      <c r="D465" s="2" t="str">
        <f ca="1"/>
        <v/>
      </c>
      <c r="E465" s="2" t="str">
        <f ca="1"/>
        <v/>
      </c>
      <c r="F465" s="2" t="str">
        <f ca="1"/>
        <v/>
      </c>
      <c r="I465" s="2" t="str">
        <f ca="1"/>
        <v/>
      </c>
      <c r="J465" s="2" t="str">
        <f ca="1"/>
        <v/>
      </c>
      <c r="K465" s="2" t="str">
        <f ca="1"/>
        <v/>
      </c>
      <c r="L465" s="2" t="str">
        <f ca="1"/>
        <v/>
      </c>
      <c r="M465" s="2" t="str">
        <f ca="1"/>
        <v/>
      </c>
    </row>
    <row r="466" spans="2:13" x14ac:dyDescent="0.25">
      <c r="B466" s="2" t="str">
        <f ca="1"/>
        <v/>
      </c>
      <c r="C466" s="2" t="str">
        <f ca="1"/>
        <v/>
      </c>
      <c r="D466" s="2" t="str">
        <f ca="1"/>
        <v/>
      </c>
      <c r="E466" s="2" t="str">
        <f ca="1"/>
        <v/>
      </c>
      <c r="F466" s="2" t="str">
        <f ca="1"/>
        <v/>
      </c>
      <c r="I466" s="2" t="str">
        <f ca="1"/>
        <v/>
      </c>
      <c r="J466" s="2" t="str">
        <f ca="1"/>
        <v/>
      </c>
      <c r="K466" s="2" t="str">
        <f ca="1"/>
        <v/>
      </c>
      <c r="L466" s="2" t="str">
        <f ca="1"/>
        <v/>
      </c>
      <c r="M466" s="2" t="str">
        <f ca="1"/>
        <v/>
      </c>
    </row>
    <row r="467" spans="2:13" x14ac:dyDescent="0.25">
      <c r="B467" s="2" t="str">
        <f ca="1"/>
        <v/>
      </c>
      <c r="C467" s="2" t="str">
        <f ca="1"/>
        <v/>
      </c>
      <c r="D467" s="2" t="str">
        <f ca="1"/>
        <v/>
      </c>
      <c r="E467" s="2" t="str">
        <f ca="1"/>
        <v/>
      </c>
      <c r="F467" s="2" t="str">
        <f ca="1"/>
        <v/>
      </c>
      <c r="I467" s="2" t="str">
        <f ca="1"/>
        <v/>
      </c>
      <c r="J467" s="2" t="str">
        <f ca="1"/>
        <v/>
      </c>
      <c r="K467" s="2" t="str">
        <f ca="1"/>
        <v/>
      </c>
      <c r="L467" s="2" t="str">
        <f ca="1"/>
        <v/>
      </c>
      <c r="M467" s="2" t="str">
        <f ca="1"/>
        <v/>
      </c>
    </row>
    <row r="468" spans="2:13" x14ac:dyDescent="0.25">
      <c r="B468" s="2" t="str">
        <f ca="1"/>
        <v/>
      </c>
      <c r="C468" s="2" t="str">
        <f ca="1"/>
        <v/>
      </c>
      <c r="D468" s="2" t="str">
        <f ca="1"/>
        <v/>
      </c>
      <c r="E468" s="2" t="str">
        <f ca="1"/>
        <v/>
      </c>
      <c r="F468" s="2" t="str">
        <f ca="1"/>
        <v/>
      </c>
      <c r="I468" s="2" t="str">
        <f ca="1"/>
        <v/>
      </c>
      <c r="J468" s="2" t="str">
        <f ca="1"/>
        <v/>
      </c>
      <c r="K468" s="2" t="str">
        <f ca="1"/>
        <v/>
      </c>
      <c r="L468" s="2" t="str">
        <f ca="1"/>
        <v/>
      </c>
      <c r="M468" s="2" t="str">
        <f ca="1"/>
        <v/>
      </c>
    </row>
    <row r="469" spans="2:13" x14ac:dyDescent="0.25">
      <c r="B469" s="2" t="str">
        <f ca="1"/>
        <v/>
      </c>
      <c r="C469" s="2" t="str">
        <f ca="1"/>
        <v/>
      </c>
      <c r="D469" s="2" t="str">
        <f ca="1"/>
        <v/>
      </c>
      <c r="E469" s="2" t="str">
        <f ca="1"/>
        <v/>
      </c>
      <c r="F469" s="2" t="str">
        <f ca="1"/>
        <v/>
      </c>
      <c r="I469" s="2" t="str">
        <f ca="1"/>
        <v/>
      </c>
      <c r="J469" s="2" t="str">
        <f ca="1"/>
        <v/>
      </c>
      <c r="K469" s="2" t="str">
        <f ca="1"/>
        <v/>
      </c>
      <c r="L469" s="2" t="str">
        <f ca="1"/>
        <v/>
      </c>
      <c r="M469" s="2" t="str">
        <f ca="1"/>
        <v/>
      </c>
    </row>
    <row r="470" spans="2:13" x14ac:dyDescent="0.25">
      <c r="B470" s="2" t="str">
        <f ca="1"/>
        <v/>
      </c>
      <c r="C470" s="2" t="str">
        <f ca="1"/>
        <v/>
      </c>
      <c r="D470" s="2" t="str">
        <f ca="1"/>
        <v/>
      </c>
      <c r="E470" s="2" t="str">
        <f ca="1"/>
        <v/>
      </c>
      <c r="F470" s="2" t="str">
        <f ca="1"/>
        <v/>
      </c>
      <c r="I470" s="2" t="str">
        <f ca="1"/>
        <v/>
      </c>
      <c r="J470" s="2" t="str">
        <f ca="1"/>
        <v/>
      </c>
      <c r="K470" s="2" t="str">
        <f ca="1"/>
        <v/>
      </c>
      <c r="L470" s="2" t="str">
        <f ca="1"/>
        <v/>
      </c>
      <c r="M470" s="2" t="str">
        <f ca="1"/>
        <v/>
      </c>
    </row>
    <row r="471" spans="2:13" x14ac:dyDescent="0.25">
      <c r="B471" s="2" t="str">
        <f ca="1"/>
        <v/>
      </c>
      <c r="C471" s="2" t="str">
        <f ca="1"/>
        <v/>
      </c>
      <c r="D471" s="2" t="str">
        <f ca="1"/>
        <v/>
      </c>
      <c r="E471" s="2" t="str">
        <f ca="1"/>
        <v/>
      </c>
      <c r="F471" s="2" t="str">
        <f ca="1"/>
        <v/>
      </c>
      <c r="I471" s="2" t="str">
        <f ca="1"/>
        <v/>
      </c>
      <c r="J471" s="2" t="str">
        <f ca="1"/>
        <v/>
      </c>
      <c r="K471" s="2" t="str">
        <f ca="1"/>
        <v/>
      </c>
      <c r="L471" s="2" t="str">
        <f ca="1"/>
        <v/>
      </c>
      <c r="M471" s="2" t="str">
        <f ca="1"/>
        <v/>
      </c>
    </row>
    <row r="472" spans="2:13" x14ac:dyDescent="0.25">
      <c r="B472" s="2" t="str">
        <f ca="1"/>
        <v/>
      </c>
      <c r="C472" s="2" t="str">
        <f ca="1"/>
        <v/>
      </c>
      <c r="D472" s="2" t="str">
        <f ca="1"/>
        <v/>
      </c>
      <c r="E472" s="2" t="str">
        <f ca="1"/>
        <v/>
      </c>
      <c r="F472" s="2" t="str">
        <f ca="1"/>
        <v/>
      </c>
      <c r="I472" s="2" t="str">
        <f ca="1"/>
        <v/>
      </c>
      <c r="J472" s="2" t="str">
        <f ca="1"/>
        <v/>
      </c>
      <c r="K472" s="2" t="str">
        <f ca="1"/>
        <v/>
      </c>
      <c r="L472" s="2" t="str">
        <f ca="1"/>
        <v/>
      </c>
      <c r="M472" s="2" t="str">
        <f ca="1"/>
        <v/>
      </c>
    </row>
    <row r="473" spans="2:13" x14ac:dyDescent="0.25">
      <c r="B473" s="2" t="str">
        <f ca="1"/>
        <v/>
      </c>
      <c r="C473" s="2" t="str">
        <f ca="1"/>
        <v/>
      </c>
      <c r="D473" s="2" t="str">
        <f ca="1"/>
        <v/>
      </c>
      <c r="E473" s="2" t="str">
        <f ca="1"/>
        <v/>
      </c>
      <c r="F473" s="2" t="str">
        <f ca="1"/>
        <v/>
      </c>
      <c r="I473" s="2" t="str">
        <f ca="1"/>
        <v/>
      </c>
      <c r="J473" s="2" t="str">
        <f ca="1"/>
        <v/>
      </c>
      <c r="K473" s="2" t="str">
        <f ca="1"/>
        <v/>
      </c>
      <c r="L473" s="2" t="str">
        <f ca="1"/>
        <v/>
      </c>
      <c r="M473" s="2" t="str">
        <f ca="1"/>
        <v/>
      </c>
    </row>
    <row r="474" spans="2:13" x14ac:dyDescent="0.25">
      <c r="B474" s="2" t="str">
        <f ca="1"/>
        <v/>
      </c>
      <c r="C474" s="2" t="str">
        <f ca="1"/>
        <v/>
      </c>
      <c r="D474" s="2" t="str">
        <f ca="1"/>
        <v/>
      </c>
      <c r="E474" s="2" t="str">
        <f ca="1"/>
        <v/>
      </c>
      <c r="F474" s="2" t="str">
        <f ca="1"/>
        <v/>
      </c>
      <c r="I474" s="2" t="str">
        <f ca="1"/>
        <v/>
      </c>
      <c r="J474" s="2" t="str">
        <f ca="1"/>
        <v/>
      </c>
      <c r="K474" s="2" t="str">
        <f ca="1"/>
        <v/>
      </c>
      <c r="L474" s="2" t="str">
        <f ca="1"/>
        <v/>
      </c>
      <c r="M474" s="2" t="str">
        <f ca="1"/>
        <v/>
      </c>
    </row>
    <row r="475" spans="2:13" x14ac:dyDescent="0.25">
      <c r="B475" s="2" t="str">
        <f ca="1"/>
        <v/>
      </c>
      <c r="C475" s="2" t="str">
        <f ca="1"/>
        <v/>
      </c>
      <c r="D475" s="2" t="str">
        <f ca="1"/>
        <v/>
      </c>
      <c r="E475" s="2" t="str">
        <f ca="1"/>
        <v/>
      </c>
      <c r="F475" s="2" t="str">
        <f ca="1"/>
        <v/>
      </c>
      <c r="I475" s="2" t="str">
        <f ca="1"/>
        <v/>
      </c>
      <c r="J475" s="2" t="str">
        <f ca="1"/>
        <v/>
      </c>
      <c r="K475" s="2" t="str">
        <f ca="1"/>
        <v/>
      </c>
      <c r="L475" s="2" t="str">
        <f ca="1"/>
        <v/>
      </c>
      <c r="M475" s="2" t="str">
        <f ca="1"/>
        <v/>
      </c>
    </row>
    <row r="476" spans="2:13" x14ac:dyDescent="0.25">
      <c r="B476" s="2" t="str">
        <f ca="1"/>
        <v/>
      </c>
      <c r="C476" s="2" t="str">
        <f ca="1"/>
        <v/>
      </c>
      <c r="D476" s="2" t="str">
        <f ca="1"/>
        <v/>
      </c>
      <c r="E476" s="2" t="str">
        <f ca="1"/>
        <v/>
      </c>
      <c r="F476" s="2" t="str">
        <f ca="1"/>
        <v/>
      </c>
      <c r="I476" s="2" t="str">
        <f ca="1"/>
        <v/>
      </c>
      <c r="J476" s="2" t="str">
        <f ca="1"/>
        <v/>
      </c>
      <c r="K476" s="2" t="str">
        <f ca="1"/>
        <v/>
      </c>
      <c r="L476" s="2" t="str">
        <f ca="1"/>
        <v/>
      </c>
      <c r="M476" s="2" t="str">
        <f ca="1"/>
        <v/>
      </c>
    </row>
    <row r="477" spans="2:13" x14ac:dyDescent="0.25">
      <c r="B477" s="2" t="str">
        <f ca="1"/>
        <v/>
      </c>
      <c r="C477" s="2" t="str">
        <f ca="1"/>
        <v/>
      </c>
      <c r="D477" s="2" t="str">
        <f ca="1"/>
        <v/>
      </c>
      <c r="E477" s="2" t="str">
        <f ca="1"/>
        <v/>
      </c>
      <c r="F477" s="2" t="str">
        <f ca="1"/>
        <v/>
      </c>
      <c r="I477" s="2" t="str">
        <f ca="1"/>
        <v/>
      </c>
      <c r="J477" s="2" t="str">
        <f ca="1"/>
        <v/>
      </c>
      <c r="K477" s="2" t="str">
        <f ca="1"/>
        <v/>
      </c>
      <c r="L477" s="2" t="str">
        <f ca="1"/>
        <v/>
      </c>
      <c r="M477" s="2" t="str">
        <f ca="1"/>
        <v/>
      </c>
    </row>
    <row r="478" spans="2:13" x14ac:dyDescent="0.25">
      <c r="B478" s="2" t="str">
        <f ca="1"/>
        <v/>
      </c>
      <c r="C478" s="2" t="str">
        <f ca="1"/>
        <v/>
      </c>
      <c r="D478" s="2" t="str">
        <f ca="1"/>
        <v/>
      </c>
      <c r="E478" s="2" t="str">
        <f ca="1"/>
        <v/>
      </c>
      <c r="F478" s="2" t="str">
        <f ca="1"/>
        <v/>
      </c>
      <c r="I478" s="2" t="str">
        <f ca="1"/>
        <v/>
      </c>
      <c r="J478" s="2" t="str">
        <f ca="1"/>
        <v/>
      </c>
      <c r="K478" s="2" t="str">
        <f ca="1"/>
        <v/>
      </c>
      <c r="L478" s="2" t="str">
        <f ca="1"/>
        <v/>
      </c>
      <c r="M478" s="2" t="str">
        <f ca="1"/>
        <v/>
      </c>
    </row>
    <row r="479" spans="2:13" x14ac:dyDescent="0.25">
      <c r="B479" s="2" t="str">
        <f ca="1"/>
        <v/>
      </c>
      <c r="C479" s="2" t="str">
        <f ca="1"/>
        <v/>
      </c>
      <c r="D479" s="2" t="str">
        <f ca="1"/>
        <v/>
      </c>
      <c r="E479" s="2" t="str">
        <f ca="1"/>
        <v/>
      </c>
      <c r="F479" s="2" t="str">
        <f ca="1"/>
        <v/>
      </c>
      <c r="I479" s="2" t="str">
        <f ca="1"/>
        <v/>
      </c>
      <c r="J479" s="2" t="str">
        <f ca="1"/>
        <v/>
      </c>
      <c r="K479" s="2" t="str">
        <f ca="1"/>
        <v/>
      </c>
      <c r="L479" s="2" t="str">
        <f ca="1"/>
        <v/>
      </c>
      <c r="M479" s="2" t="str">
        <f ca="1"/>
        <v/>
      </c>
    </row>
    <row r="480" spans="2:13" x14ac:dyDescent="0.25">
      <c r="B480" s="2" t="str">
        <f ca="1"/>
        <v/>
      </c>
      <c r="C480" s="2" t="str">
        <f ca="1"/>
        <v/>
      </c>
      <c r="D480" s="2" t="str">
        <f ca="1"/>
        <v/>
      </c>
      <c r="E480" s="2" t="str">
        <f ca="1"/>
        <v/>
      </c>
      <c r="F480" s="2" t="str">
        <f ca="1"/>
        <v/>
      </c>
      <c r="I480" s="2" t="str">
        <f ca="1"/>
        <v/>
      </c>
      <c r="J480" s="2" t="str">
        <f ca="1"/>
        <v/>
      </c>
      <c r="K480" s="2" t="str">
        <f ca="1"/>
        <v/>
      </c>
      <c r="L480" s="2" t="str">
        <f ca="1"/>
        <v/>
      </c>
      <c r="M480" s="2" t="str">
        <f ca="1"/>
        <v/>
      </c>
    </row>
    <row r="481" spans="2:13" x14ac:dyDescent="0.25">
      <c r="B481" s="2" t="str">
        <f ca="1"/>
        <v/>
      </c>
      <c r="C481" s="2" t="str">
        <f ca="1"/>
        <v/>
      </c>
      <c r="D481" s="2" t="str">
        <f ca="1"/>
        <v/>
      </c>
      <c r="E481" s="2" t="str">
        <f ca="1"/>
        <v/>
      </c>
      <c r="F481" s="2" t="str">
        <f ca="1"/>
        <v/>
      </c>
      <c r="I481" s="2" t="str">
        <f ca="1"/>
        <v/>
      </c>
      <c r="J481" s="2" t="str">
        <f ca="1"/>
        <v/>
      </c>
      <c r="K481" s="2" t="str">
        <f ca="1"/>
        <v/>
      </c>
      <c r="L481" s="2" t="str">
        <f ca="1"/>
        <v/>
      </c>
      <c r="M481" s="2" t="str">
        <f ca="1"/>
        <v/>
      </c>
    </row>
    <row r="482" spans="2:13" x14ac:dyDescent="0.25">
      <c r="B482" s="2" t="str">
        <f ca="1"/>
        <v/>
      </c>
      <c r="C482" s="2" t="str">
        <f ca="1"/>
        <v/>
      </c>
      <c r="D482" s="2" t="str">
        <f ca="1"/>
        <v/>
      </c>
      <c r="E482" s="2" t="str">
        <f ca="1"/>
        <v/>
      </c>
      <c r="F482" s="2" t="str">
        <f ca="1"/>
        <v/>
      </c>
      <c r="I482" s="2" t="str">
        <f ca="1"/>
        <v/>
      </c>
      <c r="J482" s="2" t="str">
        <f ca="1"/>
        <v/>
      </c>
      <c r="K482" s="2" t="str">
        <f ca="1"/>
        <v/>
      </c>
      <c r="L482" s="2" t="str">
        <f ca="1"/>
        <v/>
      </c>
      <c r="M482" s="2" t="str">
        <f ca="1"/>
        <v/>
      </c>
    </row>
    <row r="483" spans="2:13" x14ac:dyDescent="0.25">
      <c r="B483" s="2" t="str">
        <f ca="1"/>
        <v/>
      </c>
      <c r="C483" s="2" t="str">
        <f ca="1"/>
        <v/>
      </c>
      <c r="D483" s="2" t="str">
        <f ca="1"/>
        <v/>
      </c>
      <c r="E483" s="2" t="str">
        <f ca="1"/>
        <v/>
      </c>
      <c r="F483" s="2" t="str">
        <f ca="1"/>
        <v/>
      </c>
      <c r="I483" s="2" t="str">
        <f ca="1"/>
        <v/>
      </c>
      <c r="J483" s="2" t="str">
        <f ca="1"/>
        <v/>
      </c>
      <c r="K483" s="2" t="str">
        <f ca="1"/>
        <v/>
      </c>
      <c r="L483" s="2" t="str">
        <f ca="1"/>
        <v/>
      </c>
      <c r="M483" s="2" t="str">
        <f ca="1"/>
        <v/>
      </c>
    </row>
    <row r="484" spans="2:13" x14ac:dyDescent="0.25">
      <c r="B484" s="2" t="str">
        <f ca="1"/>
        <v/>
      </c>
      <c r="C484" s="2" t="str">
        <f ca="1"/>
        <v/>
      </c>
      <c r="D484" s="2" t="str">
        <f ca="1"/>
        <v/>
      </c>
      <c r="E484" s="2" t="str">
        <f ca="1"/>
        <v/>
      </c>
      <c r="F484" s="2" t="str">
        <f ca="1"/>
        <v/>
      </c>
      <c r="I484" s="2" t="str">
        <f ca="1"/>
        <v/>
      </c>
      <c r="J484" s="2" t="str">
        <f ca="1"/>
        <v/>
      </c>
      <c r="K484" s="2" t="str">
        <f ca="1"/>
        <v/>
      </c>
      <c r="L484" s="2" t="str">
        <f ca="1"/>
        <v/>
      </c>
      <c r="M484" s="2" t="str">
        <f ca="1"/>
        <v/>
      </c>
    </row>
    <row r="485" spans="2:13" x14ac:dyDescent="0.25">
      <c r="B485" s="2" t="str">
        <f ca="1"/>
        <v/>
      </c>
      <c r="C485" s="2" t="str">
        <f ca="1"/>
        <v/>
      </c>
      <c r="D485" s="2" t="str">
        <f ca="1"/>
        <v/>
      </c>
      <c r="E485" s="2" t="str">
        <f ca="1"/>
        <v/>
      </c>
      <c r="F485" s="2" t="str">
        <f ca="1"/>
        <v/>
      </c>
      <c r="I485" s="2" t="str">
        <f ca="1"/>
        <v/>
      </c>
      <c r="J485" s="2" t="str">
        <f ca="1"/>
        <v/>
      </c>
      <c r="K485" s="2" t="str">
        <f ca="1"/>
        <v/>
      </c>
      <c r="L485" s="2" t="str">
        <f ca="1"/>
        <v/>
      </c>
      <c r="M485" s="2" t="str">
        <f ca="1"/>
        <v/>
      </c>
    </row>
    <row r="486" spans="2:13" x14ac:dyDescent="0.25">
      <c r="B486" s="2" t="str">
        <f ca="1"/>
        <v/>
      </c>
      <c r="C486" s="2" t="str">
        <f ca="1"/>
        <v/>
      </c>
      <c r="D486" s="2" t="str">
        <f ca="1"/>
        <v/>
      </c>
      <c r="E486" s="2" t="str">
        <f ca="1"/>
        <v/>
      </c>
      <c r="F486" s="2" t="str">
        <f ca="1"/>
        <v/>
      </c>
      <c r="I486" s="2" t="str">
        <f ca="1"/>
        <v/>
      </c>
      <c r="J486" s="2" t="str">
        <f ca="1"/>
        <v/>
      </c>
      <c r="K486" s="2" t="str">
        <f ca="1"/>
        <v/>
      </c>
      <c r="L486" s="2" t="str">
        <f ca="1"/>
        <v/>
      </c>
      <c r="M486" s="2" t="str">
        <f ca="1"/>
        <v/>
      </c>
    </row>
    <row r="487" spans="2:13" x14ac:dyDescent="0.25">
      <c r="B487" s="2" t="str">
        <f ca="1"/>
        <v/>
      </c>
      <c r="C487" s="2" t="str">
        <f ca="1"/>
        <v/>
      </c>
      <c r="D487" s="2" t="str">
        <f ca="1"/>
        <v/>
      </c>
      <c r="E487" s="2" t="str">
        <f ca="1"/>
        <v/>
      </c>
      <c r="F487" s="2" t="str">
        <f ca="1"/>
        <v/>
      </c>
      <c r="I487" s="2" t="str">
        <f ca="1"/>
        <v/>
      </c>
      <c r="J487" s="2" t="str">
        <f ca="1"/>
        <v/>
      </c>
      <c r="K487" s="2" t="str">
        <f ca="1"/>
        <v/>
      </c>
      <c r="L487" s="2" t="str">
        <f ca="1"/>
        <v/>
      </c>
      <c r="M487" s="2" t="str">
        <f ca="1"/>
        <v/>
      </c>
    </row>
    <row r="488" spans="2:13" x14ac:dyDescent="0.25">
      <c r="B488" s="2" t="str">
        <f ca="1"/>
        <v/>
      </c>
      <c r="C488" s="2" t="str">
        <f ca="1"/>
        <v/>
      </c>
      <c r="D488" s="2" t="str">
        <f ca="1"/>
        <v/>
      </c>
      <c r="E488" s="2" t="str">
        <f ca="1"/>
        <v/>
      </c>
      <c r="F488" s="2" t="str">
        <f ca="1"/>
        <v/>
      </c>
      <c r="I488" s="2" t="str">
        <f ca="1"/>
        <v/>
      </c>
      <c r="J488" s="2" t="str">
        <f ca="1"/>
        <v/>
      </c>
      <c r="K488" s="2" t="str">
        <f ca="1"/>
        <v/>
      </c>
      <c r="L488" s="2" t="str">
        <f ca="1"/>
        <v/>
      </c>
      <c r="M488" s="2" t="str">
        <f ca="1"/>
        <v/>
      </c>
    </row>
    <row r="489" spans="2:13" x14ac:dyDescent="0.25">
      <c r="B489" s="2" t="str">
        <f ca="1"/>
        <v/>
      </c>
      <c r="C489" s="2" t="str">
        <f ca="1"/>
        <v/>
      </c>
      <c r="D489" s="2" t="str">
        <f ca="1"/>
        <v/>
      </c>
      <c r="E489" s="2" t="str">
        <f ca="1"/>
        <v/>
      </c>
      <c r="F489" s="2" t="str">
        <f ca="1"/>
        <v/>
      </c>
      <c r="I489" s="2" t="str">
        <f ca="1"/>
        <v/>
      </c>
      <c r="J489" s="2" t="str">
        <f ca="1"/>
        <v/>
      </c>
      <c r="K489" s="2" t="str">
        <f ca="1"/>
        <v/>
      </c>
      <c r="L489" s="2" t="str">
        <f ca="1"/>
        <v/>
      </c>
      <c r="M489" s="2" t="str">
        <f ca="1"/>
        <v/>
      </c>
    </row>
    <row r="490" spans="2:13" x14ac:dyDescent="0.25">
      <c r="B490" s="2" t="str">
        <f ca="1"/>
        <v/>
      </c>
      <c r="C490" s="2" t="str">
        <f ca="1"/>
        <v/>
      </c>
      <c r="D490" s="2" t="str">
        <f ca="1"/>
        <v/>
      </c>
      <c r="E490" s="2" t="str">
        <f ca="1"/>
        <v/>
      </c>
      <c r="F490" s="2" t="str">
        <f ca="1"/>
        <v/>
      </c>
      <c r="I490" s="2" t="str">
        <f ca="1"/>
        <v/>
      </c>
      <c r="J490" s="2" t="str">
        <f ca="1"/>
        <v/>
      </c>
      <c r="K490" s="2" t="str">
        <f ca="1"/>
        <v/>
      </c>
      <c r="L490" s="2" t="str">
        <f ca="1"/>
        <v/>
      </c>
      <c r="M490" s="2" t="str">
        <f ca="1"/>
        <v/>
      </c>
    </row>
    <row r="491" spans="2:13" x14ac:dyDescent="0.25">
      <c r="B491" s="2" t="str">
        <f ca="1"/>
        <v/>
      </c>
      <c r="C491" s="2" t="str">
        <f ca="1"/>
        <v/>
      </c>
      <c r="D491" s="2" t="str">
        <f ca="1"/>
        <v/>
      </c>
      <c r="E491" s="2" t="str">
        <f ca="1"/>
        <v/>
      </c>
      <c r="F491" s="2" t="str">
        <f ca="1"/>
        <v/>
      </c>
      <c r="I491" s="2" t="str">
        <f ca="1"/>
        <v/>
      </c>
      <c r="J491" s="2" t="str">
        <f ca="1"/>
        <v/>
      </c>
      <c r="K491" s="2" t="str">
        <f ca="1"/>
        <v/>
      </c>
      <c r="L491" s="2" t="str">
        <f ca="1"/>
        <v/>
      </c>
      <c r="M491" s="2" t="str">
        <f ca="1"/>
        <v/>
      </c>
    </row>
    <row r="492" spans="2:13" x14ac:dyDescent="0.25">
      <c r="B492" s="2" t="str">
        <f ca="1"/>
        <v/>
      </c>
      <c r="C492" s="2" t="str">
        <f ca="1"/>
        <v/>
      </c>
      <c r="D492" s="2" t="str">
        <f ca="1"/>
        <v/>
      </c>
      <c r="E492" s="2" t="str">
        <f ca="1"/>
        <v/>
      </c>
      <c r="F492" s="2" t="str">
        <f ca="1"/>
        <v/>
      </c>
      <c r="I492" s="2" t="str">
        <f ca="1"/>
        <v/>
      </c>
      <c r="J492" s="2" t="str">
        <f ca="1"/>
        <v/>
      </c>
      <c r="K492" s="2" t="str">
        <f ca="1"/>
        <v/>
      </c>
      <c r="L492" s="2" t="str">
        <f ca="1"/>
        <v/>
      </c>
      <c r="M492" s="2" t="str">
        <f ca="1"/>
        <v/>
      </c>
    </row>
    <row r="493" spans="2:13" x14ac:dyDescent="0.25">
      <c r="B493" s="2" t="str">
        <f ca="1"/>
        <v/>
      </c>
      <c r="C493" s="2" t="str">
        <f ca="1"/>
        <v/>
      </c>
      <c r="D493" s="2" t="str">
        <f ca="1"/>
        <v/>
      </c>
      <c r="E493" s="2" t="str">
        <f ca="1"/>
        <v/>
      </c>
      <c r="F493" s="2" t="str">
        <f ca="1"/>
        <v/>
      </c>
      <c r="I493" s="2" t="str">
        <f ca="1"/>
        <v/>
      </c>
      <c r="J493" s="2" t="str">
        <f ca="1"/>
        <v/>
      </c>
      <c r="K493" s="2" t="str">
        <f ca="1"/>
        <v/>
      </c>
      <c r="L493" s="2" t="str">
        <f ca="1"/>
        <v/>
      </c>
      <c r="M493" s="2" t="str">
        <f ca="1"/>
        <v/>
      </c>
    </row>
    <row r="494" spans="2:13" x14ac:dyDescent="0.25">
      <c r="B494" s="2" t="str">
        <f ca="1"/>
        <v/>
      </c>
      <c r="C494" s="2" t="str">
        <f ca="1"/>
        <v/>
      </c>
      <c r="D494" s="2" t="str">
        <f ca="1"/>
        <v/>
      </c>
      <c r="E494" s="2" t="str">
        <f ca="1"/>
        <v/>
      </c>
      <c r="F494" s="2" t="str">
        <f ca="1"/>
        <v/>
      </c>
      <c r="I494" s="2" t="str">
        <f ca="1"/>
        <v/>
      </c>
      <c r="J494" s="2" t="str">
        <f ca="1"/>
        <v/>
      </c>
      <c r="K494" s="2" t="str">
        <f ca="1"/>
        <v/>
      </c>
      <c r="L494" s="2" t="str">
        <f ca="1"/>
        <v/>
      </c>
      <c r="M494" s="2" t="str">
        <f ca="1"/>
        <v/>
      </c>
    </row>
    <row r="495" spans="2:13" x14ac:dyDescent="0.25">
      <c r="B495" s="2" t="str">
        <f ca="1"/>
        <v/>
      </c>
      <c r="C495" s="2" t="str">
        <f ca="1"/>
        <v/>
      </c>
      <c r="D495" s="2" t="str">
        <f ca="1"/>
        <v/>
      </c>
      <c r="E495" s="2" t="str">
        <f ca="1"/>
        <v/>
      </c>
      <c r="F495" s="2" t="str">
        <f ca="1"/>
        <v/>
      </c>
      <c r="I495" s="2" t="str">
        <f ca="1"/>
        <v/>
      </c>
      <c r="J495" s="2" t="str">
        <f ca="1"/>
        <v/>
      </c>
      <c r="K495" s="2" t="str">
        <f ca="1"/>
        <v/>
      </c>
      <c r="L495" s="2" t="str">
        <f ca="1"/>
        <v/>
      </c>
      <c r="M495" s="2" t="str">
        <f ca="1"/>
        <v/>
      </c>
    </row>
    <row r="496" spans="2:13" x14ac:dyDescent="0.25">
      <c r="B496" s="2" t="str">
        <f ca="1"/>
        <v/>
      </c>
      <c r="C496" s="2" t="str">
        <f ca="1"/>
        <v/>
      </c>
      <c r="D496" s="2" t="str">
        <f ca="1"/>
        <v/>
      </c>
      <c r="E496" s="2" t="str">
        <f ca="1"/>
        <v/>
      </c>
      <c r="F496" s="2" t="str">
        <f ca="1"/>
        <v/>
      </c>
      <c r="I496" s="2" t="str">
        <f ca="1"/>
        <v/>
      </c>
      <c r="J496" s="2" t="str">
        <f ca="1"/>
        <v/>
      </c>
      <c r="K496" s="2" t="str">
        <f ca="1"/>
        <v/>
      </c>
      <c r="L496" s="2" t="str">
        <f ca="1"/>
        <v/>
      </c>
      <c r="M496" s="2" t="str">
        <f ca="1"/>
        <v/>
      </c>
    </row>
    <row r="497" spans="2:13" x14ac:dyDescent="0.25">
      <c r="B497" s="2" t="str">
        <f ca="1"/>
        <v/>
      </c>
      <c r="C497" s="2" t="str">
        <f ca="1"/>
        <v/>
      </c>
      <c r="D497" s="2" t="str">
        <f ca="1"/>
        <v/>
      </c>
      <c r="E497" s="2" t="str">
        <f ca="1"/>
        <v/>
      </c>
      <c r="F497" s="2" t="str">
        <f ca="1"/>
        <v/>
      </c>
      <c r="I497" s="2" t="str">
        <f ca="1"/>
        <v/>
      </c>
      <c r="J497" s="2" t="str">
        <f ca="1"/>
        <v/>
      </c>
      <c r="K497" s="2" t="str">
        <f ca="1"/>
        <v/>
      </c>
      <c r="L497" s="2" t="str">
        <f ca="1"/>
        <v/>
      </c>
      <c r="M497" s="2" t="str">
        <f ca="1"/>
        <v/>
      </c>
    </row>
    <row r="498" spans="2:13" x14ac:dyDescent="0.25">
      <c r="B498" s="2" t="str">
        <f ca="1"/>
        <v/>
      </c>
      <c r="C498" s="2" t="str">
        <f ca="1"/>
        <v/>
      </c>
      <c r="D498" s="2" t="str">
        <f ca="1"/>
        <v/>
      </c>
      <c r="E498" s="2" t="str">
        <f ca="1"/>
        <v/>
      </c>
      <c r="F498" s="2" t="str">
        <f ca="1"/>
        <v/>
      </c>
      <c r="I498" s="2" t="str">
        <f ca="1"/>
        <v/>
      </c>
      <c r="J498" s="2" t="str">
        <f ca="1"/>
        <v/>
      </c>
      <c r="K498" s="2" t="str">
        <f ca="1"/>
        <v/>
      </c>
      <c r="L498" s="2" t="str">
        <f ca="1"/>
        <v/>
      </c>
      <c r="M498" s="2" t="str">
        <f ca="1"/>
        <v/>
      </c>
    </row>
    <row r="499" spans="2:13" x14ac:dyDescent="0.25">
      <c r="B499" s="2" t="str">
        <f ca="1"/>
        <v/>
      </c>
      <c r="C499" s="2" t="str">
        <f ca="1"/>
        <v/>
      </c>
      <c r="D499" s="2" t="str">
        <f ca="1"/>
        <v/>
      </c>
      <c r="E499" s="2" t="str">
        <f ca="1"/>
        <v/>
      </c>
      <c r="F499" s="2" t="str">
        <f ca="1"/>
        <v/>
      </c>
      <c r="I499" s="2" t="str">
        <f ca="1"/>
        <v/>
      </c>
      <c r="J499" s="2" t="str">
        <f ca="1"/>
        <v/>
      </c>
      <c r="K499" s="2" t="str">
        <f ca="1"/>
        <v/>
      </c>
      <c r="L499" s="2" t="str">
        <f ca="1"/>
        <v/>
      </c>
      <c r="M499" s="2" t="str">
        <f ca="1"/>
        <v/>
      </c>
    </row>
    <row r="500" spans="2:13" x14ac:dyDescent="0.25">
      <c r="B500" s="2" t="str">
        <f ca="1"/>
        <v/>
      </c>
      <c r="C500" s="2" t="str">
        <f ca="1"/>
        <v/>
      </c>
      <c r="D500" s="2" t="str">
        <f ca="1"/>
        <v/>
      </c>
      <c r="E500" s="2" t="str">
        <f ca="1"/>
        <v/>
      </c>
      <c r="F500" s="2" t="str">
        <f ca="1"/>
        <v/>
      </c>
      <c r="I500" s="2" t="str">
        <f ca="1"/>
        <v/>
      </c>
      <c r="J500" s="2" t="str">
        <f ca="1"/>
        <v/>
      </c>
      <c r="K500" s="2" t="str">
        <f ca="1"/>
        <v/>
      </c>
      <c r="L500" s="2" t="str">
        <f ca="1"/>
        <v/>
      </c>
      <c r="M500" s="2" t="str">
        <f ca="1"/>
        <v/>
      </c>
    </row>
  </sheetData>
  <mergeCells count="6">
    <mergeCell ref="Z1:AE1"/>
    <mergeCell ref="B2:F2"/>
    <mergeCell ref="O2:U2"/>
    <mergeCell ref="O17:U17"/>
    <mergeCell ref="I2:M2"/>
    <mergeCell ref="O34:P34"/>
  </mergeCells>
  <conditionalFormatting sqref="B4:F303">
    <cfRule type="cellIs" dxfId="180" priority="11" operator="equal">
      <formula>"GL"</formula>
    </cfRule>
    <cfRule type="cellIs" dxfId="179" priority="12" operator="equal">
      <formula>"LO"</formula>
    </cfRule>
    <cfRule type="cellIs" dxfId="178" priority="13" operator="equal">
      <formula>"BE"</formula>
    </cfRule>
    <cfRule type="cellIs" dxfId="177" priority="14" operator="equal">
      <formula>"ST"</formula>
    </cfRule>
    <cfRule type="cellIs" dxfId="176" priority="15" operator="equal">
      <formula>"WA"</formula>
    </cfRule>
    <cfRule type="cellIs" dxfId="175" priority="16" operator="equal">
      <formula>"GR"</formula>
    </cfRule>
    <cfRule type="cellIs" dxfId="174" priority="17" operator="equal">
      <formula>"PL"</formula>
    </cfRule>
    <cfRule type="cellIs" dxfId="173" priority="18" operator="equal">
      <formula>"OR"</formula>
    </cfRule>
    <cfRule type="cellIs" dxfId="172" priority="19" operator="equal">
      <formula>"LE"</formula>
    </cfRule>
    <cfRule type="cellIs" dxfId="171" priority="20" operator="equal">
      <formula>"CH"</formula>
    </cfRule>
  </conditionalFormatting>
  <conditionalFormatting sqref="I4:M303">
    <cfRule type="cellIs" dxfId="170" priority="1" operator="equal">
      <formula>"GL"</formula>
    </cfRule>
    <cfRule type="cellIs" dxfId="169" priority="2" operator="equal">
      <formula>"LO"</formula>
    </cfRule>
    <cfRule type="cellIs" dxfId="168" priority="3" operator="equal">
      <formula>"BE"</formula>
    </cfRule>
    <cfRule type="cellIs" dxfId="167" priority="4" operator="equal">
      <formula>"ST"</formula>
    </cfRule>
    <cfRule type="cellIs" dxfId="166" priority="5" operator="equal">
      <formula>"WA"</formula>
    </cfRule>
    <cfRule type="cellIs" dxfId="165" priority="6" operator="equal">
      <formula>"GR"</formula>
    </cfRule>
    <cfRule type="cellIs" dxfId="164" priority="7" operator="equal">
      <formula>"PL"</formula>
    </cfRule>
    <cfRule type="cellIs" dxfId="163" priority="8" operator="equal">
      <formula>"OR"</formula>
    </cfRule>
    <cfRule type="cellIs" dxfId="162" priority="9" operator="equal">
      <formula>"LE"</formula>
    </cfRule>
    <cfRule type="cellIs" dxfId="161" priority="10" operator="equal">
      <formula>"CH"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EFE6-269E-4714-B24B-DE78732436E5}">
  <dimension ref="A1:G4"/>
  <sheetViews>
    <sheetView tabSelected="1" workbookViewId="0">
      <selection activeCell="G4" sqref="G4"/>
    </sheetView>
  </sheetViews>
  <sheetFormatPr defaultRowHeight="15" x14ac:dyDescent="0.25"/>
  <cols>
    <col min="1" max="1" width="12.140625" bestFit="1" customWidth="1"/>
    <col min="2" max="2" width="13.140625" bestFit="1" customWidth="1"/>
    <col min="3" max="3" width="15.5703125" bestFit="1" customWidth="1"/>
    <col min="4" max="4" width="11.5703125" bestFit="1" customWidth="1"/>
    <col min="5" max="5" width="9.140625" bestFit="1" customWidth="1"/>
    <col min="6" max="6" width="12.7109375" bestFit="1" customWidth="1"/>
    <col min="7" max="7" width="13.28515625" bestFit="1" customWidth="1"/>
  </cols>
  <sheetData>
    <row r="1" spans="1:7" x14ac:dyDescent="0.25">
      <c r="A1" s="175" t="s">
        <v>233</v>
      </c>
      <c r="B1" s="175" t="s">
        <v>236</v>
      </c>
      <c r="C1" s="175" t="s">
        <v>237</v>
      </c>
      <c r="D1" s="175" t="s">
        <v>238</v>
      </c>
      <c r="E1" s="175" t="s">
        <v>81</v>
      </c>
      <c r="F1" s="175" t="s">
        <v>239</v>
      </c>
      <c r="G1" s="175" t="s">
        <v>240</v>
      </c>
    </row>
    <row r="2" spans="1:7" x14ac:dyDescent="0.25">
      <c r="A2" s="177" t="s">
        <v>234</v>
      </c>
      <c r="B2" s="178" cm="1">
        <f t="array" aca="1" ref="B2" ca="1">INDIRECT("'"&amp;$A2&amp;"'!C26")</f>
        <v>0.55417048778531575</v>
      </c>
      <c r="C2" s="178" cm="1">
        <f t="array" aca="1" ref="C2" ca="1">INDIRECT("'"&amp;$A2&amp;"'!C25")</f>
        <v>7.2999512424401884E-3</v>
      </c>
      <c r="D2" s="178" cm="1">
        <f t="array" aca="1" ref="D2" ca="1">INDIRECT("'"&amp;$A2&amp;"'!C30")</f>
        <v>0.36492999403172954</v>
      </c>
      <c r="E2" s="178">
        <f ca="1">SUM(B2:D2)</f>
        <v>0.9264004330594855</v>
      </c>
      <c r="F2" s="179" cm="1">
        <f t="array" aca="1" ref="F2" ca="1">INDIRECT("'"&amp;$A2&amp;"'!D21")</f>
        <v>14.255386941563929</v>
      </c>
      <c r="G2" s="177">
        <v>100000</v>
      </c>
    </row>
    <row r="3" spans="1:7" x14ac:dyDescent="0.25">
      <c r="A3" s="180" t="s">
        <v>235</v>
      </c>
      <c r="B3" s="181" cm="1">
        <f t="array" aca="1" ref="B3" ca="1">INDIRECT("'"&amp;$A3&amp;"'!C26")</f>
        <v>1.0406319352087263</v>
      </c>
      <c r="C3" s="181" cm="1">
        <f t="array" aca="1" ref="C3" ca="1">INDIRECT("'"&amp;$A3&amp;"'!C25")</f>
        <v>7.01369544471465E-3</v>
      </c>
      <c r="D3" s="181" cm="1">
        <f t="array" aca="1" ref="D3" ca="1">INDIRECT("'"&amp;$A3&amp;"'!C30")</f>
        <v>2.2818294245400232</v>
      </c>
      <c r="E3" s="181">
        <f ca="1">SUM(B3:D3)</f>
        <v>3.3294750551934644</v>
      </c>
      <c r="F3" s="182" cm="1">
        <f t="array" aca="1" ref="F3" ca="1">INDIRECT("'"&amp;$A3&amp;"'!D21")</f>
        <v>4.9887777049405111</v>
      </c>
      <c r="G3" s="180">
        <v>992</v>
      </c>
    </row>
    <row r="4" spans="1:7" x14ac:dyDescent="0.25">
      <c r="A4" s="175" t="s">
        <v>36</v>
      </c>
      <c r="B4" s="183" cm="1">
        <f t="array" aca="1" ref="B4" ca="1">SUM(B2:B3*$G$2:$G$3)/$G$4</f>
        <v>0.5589487846389678</v>
      </c>
      <c r="C4" s="183" cm="1">
        <f t="array" aca="1" ref="C4" ca="1">SUM(C2:C3*$G$2:$G$3)/$G$4</f>
        <v>7.2971394776336317E-3</v>
      </c>
      <c r="D4" s="183" cm="1">
        <f t="array" aca="1" ref="D4" ca="1">SUM(D2:D3*$G$2:$G$3)/$G$4</f>
        <v>0.38375885409058796</v>
      </c>
      <c r="E4" s="184" cm="1">
        <f t="array" aca="1" ref="E4" ca="1">SUM(E2:E3*$G$2:$G$3)/$G$4</f>
        <v>0.95000477820718943</v>
      </c>
      <c r="F4" s="176" cm="1">
        <f t="array" aca="1" ref="F4" ca="1">$G$4/SUM($G$2:$G$3/F2:F3)</f>
        <v>13.999953364453518</v>
      </c>
      <c r="G4" s="175">
        <f>SUM(G2:G3)</f>
        <v>100992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52746-EF23-4C79-9528-6DBA1EB78EA3}">
  <dimension ref="A1:BPI102"/>
  <sheetViews>
    <sheetView workbookViewId="0">
      <selection activeCell="L23" sqref="L23"/>
    </sheetView>
  </sheetViews>
  <sheetFormatPr defaultRowHeight="15" x14ac:dyDescent="0.25"/>
  <sheetData>
    <row r="1" spans="1:1777" x14ac:dyDescent="0.25">
      <c r="A1" s="174" t="s">
        <v>230</v>
      </c>
      <c r="B1" s="174"/>
      <c r="C1" s="174"/>
      <c r="D1" s="174"/>
      <c r="E1" s="174"/>
      <c r="F1" s="174"/>
      <c r="G1" s="2"/>
      <c r="H1" s="1"/>
      <c r="I1" s="172" t="s">
        <v>228</v>
      </c>
      <c r="J1" s="172"/>
      <c r="K1" s="172"/>
      <c r="L1" s="172"/>
      <c r="M1" s="172"/>
      <c r="N1" s="1"/>
      <c r="O1" s="2"/>
      <c r="P1" s="2"/>
      <c r="Q1" s="2"/>
      <c r="R1" s="1"/>
      <c r="S1" s="2"/>
      <c r="T1" s="2"/>
      <c r="U1" s="2"/>
      <c r="V1" s="1"/>
      <c r="W1" s="2"/>
      <c r="X1" s="1"/>
      <c r="Y1" s="2"/>
      <c r="Z1" s="2"/>
      <c r="AA1" s="2"/>
      <c r="AB1" s="1"/>
      <c r="AC1" s="2"/>
      <c r="AD1" s="2"/>
      <c r="AE1" s="2"/>
      <c r="AF1" s="1"/>
      <c r="AG1" s="2"/>
      <c r="AH1" s="2"/>
      <c r="AI1" s="2"/>
      <c r="AJ1" s="1"/>
      <c r="AK1" s="2"/>
      <c r="AL1" s="1"/>
      <c r="AM1" s="2"/>
      <c r="AN1" s="2"/>
      <c r="AO1" s="2"/>
      <c r="AP1" s="1"/>
      <c r="AQ1" s="2"/>
      <c r="AR1" s="2"/>
      <c r="AS1" s="2"/>
      <c r="AT1" s="1"/>
      <c r="AU1" s="2"/>
      <c r="AV1" s="2"/>
      <c r="AW1" s="2"/>
      <c r="AX1" s="1"/>
      <c r="AY1" s="2"/>
      <c r="AZ1" s="1"/>
      <c r="BA1" s="2"/>
      <c r="BB1" s="2"/>
      <c r="BC1" s="2"/>
      <c r="BD1" s="1"/>
      <c r="BE1" s="2"/>
      <c r="BF1" s="2"/>
      <c r="BG1" s="2"/>
      <c r="BH1" s="1"/>
      <c r="BI1" s="2"/>
      <c r="BJ1" s="2"/>
      <c r="BK1" s="2"/>
      <c r="BL1" s="1"/>
      <c r="BM1" s="2"/>
      <c r="BN1" s="1"/>
      <c r="BO1" s="2"/>
      <c r="BP1" s="2"/>
      <c r="BQ1" s="2"/>
      <c r="BR1" s="1"/>
      <c r="BS1" s="2"/>
      <c r="BT1" s="2"/>
      <c r="BU1" s="2"/>
      <c r="BV1" s="1"/>
      <c r="BW1" s="2"/>
      <c r="BX1" s="2"/>
      <c r="BY1" s="2"/>
      <c r="BZ1" s="1"/>
      <c r="CA1" s="2"/>
      <c r="CB1" s="1"/>
      <c r="CC1" s="2"/>
      <c r="CD1" s="2"/>
      <c r="CE1" s="2"/>
      <c r="CF1" s="1"/>
      <c r="CG1" s="2"/>
      <c r="CH1" s="2"/>
      <c r="CI1" s="2"/>
      <c r="CJ1" s="1"/>
      <c r="CK1" s="2"/>
      <c r="CL1" s="2"/>
      <c r="CM1" s="2"/>
      <c r="CN1" s="1"/>
      <c r="CO1" s="2"/>
      <c r="CP1" s="1"/>
      <c r="CQ1" s="2"/>
      <c r="CR1" s="2"/>
      <c r="CS1" s="2"/>
      <c r="CT1" s="1"/>
      <c r="CU1" s="2"/>
      <c r="CV1" s="2"/>
      <c r="CW1" s="2"/>
      <c r="CX1" s="1"/>
      <c r="CY1" s="2"/>
      <c r="CZ1" s="2"/>
      <c r="DA1" s="2"/>
      <c r="DB1" s="1"/>
      <c r="DC1" s="2"/>
      <c r="DD1" s="1"/>
      <c r="DE1" s="2"/>
      <c r="DF1" s="2"/>
      <c r="DG1" s="2"/>
      <c r="DH1" s="1"/>
      <c r="DI1" s="2"/>
      <c r="DJ1" s="2"/>
      <c r="DK1" s="2"/>
      <c r="DL1" s="1"/>
      <c r="DM1" s="2"/>
      <c r="DN1" s="2"/>
      <c r="DO1" s="2"/>
      <c r="DP1" s="1"/>
      <c r="DQ1" s="2"/>
      <c r="DR1" s="1"/>
      <c r="DS1" s="2"/>
      <c r="DT1" s="2"/>
      <c r="DU1" s="2"/>
      <c r="DV1" s="1"/>
      <c r="DW1" s="2"/>
      <c r="DX1" s="2"/>
      <c r="DY1" s="2"/>
      <c r="DZ1" s="1"/>
      <c r="EA1" s="2"/>
      <c r="EB1" s="2"/>
      <c r="EC1" s="2"/>
      <c r="ED1" s="1"/>
      <c r="EE1" s="2"/>
      <c r="EF1" s="1"/>
      <c r="EG1" s="2"/>
      <c r="EH1" s="2"/>
      <c r="EI1" s="2"/>
      <c r="EJ1" s="1"/>
      <c r="EK1" s="2"/>
      <c r="EL1" s="2"/>
      <c r="EM1" s="2"/>
      <c r="EN1" s="1"/>
      <c r="EO1" s="2"/>
      <c r="EP1" s="2"/>
      <c r="EQ1" s="2"/>
      <c r="ER1" s="1"/>
      <c r="ES1" s="2"/>
      <c r="ET1" s="1"/>
      <c r="EU1" s="2"/>
      <c r="EV1" s="2"/>
      <c r="EW1" s="2"/>
      <c r="EX1" s="1"/>
      <c r="EY1" s="2"/>
      <c r="EZ1" s="2"/>
      <c r="FA1" s="2"/>
      <c r="FB1" s="1"/>
      <c r="FC1" s="2"/>
      <c r="FD1" s="2"/>
      <c r="FE1" s="2"/>
      <c r="FF1" s="1"/>
      <c r="FG1" s="2"/>
      <c r="FH1" s="1"/>
      <c r="FI1" s="2"/>
      <c r="FJ1" s="2"/>
      <c r="FK1" s="2"/>
      <c r="FL1" s="1"/>
      <c r="FM1" s="2"/>
      <c r="FN1" s="2"/>
      <c r="FO1" s="2"/>
      <c r="FP1" s="1"/>
      <c r="FQ1" s="2"/>
      <c r="FR1" s="2"/>
      <c r="FS1" s="2"/>
      <c r="FT1" s="1"/>
      <c r="FU1" s="2"/>
      <c r="FV1" s="1"/>
      <c r="FW1" s="2"/>
      <c r="FX1" s="2"/>
      <c r="FY1" s="2"/>
      <c r="FZ1" s="1"/>
      <c r="GA1" s="2"/>
      <c r="GB1" s="2"/>
      <c r="GC1" s="2"/>
      <c r="GD1" s="1"/>
      <c r="GE1" s="2"/>
      <c r="GF1" s="2"/>
      <c r="GG1" s="2"/>
      <c r="GH1" s="1"/>
      <c r="GI1" s="2"/>
      <c r="GJ1" s="1"/>
      <c r="GK1" s="2"/>
      <c r="GL1" s="2"/>
      <c r="GM1" s="2"/>
      <c r="GN1" s="1"/>
      <c r="GO1" s="2"/>
      <c r="GP1" s="2"/>
      <c r="GQ1" s="2"/>
      <c r="GR1" s="1"/>
      <c r="GS1" s="2"/>
      <c r="GT1" s="2"/>
      <c r="GU1" s="2"/>
      <c r="GV1" s="1"/>
      <c r="GW1" s="2"/>
      <c r="GX1" s="1"/>
      <c r="GY1" s="2"/>
      <c r="GZ1" s="2"/>
      <c r="HA1" s="2"/>
      <c r="HB1" s="1"/>
      <c r="HC1" s="2"/>
      <c r="HD1" s="2"/>
      <c r="HE1" s="2"/>
      <c r="HF1" s="1"/>
      <c r="HG1" s="2"/>
      <c r="HH1" s="2"/>
      <c r="HI1" s="2"/>
      <c r="HJ1" s="1"/>
      <c r="HK1" s="2"/>
      <c r="HL1" s="1"/>
      <c r="HM1" s="2"/>
      <c r="HN1" s="2"/>
      <c r="HO1" s="2"/>
      <c r="HP1" s="1"/>
      <c r="HQ1" s="2"/>
      <c r="HR1" s="2"/>
      <c r="HS1" s="2"/>
      <c r="HT1" s="1"/>
      <c r="HU1" s="2"/>
      <c r="HV1" s="2"/>
      <c r="HW1" s="2"/>
      <c r="HX1" s="1"/>
      <c r="HY1" s="2"/>
      <c r="HZ1" s="1"/>
      <c r="IA1" s="2"/>
      <c r="IB1" s="2"/>
      <c r="IC1" s="2"/>
      <c r="ID1" s="1"/>
      <c r="IE1" s="2"/>
      <c r="IF1" s="2"/>
      <c r="IG1" s="2"/>
      <c r="IH1" s="1"/>
      <c r="II1" s="2"/>
      <c r="IJ1" s="2"/>
      <c r="IK1" s="2"/>
      <c r="IL1" s="1"/>
      <c r="IM1" s="2"/>
      <c r="IN1" s="1"/>
      <c r="IO1" s="2"/>
      <c r="IP1" s="2"/>
      <c r="IQ1" s="2"/>
      <c r="IR1" s="1"/>
      <c r="IS1" s="2"/>
      <c r="IT1" s="2"/>
      <c r="IU1" s="2"/>
      <c r="IV1" s="1"/>
      <c r="IW1" s="2"/>
      <c r="IX1" s="2"/>
      <c r="IY1" s="2"/>
      <c r="IZ1" s="1"/>
      <c r="JA1" s="2"/>
      <c r="JB1" s="1"/>
      <c r="JC1" s="2"/>
      <c r="JD1" s="2"/>
      <c r="JE1" s="2"/>
      <c r="JF1" s="1"/>
      <c r="JG1" s="2"/>
      <c r="JH1" s="2"/>
      <c r="JI1" s="2"/>
      <c r="JJ1" s="1"/>
      <c r="JK1" s="2"/>
      <c r="JL1" s="2"/>
      <c r="JM1" s="2"/>
      <c r="JN1" s="1"/>
      <c r="JO1" s="2"/>
      <c r="JP1" s="1"/>
      <c r="JQ1" s="2"/>
      <c r="JR1" s="2"/>
      <c r="JS1" s="2"/>
      <c r="JT1" s="1"/>
      <c r="JU1" s="2"/>
      <c r="JV1" s="2"/>
      <c r="JW1" s="2"/>
      <c r="JX1" s="1"/>
      <c r="JY1" s="2"/>
      <c r="JZ1" s="2"/>
      <c r="KA1" s="2"/>
      <c r="KB1" s="1"/>
      <c r="KC1" s="2"/>
      <c r="KD1" s="1"/>
      <c r="KE1" s="2"/>
      <c r="KF1" s="2"/>
      <c r="KG1" s="2"/>
      <c r="KH1" s="1"/>
      <c r="KI1" s="2"/>
      <c r="KJ1" s="2"/>
      <c r="KK1" s="2"/>
      <c r="KL1" s="1"/>
      <c r="KM1" s="2"/>
      <c r="KN1" s="2"/>
      <c r="KO1" s="2"/>
      <c r="KP1" s="1"/>
      <c r="KQ1" s="2"/>
      <c r="KR1" s="1"/>
      <c r="KS1" s="2"/>
      <c r="KT1" s="2"/>
      <c r="KU1" s="2"/>
      <c r="KV1" s="1"/>
      <c r="KW1" s="2"/>
      <c r="KX1" s="2"/>
      <c r="KY1" s="2"/>
      <c r="KZ1" s="1"/>
      <c r="LA1" s="2"/>
      <c r="LB1" s="2"/>
      <c r="LC1" s="2"/>
      <c r="LD1" s="1"/>
      <c r="LE1" s="2"/>
      <c r="LF1" s="1"/>
      <c r="LG1" s="2"/>
      <c r="LH1" s="2"/>
      <c r="LI1" s="2"/>
      <c r="LJ1" s="1"/>
      <c r="LK1" s="2"/>
      <c r="LL1" s="2"/>
      <c r="LM1" s="2"/>
      <c r="LN1" s="1"/>
      <c r="LO1" s="2"/>
      <c r="LP1" s="2"/>
      <c r="LQ1" s="2"/>
      <c r="LR1" s="1"/>
      <c r="LS1" s="2"/>
      <c r="LT1" s="1"/>
      <c r="LU1" s="2"/>
      <c r="LV1" s="2"/>
      <c r="LW1" s="2"/>
      <c r="LX1" s="1"/>
      <c r="LY1" s="2"/>
      <c r="LZ1" s="2"/>
      <c r="MA1" s="2"/>
      <c r="MB1" s="1"/>
      <c r="MC1" s="2"/>
      <c r="MD1" s="2"/>
      <c r="ME1" s="2"/>
      <c r="MF1" s="1"/>
      <c r="MG1" s="2"/>
      <c r="MH1" s="1"/>
      <c r="MI1" s="2"/>
      <c r="MJ1" s="2"/>
      <c r="MK1" s="2"/>
      <c r="ML1" s="1"/>
      <c r="MM1" s="2"/>
      <c r="MN1" s="2"/>
      <c r="MO1" s="2"/>
      <c r="MP1" s="1"/>
      <c r="MQ1" s="2"/>
      <c r="MR1" s="2"/>
      <c r="MS1" s="2"/>
      <c r="MT1" s="1"/>
      <c r="MU1" s="2"/>
      <c r="MV1" s="1"/>
      <c r="MW1" s="2"/>
      <c r="MX1" s="2"/>
      <c r="MY1" s="2"/>
      <c r="MZ1" s="1"/>
      <c r="NA1" s="2"/>
      <c r="NB1" s="2"/>
      <c r="NC1" s="2"/>
      <c r="ND1" s="1"/>
      <c r="NE1" s="2"/>
      <c r="NF1" s="2"/>
      <c r="NG1" s="2"/>
      <c r="NH1" s="1"/>
      <c r="NI1" s="2"/>
      <c r="NJ1" s="1"/>
      <c r="NK1" s="2"/>
      <c r="NL1" s="2"/>
      <c r="NM1" s="2"/>
      <c r="NN1" s="1"/>
      <c r="NO1" s="2"/>
      <c r="NP1" s="2"/>
      <c r="NQ1" s="2"/>
      <c r="NR1" s="1"/>
      <c r="NS1" s="2"/>
      <c r="NT1" s="2"/>
      <c r="NU1" s="2"/>
      <c r="NV1" s="1"/>
      <c r="NW1" s="2"/>
      <c r="NX1" s="1"/>
      <c r="NY1" s="2"/>
      <c r="NZ1" s="2"/>
      <c r="OA1" s="2"/>
      <c r="OB1" s="1"/>
      <c r="OC1" s="2"/>
      <c r="OD1" s="2"/>
      <c r="OE1" s="2"/>
      <c r="OF1" s="1"/>
      <c r="OG1" s="2"/>
      <c r="OH1" s="2"/>
      <c r="OI1" s="2"/>
      <c r="OJ1" s="1"/>
      <c r="OK1" s="2"/>
      <c r="OL1" s="1"/>
      <c r="OM1" s="2"/>
      <c r="ON1" s="2"/>
      <c r="OO1" s="2"/>
      <c r="OP1" s="1"/>
      <c r="OQ1" s="2"/>
      <c r="OR1" s="2"/>
      <c r="OS1" s="2"/>
      <c r="OT1" s="1"/>
      <c r="OU1" s="2"/>
      <c r="OV1" s="2"/>
      <c r="OW1" s="2"/>
      <c r="OX1" s="1"/>
      <c r="OY1" s="2"/>
      <c r="OZ1" s="1"/>
      <c r="PA1" s="2"/>
      <c r="PB1" s="2"/>
      <c r="PC1" s="2"/>
      <c r="PD1" s="1"/>
      <c r="PE1" s="2"/>
      <c r="PF1" s="2"/>
      <c r="PG1" s="2"/>
      <c r="PH1" s="1"/>
      <c r="PI1" s="2"/>
      <c r="PJ1" s="2"/>
      <c r="PK1" s="2"/>
      <c r="PL1" s="1"/>
      <c r="PM1" s="2"/>
      <c r="PN1" s="1"/>
      <c r="PO1" s="2"/>
      <c r="PP1" s="2"/>
      <c r="PQ1" s="2"/>
      <c r="PR1" s="1"/>
      <c r="PS1" s="2"/>
      <c r="PT1" s="2"/>
      <c r="PU1" s="2"/>
      <c r="PV1" s="1"/>
      <c r="PW1" s="2"/>
      <c r="PX1" s="2"/>
      <c r="PY1" s="2"/>
      <c r="PZ1" s="1"/>
      <c r="QA1" s="2"/>
      <c r="QB1" s="1"/>
      <c r="QC1" s="2"/>
      <c r="QD1" s="2"/>
      <c r="QE1" s="2"/>
      <c r="QF1" s="1"/>
      <c r="QG1" s="2"/>
      <c r="QH1" s="2"/>
      <c r="QI1" s="2"/>
      <c r="QJ1" s="1"/>
      <c r="QK1" s="2"/>
      <c r="QL1" s="2"/>
      <c r="QM1" s="2"/>
      <c r="QN1" s="1"/>
      <c r="QO1" s="2"/>
      <c r="QP1" s="1"/>
      <c r="QQ1" s="2"/>
      <c r="QR1" s="2"/>
      <c r="QS1" s="2"/>
      <c r="QT1" s="1"/>
      <c r="QU1" s="2"/>
      <c r="QV1" s="2"/>
      <c r="QW1" s="2"/>
      <c r="QX1" s="1"/>
      <c r="QY1" s="2"/>
      <c r="QZ1" s="2"/>
      <c r="RA1" s="2"/>
      <c r="RB1" s="1"/>
      <c r="RC1" s="2"/>
      <c r="RD1" s="1"/>
      <c r="RE1" s="2"/>
      <c r="RF1" s="2"/>
      <c r="RG1" s="2"/>
      <c r="RH1" s="1"/>
      <c r="RI1" s="2"/>
      <c r="RJ1" s="2"/>
      <c r="RK1" s="2"/>
      <c r="RL1" s="1"/>
      <c r="RM1" s="2"/>
      <c r="RN1" s="2"/>
      <c r="RO1" s="2"/>
      <c r="RP1" s="1"/>
      <c r="RQ1" s="2"/>
      <c r="RR1" s="1"/>
      <c r="RS1" s="2"/>
      <c r="RT1" s="2"/>
      <c r="RU1" s="2"/>
      <c r="RV1" s="1"/>
      <c r="RW1" s="2"/>
      <c r="RX1" s="2"/>
      <c r="RY1" s="2"/>
      <c r="RZ1" s="1"/>
      <c r="SA1" s="2"/>
      <c r="SB1" s="2"/>
      <c r="SC1" s="2"/>
      <c r="SD1" s="1"/>
      <c r="SE1" s="2"/>
      <c r="SF1" s="1"/>
      <c r="SG1" s="2"/>
      <c r="SH1" s="2"/>
      <c r="SI1" s="2"/>
      <c r="SJ1" s="1"/>
      <c r="SK1" s="2"/>
      <c r="SL1" s="2"/>
      <c r="SM1" s="2"/>
      <c r="SN1" s="1"/>
      <c r="SO1" s="2"/>
      <c r="SP1" s="2"/>
      <c r="SQ1" s="2"/>
      <c r="SR1" s="1"/>
      <c r="SS1" s="2"/>
      <c r="ST1" s="1"/>
      <c r="SU1" s="2"/>
      <c r="SV1" s="2"/>
      <c r="SW1" s="2"/>
      <c r="SX1" s="1"/>
      <c r="SY1" s="2"/>
      <c r="SZ1" s="2"/>
      <c r="TA1" s="2"/>
      <c r="TB1" s="1"/>
      <c r="TC1" s="2"/>
      <c r="TD1" s="2"/>
      <c r="TE1" s="2"/>
      <c r="TF1" s="1"/>
      <c r="TG1" s="2"/>
      <c r="TH1" s="1"/>
      <c r="TI1" s="2"/>
      <c r="TJ1" s="2"/>
      <c r="TK1" s="2"/>
      <c r="TL1" s="1"/>
      <c r="TM1" s="2"/>
      <c r="TN1" s="2"/>
      <c r="TO1" s="2"/>
      <c r="TP1" s="1"/>
      <c r="TQ1" s="2"/>
      <c r="TR1" s="2"/>
      <c r="TS1" s="2"/>
      <c r="TT1" s="1"/>
      <c r="TU1" s="2"/>
      <c r="TV1" s="1"/>
      <c r="TW1" s="2"/>
      <c r="TX1" s="2"/>
      <c r="TY1" s="2"/>
      <c r="TZ1" s="1"/>
      <c r="UA1" s="2"/>
      <c r="UB1" s="2"/>
      <c r="UC1" s="2"/>
      <c r="UD1" s="1"/>
      <c r="UE1" s="2"/>
      <c r="UF1" s="2"/>
      <c r="UG1" s="2"/>
      <c r="UH1" s="1"/>
      <c r="UI1" s="2"/>
      <c r="UJ1" s="1"/>
      <c r="UK1" s="2"/>
      <c r="UL1" s="2"/>
      <c r="UM1" s="2"/>
      <c r="UN1" s="1"/>
      <c r="UO1" s="2"/>
      <c r="UP1" s="2"/>
      <c r="UQ1" s="2"/>
      <c r="UR1" s="1"/>
      <c r="US1" s="2"/>
      <c r="UT1" s="2"/>
      <c r="UU1" s="2"/>
      <c r="UV1" s="1"/>
      <c r="UW1" s="2"/>
      <c r="UX1" s="1"/>
      <c r="UY1" s="2"/>
      <c r="UZ1" s="2"/>
      <c r="VA1" s="2"/>
      <c r="VB1" s="1"/>
      <c r="VC1" s="2"/>
      <c r="VD1" s="2"/>
      <c r="VE1" s="2"/>
      <c r="VF1" s="1"/>
      <c r="VG1" s="2"/>
      <c r="VH1" s="2"/>
      <c r="VI1" s="2"/>
      <c r="VJ1" s="1"/>
      <c r="VK1" s="2"/>
      <c r="VL1" s="1"/>
      <c r="VM1" s="2"/>
      <c r="VN1" s="2"/>
      <c r="VO1" s="2"/>
      <c r="VP1" s="1"/>
      <c r="VQ1" s="2"/>
      <c r="VR1" s="2"/>
      <c r="VS1" s="2"/>
      <c r="VT1" s="1"/>
      <c r="VU1" s="2"/>
      <c r="VV1" s="2"/>
      <c r="VW1" s="2"/>
      <c r="VX1" s="1"/>
      <c r="VY1" s="2"/>
      <c r="VZ1" s="1"/>
      <c r="WA1" s="2"/>
      <c r="WB1" s="2"/>
      <c r="WC1" s="2"/>
      <c r="WD1" s="1"/>
      <c r="WE1" s="2"/>
      <c r="WF1" s="2"/>
      <c r="WG1" s="2"/>
      <c r="WH1" s="1"/>
      <c r="WI1" s="2"/>
      <c r="WJ1" s="2"/>
      <c r="WK1" s="2"/>
      <c r="WL1" s="1"/>
      <c r="WM1" s="2"/>
      <c r="WN1" s="1"/>
      <c r="WO1" s="2"/>
      <c r="WP1" s="2"/>
      <c r="WQ1" s="2"/>
      <c r="WR1" s="1"/>
      <c r="WS1" s="2"/>
      <c r="WT1" s="2"/>
      <c r="WU1" s="2"/>
      <c r="WV1" s="1"/>
      <c r="WW1" s="2"/>
      <c r="WX1" s="2"/>
      <c r="WY1" s="2"/>
      <c r="WZ1" s="1"/>
      <c r="XA1" s="2"/>
      <c r="XB1" s="1"/>
      <c r="XC1" s="2"/>
      <c r="XD1" s="2"/>
      <c r="XE1" s="2"/>
      <c r="XF1" s="1"/>
      <c r="XG1" s="2"/>
      <c r="XH1" s="2"/>
      <c r="XI1" s="2"/>
      <c r="XJ1" s="1"/>
      <c r="XK1" s="2"/>
      <c r="XL1" s="2"/>
      <c r="XM1" s="2"/>
      <c r="XN1" s="1"/>
      <c r="XO1" s="2"/>
      <c r="XP1" s="1"/>
      <c r="XQ1" s="2"/>
      <c r="XR1" s="2"/>
      <c r="XS1" s="2"/>
      <c r="XT1" s="1"/>
      <c r="XU1" s="2"/>
      <c r="XV1" s="2"/>
      <c r="XW1" s="2"/>
      <c r="XX1" s="1"/>
      <c r="XY1" s="2"/>
      <c r="XZ1" s="2"/>
      <c r="YA1" s="2"/>
      <c r="YB1" s="1"/>
      <c r="YC1" s="2"/>
      <c r="YD1" s="1"/>
      <c r="YE1" s="2"/>
      <c r="YF1" s="2"/>
      <c r="YG1" s="2"/>
      <c r="YH1" s="1"/>
      <c r="YI1" s="2"/>
      <c r="YJ1" s="2"/>
      <c r="YK1" s="2"/>
      <c r="YL1" s="1"/>
      <c r="YM1" s="1"/>
      <c r="YN1" s="2"/>
      <c r="YO1" s="2"/>
      <c r="YP1" s="2"/>
      <c r="YQ1" s="1"/>
      <c r="YR1" s="1"/>
      <c r="YS1" s="2"/>
      <c r="YT1" s="2"/>
      <c r="YU1" s="2"/>
      <c r="YV1" s="1"/>
      <c r="YW1" s="1"/>
      <c r="YX1" s="2"/>
      <c r="YY1" s="2"/>
      <c r="YZ1" s="2"/>
      <c r="ZA1" s="1"/>
      <c r="ZB1" s="1"/>
      <c r="ZC1" s="2"/>
      <c r="ZD1" s="2"/>
      <c r="ZE1" s="2"/>
      <c r="ZF1" s="1"/>
      <c r="ZG1" s="1"/>
      <c r="ZH1" s="2"/>
      <c r="ZI1" s="2"/>
      <c r="ZJ1" s="2"/>
      <c r="ZK1" s="1"/>
      <c r="ZL1" s="1"/>
      <c r="ZM1" s="2"/>
      <c r="ZN1" s="2"/>
      <c r="ZO1" s="2"/>
      <c r="ZP1" s="1"/>
      <c r="ZQ1" s="1"/>
      <c r="ZR1" s="2"/>
      <c r="ZS1" s="2"/>
      <c r="ZT1" s="2"/>
      <c r="ZU1" s="1"/>
      <c r="ZV1" s="1"/>
      <c r="ZW1" s="2"/>
      <c r="ZX1" s="2"/>
      <c r="ZY1" s="2"/>
      <c r="ZZ1" s="1"/>
      <c r="AAA1" s="1"/>
      <c r="AAB1" s="2"/>
      <c r="AAC1" s="2"/>
      <c r="AAD1" s="2"/>
      <c r="AAE1" s="1"/>
      <c r="AAF1" s="1"/>
      <c r="AAG1" s="2"/>
      <c r="AAH1" s="2"/>
      <c r="AAI1" s="2"/>
      <c r="AAJ1" s="1"/>
      <c r="AAK1" s="1"/>
      <c r="AAL1" s="2"/>
      <c r="AAM1" s="2"/>
      <c r="AAN1" s="2"/>
      <c r="AAO1" s="1"/>
      <c r="AAP1" s="1"/>
      <c r="AAQ1" s="2"/>
      <c r="AAR1" s="2"/>
      <c r="AAS1" s="2"/>
      <c r="AAT1" s="1"/>
      <c r="AAU1" s="1"/>
      <c r="AAV1" s="2"/>
      <c r="AAW1" s="2"/>
      <c r="AAX1" s="2"/>
      <c r="AAY1" s="1"/>
      <c r="AAZ1" s="1"/>
      <c r="ABA1" s="2"/>
      <c r="ABB1" s="2"/>
      <c r="ABC1" s="2"/>
      <c r="ABD1" s="1"/>
      <c r="ABE1" s="1"/>
      <c r="ABF1" s="2"/>
      <c r="ABG1" s="2"/>
      <c r="ABH1" s="2"/>
      <c r="ABI1" s="1"/>
      <c r="ABJ1" s="1"/>
      <c r="ABK1" s="2"/>
      <c r="ABL1" s="2"/>
      <c r="ABM1" s="2"/>
      <c r="ABN1" s="1"/>
      <c r="ABO1" s="1"/>
      <c r="ABP1" s="2"/>
      <c r="ABQ1" s="2"/>
      <c r="ABR1" s="2"/>
      <c r="ABS1" s="1"/>
      <c r="ABT1" s="1"/>
      <c r="ABU1" s="2"/>
      <c r="ABV1" s="2"/>
      <c r="ABW1" s="2"/>
      <c r="ABX1" s="1"/>
      <c r="ABY1" s="1"/>
      <c r="ABZ1" s="2"/>
      <c r="ACA1" s="2"/>
      <c r="ACB1" s="2"/>
      <c r="ACC1" s="1"/>
      <c r="ACD1" s="1"/>
      <c r="ACE1" s="2"/>
      <c r="ACF1" s="2"/>
      <c r="ACG1" s="2"/>
      <c r="ACH1" s="1"/>
      <c r="ACI1" s="1"/>
      <c r="ACJ1" s="2"/>
      <c r="ACK1" s="2"/>
      <c r="ACL1" s="2"/>
      <c r="ACM1" s="1"/>
      <c r="ACN1" s="1"/>
      <c r="ACO1" s="2"/>
      <c r="ACP1" s="2"/>
      <c r="ACQ1" s="2"/>
      <c r="ACR1" s="1"/>
      <c r="ACS1" s="1"/>
      <c r="ACT1" s="2"/>
      <c r="ACU1" s="2"/>
      <c r="ACV1" s="2"/>
      <c r="ACW1" s="1"/>
      <c r="ACX1" s="1"/>
      <c r="ACY1" s="2"/>
      <c r="ACZ1" s="2"/>
      <c r="ADA1" s="2"/>
      <c r="ADB1" s="1"/>
      <c r="ADC1" s="1"/>
      <c r="ADD1" s="2"/>
      <c r="ADE1" s="2"/>
      <c r="ADF1" s="2"/>
      <c r="ADG1" s="1"/>
      <c r="ADH1" s="1"/>
      <c r="ADI1" s="2"/>
      <c r="ADJ1" s="2"/>
      <c r="ADK1" s="2"/>
      <c r="ADL1" s="1"/>
      <c r="ADM1" s="1"/>
      <c r="ADN1" s="2"/>
      <c r="ADO1" s="2"/>
      <c r="ADP1" s="2"/>
      <c r="ADQ1" s="1"/>
      <c r="ADR1" s="1"/>
      <c r="ADS1" s="2"/>
      <c r="ADT1" s="2"/>
      <c r="ADU1" s="2"/>
      <c r="ADV1" s="1"/>
      <c r="ADW1" s="1"/>
      <c r="ADX1" s="2"/>
      <c r="ADY1" s="2"/>
      <c r="ADZ1" s="2"/>
      <c r="AEA1" s="1"/>
      <c r="AEB1" s="1"/>
      <c r="AEC1" s="2"/>
      <c r="AED1" s="2"/>
      <c r="AEE1" s="2"/>
      <c r="AEF1" s="1"/>
      <c r="AEG1" s="1"/>
      <c r="AEH1" s="2"/>
      <c r="AEI1" s="2"/>
      <c r="AEJ1" s="2"/>
      <c r="AEK1" s="1"/>
      <c r="AEL1" s="1"/>
      <c r="AEM1" s="2"/>
      <c r="AEN1" s="2"/>
      <c r="AEO1" s="2"/>
      <c r="AEP1" s="1"/>
      <c r="AEQ1" s="1"/>
      <c r="AER1" s="2"/>
      <c r="AES1" s="2"/>
      <c r="AET1" s="2"/>
      <c r="AEU1" s="1"/>
      <c r="AEV1" s="1"/>
      <c r="AEW1" s="2"/>
      <c r="AEX1" s="2"/>
      <c r="AEY1" s="2"/>
      <c r="AEZ1" s="1"/>
      <c r="AFA1" s="1"/>
      <c r="AFB1" s="2"/>
      <c r="AFC1" s="2"/>
      <c r="AFD1" s="2"/>
      <c r="AFE1" s="1"/>
      <c r="AFF1" s="1"/>
      <c r="AFG1" s="2"/>
      <c r="AFH1" s="2"/>
      <c r="AFI1" s="2"/>
      <c r="AFJ1" s="1"/>
      <c r="AFK1" s="1"/>
      <c r="AFL1" s="2"/>
      <c r="AFM1" s="2"/>
      <c r="AFN1" s="2"/>
      <c r="AFO1" s="1"/>
      <c r="AFP1" s="1"/>
      <c r="AFQ1" s="2"/>
      <c r="AFR1" s="2"/>
      <c r="AFS1" s="2"/>
      <c r="AFT1" s="1"/>
      <c r="AFU1" s="1"/>
      <c r="AFV1" s="2"/>
      <c r="AFW1" s="2"/>
      <c r="AFX1" s="2"/>
      <c r="AFY1" s="1"/>
      <c r="AFZ1" s="1"/>
      <c r="AGA1" s="2"/>
      <c r="AGB1" s="2"/>
      <c r="AGC1" s="2"/>
      <c r="AGD1" s="1"/>
      <c r="AGE1" s="1"/>
      <c r="AGF1" s="2"/>
      <c r="AGG1" s="2"/>
      <c r="AGH1" s="2"/>
      <c r="AGI1" s="1"/>
      <c r="AGJ1" s="1"/>
      <c r="AGK1" s="2"/>
      <c r="AGL1" s="2"/>
      <c r="AGM1" s="2"/>
      <c r="AGN1" s="1"/>
      <c r="AGO1" s="1"/>
      <c r="AGP1" s="2"/>
      <c r="AGQ1" s="2"/>
      <c r="AGR1" s="2"/>
      <c r="AGS1" s="1"/>
      <c r="AGT1" s="1"/>
      <c r="AGU1" s="2"/>
      <c r="AGV1" s="2"/>
      <c r="AGW1" s="2"/>
      <c r="AGX1" s="1"/>
      <c r="AGY1" s="1"/>
      <c r="AGZ1" s="2"/>
      <c r="AHA1" s="2"/>
      <c r="AHB1" s="2"/>
      <c r="AHC1" s="1"/>
      <c r="AHD1" s="1"/>
      <c r="AHE1" s="2"/>
      <c r="AHF1" s="2"/>
      <c r="AHG1" s="2"/>
      <c r="AHH1" s="1"/>
      <c r="AHI1" s="1"/>
      <c r="AHJ1" s="2"/>
      <c r="AHK1" s="2"/>
      <c r="AHL1" s="2"/>
      <c r="AHM1" s="1"/>
      <c r="AHN1" s="1"/>
      <c r="AHO1" s="2"/>
      <c r="AHP1" s="2"/>
      <c r="AHQ1" s="2"/>
      <c r="AHR1" s="1"/>
      <c r="AHS1" s="1"/>
      <c r="AHT1" s="2"/>
      <c r="AHU1" s="2"/>
      <c r="AHV1" s="2"/>
      <c r="AHW1" s="1"/>
      <c r="AHX1" s="1"/>
      <c r="AHY1" s="2"/>
      <c r="AHZ1" s="2"/>
      <c r="AIA1" s="2"/>
      <c r="AIB1" s="1"/>
      <c r="AIC1" s="1"/>
      <c r="AID1" s="2"/>
      <c r="AIE1" s="2"/>
      <c r="AIF1" s="2"/>
      <c r="AIG1" s="1"/>
      <c r="AIH1" s="1"/>
      <c r="AII1" s="2"/>
      <c r="AIJ1" s="2"/>
      <c r="AIK1" s="2"/>
      <c r="AIL1" s="1"/>
      <c r="AIM1" s="1"/>
      <c r="AIN1" s="2"/>
      <c r="AIO1" s="2"/>
      <c r="AIP1" s="2"/>
      <c r="AIQ1" s="1"/>
      <c r="AIR1" s="1"/>
      <c r="AIS1" s="2"/>
      <c r="AIT1" s="2"/>
      <c r="AIU1" s="2"/>
      <c r="AIV1" s="1"/>
      <c r="AIW1" s="1"/>
      <c r="AIX1" s="2"/>
      <c r="AIY1" s="2"/>
      <c r="AIZ1" s="2"/>
      <c r="AJA1" s="1"/>
      <c r="AJB1" s="1"/>
      <c r="AJC1" s="2"/>
      <c r="AJD1" s="2"/>
      <c r="AJE1" s="2"/>
      <c r="AJF1" s="1"/>
      <c r="AJG1" s="1"/>
      <c r="AJH1" s="2"/>
      <c r="AJI1" s="2"/>
      <c r="AJJ1" s="2"/>
      <c r="AJK1" s="1"/>
      <c r="AJL1" s="1"/>
      <c r="AJM1" s="2"/>
      <c r="AJN1" s="2"/>
      <c r="AJO1" s="2"/>
      <c r="AJP1" s="1"/>
      <c r="AJQ1" s="1"/>
      <c r="AJR1" s="2"/>
      <c r="AJS1" s="2"/>
      <c r="AJT1" s="2"/>
      <c r="AJU1" s="1"/>
      <c r="AJV1" s="1"/>
      <c r="AJW1" s="2"/>
      <c r="AJX1" s="2"/>
      <c r="AJY1" s="2"/>
      <c r="AJZ1" s="1"/>
      <c r="AKA1" s="1"/>
      <c r="AKB1" s="2"/>
      <c r="AKC1" s="2"/>
      <c r="AKD1" s="2"/>
      <c r="AKE1" s="1"/>
      <c r="AKF1" s="1"/>
      <c r="AKG1" s="2"/>
      <c r="AKH1" s="2"/>
      <c r="AKI1" s="2"/>
      <c r="AKJ1" s="1"/>
      <c r="AKK1" s="1"/>
      <c r="AKL1" s="2"/>
      <c r="AKM1" s="2"/>
      <c r="AKN1" s="2"/>
      <c r="AKO1" s="1"/>
      <c r="AKP1" s="1"/>
      <c r="AKQ1" s="2"/>
      <c r="AKR1" s="2"/>
      <c r="AKS1" s="2"/>
      <c r="AKT1" s="1"/>
      <c r="AKU1" s="1"/>
      <c r="AKV1" s="2"/>
      <c r="AKW1" s="2"/>
      <c r="AKX1" s="2"/>
      <c r="AKY1" s="1"/>
      <c r="AKZ1" s="1"/>
      <c r="ALA1" s="2"/>
      <c r="ALB1" s="2"/>
      <c r="ALC1" s="2"/>
      <c r="ALD1" s="1"/>
      <c r="ALE1" s="1"/>
      <c r="ALF1" s="2"/>
      <c r="ALG1" s="2"/>
      <c r="ALH1" s="2"/>
      <c r="ALI1" s="1"/>
      <c r="ALJ1" s="1"/>
      <c r="ALK1" s="2"/>
      <c r="ALL1" s="2"/>
      <c r="ALM1" s="2"/>
      <c r="ALN1" s="1"/>
      <c r="ALO1" s="1"/>
      <c r="ALP1" s="2"/>
      <c r="ALQ1" s="2"/>
      <c r="ALR1" s="2"/>
      <c r="ALS1" s="1"/>
      <c r="ALT1" s="1"/>
      <c r="ALU1" s="2"/>
      <c r="ALV1" s="2"/>
      <c r="ALW1" s="2"/>
      <c r="ALX1" s="1"/>
      <c r="ALY1" s="1"/>
      <c r="ALZ1" s="2"/>
      <c r="AMA1" s="2"/>
      <c r="AMB1" s="2"/>
      <c r="AMC1" s="1"/>
      <c r="AMD1" s="1"/>
      <c r="AME1" s="2"/>
      <c r="AMF1" s="2"/>
      <c r="AMG1" s="2"/>
      <c r="AMH1" s="1"/>
      <c r="AMI1" s="1"/>
      <c r="AMJ1" s="2"/>
      <c r="AMK1" s="2"/>
      <c r="AML1" s="2"/>
      <c r="AMM1" s="1"/>
      <c r="AMN1" s="1"/>
      <c r="AMO1" s="2"/>
      <c r="AMP1" s="2"/>
      <c r="AMQ1" s="2"/>
      <c r="AMR1" s="1"/>
      <c r="AMS1" s="1"/>
      <c r="AMT1" s="2"/>
      <c r="AMU1" s="2"/>
      <c r="AMV1" s="2"/>
      <c r="AMW1" s="1"/>
      <c r="AMX1" s="1"/>
      <c r="AMY1" s="2"/>
      <c r="AMZ1" s="2"/>
      <c r="ANA1" s="2"/>
      <c r="ANB1" s="1"/>
      <c r="ANC1" s="1"/>
      <c r="AND1" s="2"/>
      <c r="ANE1" s="2"/>
      <c r="ANF1" s="2"/>
      <c r="ANG1" s="1"/>
      <c r="ANH1" s="1"/>
      <c r="ANI1" s="2"/>
      <c r="ANJ1" s="2"/>
      <c r="ANK1" s="2"/>
      <c r="ANL1" s="1"/>
      <c r="ANM1" s="1"/>
      <c r="ANN1" s="2"/>
      <c r="ANO1" s="2"/>
      <c r="ANP1" s="2"/>
      <c r="ANQ1" s="1"/>
      <c r="ANR1" s="1"/>
      <c r="ANS1" s="2"/>
      <c r="ANT1" s="2"/>
      <c r="ANU1" s="2"/>
      <c r="ANV1" s="1"/>
      <c r="ANW1" s="1"/>
      <c r="ANX1" s="2"/>
      <c r="ANY1" s="2"/>
      <c r="ANZ1" s="2"/>
      <c r="AOA1" s="1"/>
      <c r="AOB1" s="1"/>
      <c r="AOC1" s="2"/>
      <c r="AOD1" s="2"/>
      <c r="AOE1" s="2"/>
      <c r="AOF1" s="1"/>
      <c r="AOG1" s="1"/>
      <c r="AOH1" s="2"/>
      <c r="AOI1" s="2"/>
      <c r="AOJ1" s="2"/>
      <c r="AOK1" s="1"/>
      <c r="AOL1" s="1"/>
      <c r="AOM1" s="2"/>
      <c r="AON1" s="2"/>
      <c r="AOO1" s="2"/>
      <c r="AOP1" s="1"/>
      <c r="AOQ1" s="1"/>
      <c r="AOR1" s="2"/>
      <c r="AOS1" s="2"/>
      <c r="AOT1" s="2"/>
      <c r="AOU1" s="1"/>
      <c r="AOV1" s="1"/>
      <c r="AOW1" s="2"/>
      <c r="AOX1" s="2"/>
      <c r="AOY1" s="2"/>
      <c r="AOZ1" s="1"/>
      <c r="APA1" s="1"/>
      <c r="APB1" s="2"/>
      <c r="APC1" s="2"/>
      <c r="APD1" s="2"/>
      <c r="APE1" s="1"/>
      <c r="APF1" s="1"/>
      <c r="APG1" s="2"/>
      <c r="APH1" s="2"/>
      <c r="API1" s="2"/>
      <c r="APJ1" s="1"/>
      <c r="APK1" s="1"/>
      <c r="APL1" s="2"/>
      <c r="APM1" s="2"/>
      <c r="APN1" s="2"/>
      <c r="APO1" s="1"/>
      <c r="APP1" s="1"/>
      <c r="APQ1" s="2"/>
      <c r="APR1" s="2"/>
      <c r="APS1" s="2"/>
      <c r="APT1" s="1"/>
      <c r="APU1" s="1"/>
      <c r="APV1" s="2"/>
      <c r="APW1" s="2"/>
      <c r="APX1" s="2"/>
      <c r="APY1" s="1"/>
      <c r="APZ1" s="1"/>
      <c r="AQA1" s="2"/>
      <c r="AQB1" s="2"/>
      <c r="AQC1" s="2"/>
      <c r="AQD1" s="1"/>
      <c r="AQE1" s="1"/>
      <c r="AQF1" s="2"/>
      <c r="AQG1" s="2"/>
      <c r="AQH1" s="2"/>
      <c r="AQI1" s="1"/>
      <c r="AQJ1" s="1"/>
      <c r="AQK1" s="2"/>
      <c r="AQL1" s="2"/>
      <c r="AQM1" s="2"/>
      <c r="AQN1" s="1"/>
      <c r="AQO1" s="1"/>
      <c r="AQP1" s="2"/>
      <c r="AQQ1" s="2"/>
      <c r="AQR1" s="2"/>
      <c r="AQS1" s="1"/>
      <c r="AQT1" s="1"/>
      <c r="AQU1" s="2"/>
      <c r="AQV1" s="2"/>
      <c r="AQW1" s="2"/>
      <c r="AQX1" s="1"/>
      <c r="AQY1" s="1"/>
      <c r="AQZ1" s="2"/>
      <c r="ARA1" s="2"/>
      <c r="ARB1" s="2"/>
      <c r="ARC1" s="1"/>
      <c r="ARD1" s="1"/>
      <c r="ARE1" s="2"/>
      <c r="ARF1" s="2"/>
      <c r="ARG1" s="2"/>
      <c r="ARH1" s="1"/>
      <c r="ARI1" s="1"/>
      <c r="ARJ1" s="2"/>
      <c r="ARK1" s="2"/>
      <c r="ARL1" s="2"/>
      <c r="ARM1" s="1"/>
      <c r="ARN1" s="1"/>
      <c r="ARO1" s="2"/>
      <c r="ARP1" s="2"/>
      <c r="ARQ1" s="2"/>
      <c r="ARR1" s="1"/>
      <c r="ARS1" s="1"/>
      <c r="ART1" s="2"/>
      <c r="ARU1" s="2"/>
      <c r="ARV1" s="2"/>
      <c r="ARW1" s="1"/>
      <c r="ARX1" s="1"/>
      <c r="ARY1" s="2"/>
      <c r="ARZ1" s="2"/>
      <c r="ASA1" s="2"/>
      <c r="ASB1" s="1"/>
      <c r="ASC1" s="1"/>
      <c r="ASD1" s="2"/>
      <c r="ASE1" s="2"/>
      <c r="ASF1" s="2"/>
      <c r="ASG1" s="1"/>
      <c r="ASH1" s="1"/>
      <c r="ASI1" s="2"/>
      <c r="ASJ1" s="2"/>
      <c r="ASK1" s="2"/>
      <c r="ASL1" s="1"/>
      <c r="ASM1" s="1"/>
      <c r="ASN1" s="2"/>
      <c r="ASO1" s="2"/>
      <c r="ASP1" s="2"/>
      <c r="ASQ1" s="1"/>
      <c r="ASR1" s="1"/>
      <c r="ASS1" s="2"/>
      <c r="AST1" s="2"/>
      <c r="ASU1" s="2"/>
      <c r="ASV1" s="1"/>
      <c r="ASW1" s="1"/>
      <c r="ASX1" s="2"/>
      <c r="ASY1" s="2"/>
      <c r="ASZ1" s="2"/>
      <c r="ATA1" s="1"/>
      <c r="ATB1" s="1"/>
      <c r="ATC1" s="2"/>
      <c r="ATD1" s="2"/>
      <c r="ATE1" s="2"/>
      <c r="ATF1" s="1"/>
      <c r="ATG1" s="1"/>
      <c r="ATH1" s="2"/>
      <c r="ATI1" s="2"/>
      <c r="ATJ1" s="2"/>
      <c r="ATK1" s="1"/>
      <c r="ATL1" s="1"/>
      <c r="ATM1" s="2"/>
      <c r="ATN1" s="2"/>
      <c r="ATO1" s="2"/>
      <c r="ATP1" s="1"/>
      <c r="ATQ1" s="1"/>
      <c r="ATR1" s="2"/>
      <c r="ATS1" s="2"/>
      <c r="ATT1" s="2"/>
      <c r="ATU1" s="1"/>
      <c r="ATV1" s="1"/>
      <c r="ATW1" s="2"/>
      <c r="ATX1" s="2"/>
      <c r="ATY1" s="2"/>
      <c r="ATZ1" s="1"/>
      <c r="AUA1" s="1"/>
      <c r="AUB1" s="2"/>
      <c r="AUC1" s="2"/>
      <c r="AUD1" s="2"/>
      <c r="AUE1" s="1"/>
      <c r="AUF1" s="1"/>
      <c r="AUG1" s="2"/>
      <c r="AUH1" s="2"/>
      <c r="AUI1" s="2"/>
      <c r="AUJ1" s="1"/>
      <c r="AUK1" s="1"/>
      <c r="AUL1" s="2"/>
      <c r="AUM1" s="2"/>
      <c r="AUN1" s="2"/>
      <c r="AUO1" s="1"/>
      <c r="AUP1" s="1"/>
      <c r="AUQ1" s="2"/>
      <c r="AUR1" s="2"/>
      <c r="AUS1" s="2"/>
      <c r="AUT1" s="1"/>
      <c r="AUU1" s="1"/>
      <c r="AUV1" s="2"/>
      <c r="AUW1" s="2"/>
      <c r="AUX1" s="2"/>
      <c r="AUY1" s="1"/>
      <c r="AUZ1" s="1"/>
      <c r="AVA1" s="2"/>
      <c r="AVB1" s="2"/>
      <c r="AVC1" s="2"/>
      <c r="AVD1" s="1"/>
      <c r="AVE1" s="1"/>
      <c r="AVF1" s="2"/>
      <c r="AVG1" s="2"/>
      <c r="AVH1" s="2"/>
      <c r="AVI1" s="1"/>
      <c r="AVJ1" s="1"/>
      <c r="AVK1" s="2"/>
      <c r="AVL1" s="2"/>
      <c r="AVM1" s="2"/>
      <c r="AVN1" s="1"/>
      <c r="AVO1" s="1"/>
      <c r="AVP1" s="2"/>
      <c r="AVQ1" s="2"/>
      <c r="AVR1" s="2"/>
      <c r="AVS1" s="1"/>
      <c r="AVT1" s="1"/>
      <c r="AVU1" s="2"/>
      <c r="AVV1" s="2"/>
      <c r="AVW1" s="2"/>
      <c r="AVX1" s="1"/>
      <c r="AVY1" s="1"/>
      <c r="AVZ1" s="2"/>
      <c r="AWA1" s="2"/>
      <c r="AWB1" s="2"/>
      <c r="AWC1" s="1"/>
      <c r="AWD1" s="1"/>
      <c r="AWE1" s="2"/>
      <c r="AWF1" s="2"/>
      <c r="AWG1" s="2"/>
      <c r="AWH1" s="1"/>
      <c r="AWI1" s="1"/>
      <c r="AWJ1" s="2"/>
      <c r="AWK1" s="2"/>
      <c r="AWL1" s="2"/>
      <c r="AWM1" s="1"/>
      <c r="AWN1" s="1"/>
      <c r="AWO1" s="2"/>
      <c r="AWP1" s="2"/>
      <c r="AWQ1" s="2"/>
      <c r="AWR1" s="1"/>
      <c r="AWS1" s="1"/>
      <c r="AWT1" s="2"/>
      <c r="AWU1" s="2"/>
      <c r="AWV1" s="2"/>
      <c r="AWW1" s="1"/>
      <c r="AWX1" s="1"/>
      <c r="AWY1" s="2"/>
      <c r="AWZ1" s="2"/>
      <c r="AXA1" s="2"/>
      <c r="AXB1" s="1"/>
      <c r="AXC1" s="1"/>
      <c r="AXD1" s="2"/>
      <c r="AXE1" s="2"/>
      <c r="AXF1" s="2"/>
      <c r="AXG1" s="1"/>
      <c r="AXH1" s="1"/>
      <c r="AXI1" s="2"/>
      <c r="AXJ1" s="2"/>
      <c r="AXK1" s="2"/>
      <c r="AXL1" s="1"/>
      <c r="AXM1" s="1"/>
      <c r="AXN1" s="2"/>
      <c r="AXO1" s="2"/>
      <c r="AXP1" s="2"/>
      <c r="AXQ1" s="1"/>
      <c r="AXR1" s="1"/>
      <c r="AXS1" s="2"/>
      <c r="AXT1" s="2"/>
      <c r="AXU1" s="2"/>
      <c r="AXV1" s="1"/>
      <c r="AXW1" s="1"/>
      <c r="AXX1" s="2"/>
      <c r="AXY1" s="2"/>
      <c r="AXZ1" s="2"/>
      <c r="AYA1" s="1"/>
      <c r="AYB1" s="1"/>
      <c r="AYC1" s="2"/>
      <c r="AYD1" s="2"/>
      <c r="AYE1" s="2"/>
      <c r="AYF1" s="1"/>
      <c r="AYG1" s="1"/>
      <c r="AYH1" s="2"/>
      <c r="AYI1" s="2"/>
      <c r="AYJ1" s="2"/>
      <c r="AYK1" s="1"/>
      <c r="AYL1" s="1"/>
      <c r="AYM1" s="2"/>
      <c r="AYN1" s="2"/>
      <c r="AYO1" s="2"/>
      <c r="AYP1" s="1"/>
      <c r="AYQ1" s="1"/>
      <c r="AYR1" s="2"/>
      <c r="AYS1" s="2"/>
      <c r="AYT1" s="2"/>
      <c r="AYU1" s="1"/>
      <c r="AYV1" s="1"/>
      <c r="AYW1" s="2"/>
      <c r="AYX1" s="2"/>
      <c r="AYY1" s="2"/>
      <c r="AYZ1" s="1"/>
      <c r="AZA1" s="1"/>
      <c r="AZB1" s="2"/>
      <c r="AZC1" s="2"/>
      <c r="AZD1" s="2"/>
      <c r="AZE1" s="1"/>
      <c r="AZF1" s="1"/>
      <c r="AZG1" s="2"/>
      <c r="AZH1" s="2"/>
      <c r="AZI1" s="2"/>
      <c r="AZJ1" s="1"/>
      <c r="AZK1" s="1"/>
      <c r="AZL1" s="2"/>
      <c r="AZM1" s="2"/>
      <c r="AZN1" s="2"/>
      <c r="AZO1" s="1"/>
      <c r="AZP1" s="1"/>
      <c r="AZQ1" s="2"/>
      <c r="AZR1" s="2"/>
      <c r="AZS1" s="2"/>
      <c r="AZT1" s="1"/>
      <c r="AZU1" s="1"/>
      <c r="AZV1" s="2"/>
      <c r="AZW1" s="2"/>
      <c r="AZX1" s="2"/>
      <c r="AZY1" s="1"/>
      <c r="AZZ1" s="1"/>
      <c r="BAA1" s="2"/>
      <c r="BAB1" s="2"/>
      <c r="BAC1" s="2"/>
      <c r="BAD1" s="1"/>
      <c r="BAE1" s="1"/>
      <c r="BAF1" s="2"/>
      <c r="BAG1" s="2"/>
      <c r="BAH1" s="2"/>
      <c r="BAI1" s="1"/>
      <c r="BAJ1" s="1"/>
      <c r="BAK1" s="2"/>
      <c r="BAL1" s="2"/>
      <c r="BAM1" s="2"/>
      <c r="BAN1" s="1"/>
      <c r="BAO1" s="1"/>
      <c r="BAP1" s="2"/>
      <c r="BAQ1" s="2"/>
      <c r="BAR1" s="2"/>
      <c r="BAS1" s="1"/>
      <c r="BAT1" s="1"/>
      <c r="BAU1" s="2"/>
      <c r="BAV1" s="2"/>
      <c r="BAW1" s="2"/>
      <c r="BAX1" s="1"/>
      <c r="BAY1" s="1"/>
      <c r="BAZ1" s="2"/>
      <c r="BBA1" s="2"/>
      <c r="BBB1" s="2"/>
      <c r="BBC1" s="1"/>
      <c r="BBD1" s="1"/>
      <c r="BBE1" s="2"/>
      <c r="BBF1" s="2"/>
      <c r="BBG1" s="2"/>
      <c r="BBH1" s="1"/>
      <c r="BBI1" s="1"/>
      <c r="BBJ1" s="2"/>
      <c r="BBK1" s="2"/>
      <c r="BBL1" s="2"/>
      <c r="BBM1" s="1"/>
      <c r="BBN1" s="1"/>
      <c r="BBO1" s="2"/>
      <c r="BBP1" s="2"/>
      <c r="BBQ1" s="2"/>
      <c r="BBR1" s="1"/>
      <c r="BBS1" s="1"/>
      <c r="BBT1" s="2"/>
      <c r="BBU1" s="2"/>
      <c r="BBV1" s="2"/>
      <c r="BBW1" s="1"/>
      <c r="BBX1" s="1"/>
      <c r="BBY1" s="2"/>
      <c r="BBZ1" s="2"/>
      <c r="BCA1" s="2"/>
      <c r="BCB1" s="1"/>
      <c r="BCC1" s="1"/>
      <c r="BCD1" s="2"/>
      <c r="BCE1" s="2"/>
      <c r="BCF1" s="2"/>
      <c r="BCG1" s="1"/>
      <c r="BCH1" s="1"/>
      <c r="BCI1" s="2"/>
      <c r="BCJ1" s="2"/>
      <c r="BCK1" s="2"/>
      <c r="BCL1" s="1"/>
      <c r="BCM1" s="1"/>
      <c r="BCN1" s="2"/>
      <c r="BCO1" s="2"/>
      <c r="BCP1" s="2"/>
      <c r="BCQ1" s="1"/>
      <c r="BCR1" s="1"/>
      <c r="BCS1" s="2"/>
      <c r="BCT1" s="2"/>
      <c r="BCU1" s="2"/>
      <c r="BCV1" s="1"/>
      <c r="BCW1" s="1"/>
      <c r="BCX1" s="2"/>
      <c r="BCY1" s="2"/>
      <c r="BCZ1" s="2"/>
      <c r="BDA1" s="1"/>
      <c r="BDB1" s="1"/>
      <c r="BDC1" s="2"/>
      <c r="BDD1" s="2"/>
      <c r="BDE1" s="2"/>
      <c r="BDF1" s="1"/>
      <c r="BDG1" s="1"/>
      <c r="BDH1" s="2"/>
      <c r="BDI1" s="2"/>
      <c r="BDJ1" s="2"/>
      <c r="BDK1" s="1"/>
      <c r="BDL1" s="1"/>
      <c r="BDM1" s="2"/>
      <c r="BDN1" s="2"/>
      <c r="BDO1" s="2"/>
      <c r="BDP1" s="1"/>
      <c r="BDQ1" s="1"/>
      <c r="BDR1" s="2"/>
      <c r="BDS1" s="2"/>
      <c r="BDT1" s="2"/>
      <c r="BDU1" s="1"/>
      <c r="BDV1" s="1"/>
      <c r="BDW1" s="2"/>
      <c r="BDX1" s="2"/>
      <c r="BDY1" s="2"/>
      <c r="BDZ1" s="1"/>
      <c r="BEA1" s="1"/>
      <c r="BEB1" s="2"/>
      <c r="BEC1" s="2"/>
      <c r="BED1" s="2"/>
      <c r="BEE1" s="1"/>
      <c r="BEF1" s="1"/>
      <c r="BEG1" s="2"/>
      <c r="BEH1" s="2"/>
      <c r="BEI1" s="2"/>
      <c r="BEJ1" s="1"/>
      <c r="BEK1" s="1"/>
      <c r="BEL1" s="2"/>
      <c r="BEM1" s="2"/>
      <c r="BEN1" s="2"/>
      <c r="BEO1" s="1"/>
      <c r="BEP1" s="1"/>
      <c r="BEQ1" s="2"/>
      <c r="BER1" s="2"/>
      <c r="BES1" s="2"/>
      <c r="BET1" s="1"/>
      <c r="BEU1" s="1"/>
      <c r="BEV1" s="2"/>
      <c r="BEW1" s="2"/>
      <c r="BEX1" s="2"/>
      <c r="BEY1" s="1"/>
      <c r="BEZ1" s="1"/>
      <c r="BFA1" s="2"/>
      <c r="BFB1" s="2"/>
      <c r="BFC1" s="2"/>
      <c r="BFD1" s="1"/>
      <c r="BFE1" s="1"/>
      <c r="BFF1" s="2"/>
      <c r="BFG1" s="2"/>
      <c r="BFH1" s="2"/>
      <c r="BFI1" s="1"/>
      <c r="BFJ1" s="1"/>
      <c r="BFK1" s="2"/>
      <c r="BFL1" s="2"/>
      <c r="BFM1" s="2"/>
      <c r="BFN1" s="1"/>
      <c r="BFO1" s="1"/>
      <c r="BFP1" s="2"/>
      <c r="BFQ1" s="2"/>
      <c r="BFR1" s="2"/>
      <c r="BFS1" s="1"/>
      <c r="BFT1" s="1"/>
      <c r="BFU1" s="2"/>
      <c r="BFV1" s="2"/>
      <c r="BFW1" s="2"/>
      <c r="BFX1" s="1"/>
      <c r="BFY1" s="1"/>
      <c r="BFZ1" s="2"/>
      <c r="BGA1" s="2"/>
      <c r="BGB1" s="2"/>
      <c r="BGC1" s="1"/>
      <c r="BGD1" s="1"/>
      <c r="BGE1" s="2"/>
      <c r="BGF1" s="2"/>
      <c r="BGG1" s="2"/>
      <c r="BGH1" s="1"/>
      <c r="BGI1" s="1"/>
      <c r="BGJ1" s="2"/>
      <c r="BGK1" s="2"/>
      <c r="BGL1" s="2"/>
      <c r="BGM1" s="1"/>
      <c r="BGN1" s="1"/>
      <c r="BGO1" s="2"/>
      <c r="BGP1" s="2"/>
      <c r="BGQ1" s="2"/>
      <c r="BGR1" s="1"/>
      <c r="BGS1" s="1"/>
      <c r="BGT1" s="2"/>
      <c r="BGU1" s="2"/>
      <c r="BGV1" s="2"/>
      <c r="BGW1" s="1"/>
      <c r="BGX1" s="1"/>
      <c r="BGY1" s="2"/>
      <c r="BGZ1" s="2"/>
      <c r="BHA1" s="2"/>
      <c r="BHB1" s="1"/>
      <c r="BHC1" s="1"/>
      <c r="BHD1" s="2"/>
      <c r="BHE1" s="2"/>
      <c r="BHF1" s="2"/>
      <c r="BHG1" s="1"/>
      <c r="BHH1" s="1"/>
      <c r="BHI1" s="2"/>
      <c r="BHJ1" s="2"/>
      <c r="BHK1" s="2"/>
      <c r="BHL1" s="1"/>
      <c r="BHM1" s="1"/>
      <c r="BHN1" s="2"/>
      <c r="BHO1" s="2"/>
      <c r="BHP1" s="2"/>
      <c r="BHQ1" s="1"/>
      <c r="BHR1" s="1"/>
      <c r="BHS1" s="2"/>
      <c r="BHT1" s="2"/>
      <c r="BHU1" s="2"/>
      <c r="BHV1" s="1"/>
      <c r="BHW1" s="1"/>
      <c r="BHX1" s="2"/>
      <c r="BHY1" s="2"/>
      <c r="BHZ1" s="2"/>
      <c r="BIA1" s="1"/>
      <c r="BIB1" s="1"/>
      <c r="BIC1" s="2"/>
      <c r="BID1" s="2"/>
      <c r="BIE1" s="2"/>
      <c r="BIF1" s="1"/>
      <c r="BIG1" s="1"/>
      <c r="BIH1" s="2"/>
      <c r="BII1" s="2"/>
      <c r="BIJ1" s="2"/>
      <c r="BIK1" s="1"/>
      <c r="BIL1" s="1"/>
      <c r="BIM1" s="2"/>
      <c r="BIN1" s="2"/>
      <c r="BIO1" s="2"/>
      <c r="BIP1" s="1"/>
      <c r="BIQ1" s="1"/>
      <c r="BIR1" s="2"/>
      <c r="BIS1" s="2"/>
      <c r="BIT1" s="2"/>
      <c r="BIU1" s="1"/>
      <c r="BIV1" s="1"/>
      <c r="BIW1" s="2"/>
      <c r="BIX1" s="2"/>
      <c r="BIY1" s="2"/>
      <c r="BIZ1" s="1"/>
      <c r="BJA1" s="1"/>
      <c r="BJB1" s="2"/>
      <c r="BJC1" s="2"/>
      <c r="BJD1" s="2"/>
      <c r="BJE1" s="1"/>
      <c r="BJF1" s="1"/>
      <c r="BJG1" s="2"/>
      <c r="BJH1" s="2"/>
      <c r="BJI1" s="2"/>
      <c r="BJJ1" s="1"/>
      <c r="BJK1" s="1"/>
      <c r="BJL1" s="2"/>
      <c r="BJM1" s="2"/>
      <c r="BJN1" s="2"/>
      <c r="BJO1" s="1"/>
      <c r="BJP1" s="1"/>
      <c r="BJQ1" s="2"/>
      <c r="BJR1" s="2"/>
      <c r="BJS1" s="2"/>
      <c r="BJT1" s="1"/>
      <c r="BJU1" s="1"/>
      <c r="BJV1" s="2"/>
      <c r="BJW1" s="2"/>
      <c r="BJX1" s="2"/>
      <c r="BJY1" s="1"/>
      <c r="BJZ1" s="1"/>
      <c r="BKA1" s="2"/>
      <c r="BKB1" s="2"/>
      <c r="BKC1" s="2"/>
      <c r="BKD1" s="1"/>
      <c r="BKE1" s="1"/>
      <c r="BKF1" s="2"/>
      <c r="BKG1" s="2"/>
      <c r="BKH1" s="2"/>
      <c r="BKI1" s="1"/>
      <c r="BKJ1" s="1"/>
      <c r="BKK1" s="2"/>
      <c r="BKL1" s="2"/>
      <c r="BKM1" s="2"/>
      <c r="BKN1" s="1"/>
      <c r="BKO1" s="1"/>
      <c r="BKP1" s="2"/>
      <c r="BKQ1" s="2"/>
      <c r="BKR1" s="2"/>
      <c r="BKS1" s="2"/>
      <c r="BKT1" s="1"/>
      <c r="BKU1" s="2"/>
      <c r="BKV1" s="2"/>
      <c r="BKW1" s="2"/>
      <c r="BKX1" s="1"/>
      <c r="BKY1" s="2"/>
      <c r="BKZ1" s="2"/>
      <c r="BLA1" s="2"/>
      <c r="BLB1" s="1"/>
      <c r="BLC1" s="2"/>
      <c r="BLD1" s="2"/>
      <c r="BLE1" s="2"/>
      <c r="BLF1" s="1"/>
      <c r="BLG1" s="2"/>
      <c r="BLH1" s="2"/>
      <c r="BLI1" s="2"/>
      <c r="BLJ1" s="1"/>
      <c r="BLK1" s="2"/>
      <c r="BLL1" s="2"/>
      <c r="BLM1" s="2"/>
      <c r="BLN1" s="1"/>
      <c r="BLO1" s="2"/>
      <c r="BLP1" s="2"/>
      <c r="BLQ1" s="2"/>
      <c r="BLR1" s="1"/>
      <c r="BLS1" s="2"/>
      <c r="BLT1" s="2"/>
      <c r="BLU1" s="2"/>
      <c r="BLV1" s="1"/>
      <c r="BLW1" s="2"/>
      <c r="BLX1" s="2"/>
      <c r="BLY1" s="2"/>
      <c r="BLZ1" s="1"/>
      <c r="BMA1" s="2"/>
      <c r="BMB1" s="2"/>
      <c r="BMC1" s="2"/>
      <c r="BMD1" s="1"/>
      <c r="BME1" s="2"/>
      <c r="BMF1" s="2"/>
      <c r="BMG1" s="2"/>
      <c r="BMH1" s="1"/>
      <c r="BMI1" s="2"/>
      <c r="BMJ1" s="2"/>
      <c r="BMK1" s="2"/>
      <c r="BML1" s="1"/>
      <c r="BMM1" s="2"/>
      <c r="BMN1" s="2"/>
      <c r="BMO1" s="2"/>
      <c r="BMP1" s="1"/>
      <c r="BMQ1" s="2"/>
      <c r="BMR1" s="2"/>
      <c r="BMS1" s="2"/>
      <c r="BMT1" s="1"/>
      <c r="BMU1" s="2"/>
      <c r="BMV1" s="2"/>
      <c r="BMW1" s="2"/>
      <c r="BMX1" s="1"/>
      <c r="BMY1" s="2"/>
      <c r="BMZ1" s="2"/>
      <c r="BNA1" s="2"/>
      <c r="BNB1" s="1"/>
      <c r="BNC1" s="2"/>
      <c r="BND1" s="2"/>
      <c r="BNE1" s="2"/>
      <c r="BNF1" s="1"/>
      <c r="BNG1" s="2"/>
      <c r="BNH1" s="2"/>
      <c r="BNI1" s="2"/>
      <c r="BNJ1" s="1"/>
      <c r="BNK1" s="2"/>
      <c r="BNL1" s="2"/>
      <c r="BNM1" s="2"/>
      <c r="BNN1" s="1"/>
      <c r="BNO1" s="2"/>
      <c r="BNP1" s="2"/>
      <c r="BNQ1" s="2"/>
      <c r="BNR1" s="1"/>
      <c r="BNS1" s="2"/>
      <c r="BNT1" s="2"/>
      <c r="BNU1" s="2"/>
      <c r="BNV1" s="1"/>
      <c r="BNW1" s="2"/>
      <c r="BNX1" s="2"/>
      <c r="BNY1" s="2"/>
      <c r="BNZ1" s="1"/>
      <c r="BOA1" s="2"/>
      <c r="BOB1" s="2"/>
      <c r="BOC1" s="2"/>
      <c r="BOD1" s="1"/>
      <c r="BOE1" s="2"/>
      <c r="BOF1" s="2"/>
      <c r="BOG1" s="2"/>
      <c r="BOH1" s="1"/>
      <c r="BOI1" s="2"/>
      <c r="BOJ1" s="2"/>
      <c r="BOK1" s="2"/>
      <c r="BOL1" s="1"/>
      <c r="BOM1" s="2"/>
      <c r="BON1" s="2"/>
      <c r="BOO1" s="2"/>
      <c r="BOP1" s="1"/>
      <c r="BOQ1" s="2"/>
      <c r="BOR1" s="2"/>
      <c r="BOS1" s="2"/>
      <c r="BOT1" s="1"/>
      <c r="BOU1" s="2"/>
      <c r="BOV1" s="2"/>
      <c r="BOW1" s="2"/>
      <c r="BOX1" s="1"/>
      <c r="BOY1" s="2"/>
      <c r="BOZ1" s="2"/>
      <c r="BPA1" s="2"/>
      <c r="BPB1" s="1"/>
      <c r="BPC1" s="2"/>
      <c r="BPD1" s="2"/>
      <c r="BPE1" s="2"/>
      <c r="BPF1" s="1"/>
      <c r="BPG1" s="2"/>
      <c r="BPH1" s="2"/>
      <c r="BPI1" s="2"/>
    </row>
    <row r="2" spans="1:1777" x14ac:dyDescent="0.25">
      <c r="A2" s="72" t="s">
        <v>67</v>
      </c>
      <c r="B2" s="72">
        <v>1</v>
      </c>
      <c r="C2" s="72">
        <v>2</v>
      </c>
      <c r="D2" s="72">
        <v>3</v>
      </c>
      <c r="E2" s="72">
        <v>4</v>
      </c>
      <c r="F2" s="72">
        <v>5</v>
      </c>
      <c r="H2" s="87" t="s">
        <v>229</v>
      </c>
      <c r="I2" s="72">
        <v>1</v>
      </c>
      <c r="J2" s="72">
        <v>2</v>
      </c>
      <c r="K2" s="72">
        <v>3</v>
      </c>
      <c r="L2" s="72">
        <v>4</v>
      </c>
      <c r="M2" s="72">
        <v>5</v>
      </c>
    </row>
    <row r="3" spans="1:1777" x14ac:dyDescent="0.25">
      <c r="A3" s="72">
        <v>1</v>
      </c>
      <c r="B3" s="173">
        <v>0</v>
      </c>
      <c r="C3" s="173">
        <v>0</v>
      </c>
      <c r="D3" s="173">
        <v>0</v>
      </c>
      <c r="E3" s="173">
        <v>0</v>
      </c>
      <c r="F3" s="173">
        <v>0</v>
      </c>
      <c r="H3" s="173">
        <v>0</v>
      </c>
      <c r="I3" s="173">
        <f>COUNTIF($B$3:$B$102,$H3)</f>
        <v>18</v>
      </c>
      <c r="J3" s="173">
        <f t="shared" ref="J3:M6" si="0">COUNTIF($B$3:$B$102,$H3)</f>
        <v>18</v>
      </c>
      <c r="K3" s="173">
        <f t="shared" si="0"/>
        <v>18</v>
      </c>
      <c r="L3" s="173">
        <f t="shared" si="0"/>
        <v>18</v>
      </c>
      <c r="M3" s="173">
        <f t="shared" si="0"/>
        <v>18</v>
      </c>
    </row>
    <row r="4" spans="1:1777" x14ac:dyDescent="0.25">
      <c r="A4" s="72">
        <f t="shared" ref="A4:A67" si="1">A3+1</f>
        <v>2</v>
      </c>
      <c r="B4" s="173">
        <v>3</v>
      </c>
      <c r="C4" s="173">
        <v>3</v>
      </c>
      <c r="D4" s="173">
        <v>3</v>
      </c>
      <c r="E4" s="173">
        <v>3</v>
      </c>
      <c r="F4" s="173">
        <v>3</v>
      </c>
      <c r="H4" s="173">
        <v>1</v>
      </c>
      <c r="I4" s="173">
        <f t="shared" ref="I4:I6" si="2">COUNTIF($B$3:$B$102,$H4)</f>
        <v>32</v>
      </c>
      <c r="J4" s="173">
        <f t="shared" si="0"/>
        <v>32</v>
      </c>
      <c r="K4" s="173">
        <f t="shared" si="0"/>
        <v>32</v>
      </c>
      <c r="L4" s="173">
        <f t="shared" si="0"/>
        <v>32</v>
      </c>
      <c r="M4" s="173">
        <f t="shared" si="0"/>
        <v>32</v>
      </c>
    </row>
    <row r="5" spans="1:1777" x14ac:dyDescent="0.25">
      <c r="A5" s="72">
        <f t="shared" si="1"/>
        <v>3</v>
      </c>
      <c r="B5" s="173">
        <v>1</v>
      </c>
      <c r="C5" s="173">
        <v>1</v>
      </c>
      <c r="D5" s="173">
        <v>1</v>
      </c>
      <c r="E5" s="173">
        <v>1</v>
      </c>
      <c r="F5" s="173">
        <v>1</v>
      </c>
      <c r="H5" s="173">
        <v>2</v>
      </c>
      <c r="I5" s="173">
        <f t="shared" si="2"/>
        <v>32</v>
      </c>
      <c r="J5" s="173">
        <f t="shared" si="0"/>
        <v>32</v>
      </c>
      <c r="K5" s="173">
        <f t="shared" si="0"/>
        <v>32</v>
      </c>
      <c r="L5" s="173">
        <f t="shared" si="0"/>
        <v>32</v>
      </c>
      <c r="M5" s="173">
        <f t="shared" si="0"/>
        <v>32</v>
      </c>
    </row>
    <row r="6" spans="1:1777" x14ac:dyDescent="0.25">
      <c r="A6" s="72">
        <f t="shared" si="1"/>
        <v>4</v>
      </c>
      <c r="B6" s="173">
        <v>2</v>
      </c>
      <c r="C6" s="173">
        <v>2</v>
      </c>
      <c r="D6" s="173">
        <v>2</v>
      </c>
      <c r="E6" s="173">
        <v>2</v>
      </c>
      <c r="F6" s="173">
        <v>2</v>
      </c>
      <c r="H6" s="173">
        <v>3</v>
      </c>
      <c r="I6" s="173">
        <f t="shared" si="2"/>
        <v>18</v>
      </c>
      <c r="J6" s="173">
        <f t="shared" si="0"/>
        <v>18</v>
      </c>
      <c r="K6" s="173">
        <f t="shared" si="0"/>
        <v>18</v>
      </c>
      <c r="L6" s="173">
        <f t="shared" si="0"/>
        <v>18</v>
      </c>
      <c r="M6" s="173">
        <f t="shared" si="0"/>
        <v>18</v>
      </c>
    </row>
    <row r="7" spans="1:1777" x14ac:dyDescent="0.25">
      <c r="A7" s="72">
        <f t="shared" si="1"/>
        <v>5</v>
      </c>
      <c r="B7" s="173">
        <v>1</v>
      </c>
      <c r="C7" s="173">
        <v>0</v>
      </c>
      <c r="D7" s="173">
        <v>0</v>
      </c>
      <c r="E7" s="173">
        <v>0</v>
      </c>
      <c r="F7" s="173">
        <v>0</v>
      </c>
    </row>
    <row r="8" spans="1:1777" x14ac:dyDescent="0.25">
      <c r="A8" s="72">
        <f t="shared" si="1"/>
        <v>6</v>
      </c>
      <c r="B8" s="173">
        <v>0</v>
      </c>
      <c r="C8" s="173">
        <v>0</v>
      </c>
      <c r="D8" s="173">
        <v>0</v>
      </c>
      <c r="E8" s="173">
        <v>0</v>
      </c>
      <c r="F8" s="173">
        <v>1</v>
      </c>
    </row>
    <row r="9" spans="1:1777" x14ac:dyDescent="0.25">
      <c r="A9" s="72">
        <f t="shared" si="1"/>
        <v>7</v>
      </c>
      <c r="B9" s="173">
        <v>0</v>
      </c>
      <c r="C9" s="173">
        <v>1</v>
      </c>
      <c r="D9" s="173">
        <v>0</v>
      </c>
      <c r="E9" s="173">
        <v>0</v>
      </c>
      <c r="F9" s="173">
        <v>0</v>
      </c>
    </row>
    <row r="10" spans="1:1777" x14ac:dyDescent="0.25">
      <c r="A10" s="72">
        <f t="shared" si="1"/>
        <v>8</v>
      </c>
      <c r="B10" s="173">
        <v>0</v>
      </c>
      <c r="C10" s="173">
        <v>0</v>
      </c>
      <c r="D10" s="173">
        <v>0</v>
      </c>
      <c r="E10" s="173">
        <v>1</v>
      </c>
      <c r="F10" s="173">
        <v>0</v>
      </c>
    </row>
    <row r="11" spans="1:1777" x14ac:dyDescent="0.25">
      <c r="A11" s="72">
        <f t="shared" si="1"/>
        <v>9</v>
      </c>
      <c r="B11" s="173">
        <v>1</v>
      </c>
      <c r="C11" s="173">
        <v>1</v>
      </c>
      <c r="D11" s="173">
        <v>0</v>
      </c>
      <c r="E11" s="173">
        <v>0</v>
      </c>
      <c r="F11" s="173">
        <v>0</v>
      </c>
    </row>
    <row r="12" spans="1:1777" x14ac:dyDescent="0.25">
      <c r="A12" s="72">
        <f t="shared" si="1"/>
        <v>10</v>
      </c>
      <c r="B12" s="173">
        <v>0</v>
      </c>
      <c r="C12" s="173">
        <v>0</v>
      </c>
      <c r="D12" s="173">
        <v>0</v>
      </c>
      <c r="E12" s="173">
        <v>1</v>
      </c>
      <c r="F12" s="173">
        <v>1</v>
      </c>
    </row>
    <row r="13" spans="1:1777" x14ac:dyDescent="0.25">
      <c r="A13" s="72">
        <f t="shared" si="1"/>
        <v>11</v>
      </c>
      <c r="B13" s="173">
        <v>0</v>
      </c>
      <c r="C13" s="173">
        <v>0</v>
      </c>
      <c r="D13" s="173">
        <v>1</v>
      </c>
      <c r="E13" s="173">
        <v>0</v>
      </c>
      <c r="F13" s="173">
        <v>0</v>
      </c>
    </row>
    <row r="14" spans="1:1777" x14ac:dyDescent="0.25">
      <c r="A14" s="72">
        <f t="shared" si="1"/>
        <v>12</v>
      </c>
      <c r="B14" s="173">
        <v>3</v>
      </c>
      <c r="C14" s="173">
        <v>3</v>
      </c>
      <c r="D14" s="173">
        <v>2</v>
      </c>
      <c r="E14" s="173">
        <v>3</v>
      </c>
      <c r="F14" s="173">
        <v>3</v>
      </c>
    </row>
    <row r="15" spans="1:1777" x14ac:dyDescent="0.25">
      <c r="A15" s="72">
        <f t="shared" si="1"/>
        <v>13</v>
      </c>
      <c r="B15" s="173">
        <v>1</v>
      </c>
      <c r="C15" s="173">
        <v>0</v>
      </c>
      <c r="D15" s="173">
        <v>1</v>
      </c>
      <c r="E15" s="173">
        <v>0</v>
      </c>
      <c r="F15" s="173">
        <v>0</v>
      </c>
    </row>
    <row r="16" spans="1:1777" x14ac:dyDescent="0.25">
      <c r="A16" s="72">
        <f t="shared" si="1"/>
        <v>14</v>
      </c>
      <c r="B16" s="173">
        <v>0</v>
      </c>
      <c r="C16" s="173">
        <v>0</v>
      </c>
      <c r="D16" s="173">
        <v>1</v>
      </c>
      <c r="E16" s="173">
        <v>0</v>
      </c>
      <c r="F16" s="173">
        <v>1</v>
      </c>
    </row>
    <row r="17" spans="1:6" x14ac:dyDescent="0.25">
      <c r="A17" s="72">
        <f t="shared" si="1"/>
        <v>15</v>
      </c>
      <c r="B17" s="173">
        <v>0</v>
      </c>
      <c r="C17" s="173">
        <v>1</v>
      </c>
      <c r="D17" s="173">
        <v>1</v>
      </c>
      <c r="E17" s="173">
        <v>0</v>
      </c>
      <c r="F17" s="173">
        <v>0</v>
      </c>
    </row>
    <row r="18" spans="1:6" x14ac:dyDescent="0.25">
      <c r="A18" s="72">
        <f t="shared" si="1"/>
        <v>16</v>
      </c>
      <c r="B18" s="173">
        <v>0</v>
      </c>
      <c r="C18" s="173">
        <v>0</v>
      </c>
      <c r="D18" s="173">
        <v>1</v>
      </c>
      <c r="E18" s="173">
        <v>1</v>
      </c>
      <c r="F18" s="173">
        <v>0</v>
      </c>
    </row>
    <row r="19" spans="1:6" x14ac:dyDescent="0.25">
      <c r="A19" s="72">
        <f t="shared" si="1"/>
        <v>17</v>
      </c>
      <c r="B19" s="173">
        <v>1</v>
      </c>
      <c r="C19" s="173">
        <v>1</v>
      </c>
      <c r="D19" s="173">
        <v>1</v>
      </c>
      <c r="E19" s="173">
        <v>0</v>
      </c>
      <c r="F19" s="173">
        <v>0</v>
      </c>
    </row>
    <row r="20" spans="1:6" x14ac:dyDescent="0.25">
      <c r="A20" s="72">
        <f t="shared" si="1"/>
        <v>18</v>
      </c>
      <c r="B20" s="173">
        <v>0</v>
      </c>
      <c r="C20" s="173">
        <v>0</v>
      </c>
      <c r="D20" s="173">
        <v>1</v>
      </c>
      <c r="E20" s="173">
        <v>1</v>
      </c>
      <c r="F20" s="173">
        <v>1</v>
      </c>
    </row>
    <row r="21" spans="1:6" x14ac:dyDescent="0.25">
      <c r="A21" s="72">
        <f t="shared" si="1"/>
        <v>19</v>
      </c>
      <c r="B21" s="173">
        <v>1</v>
      </c>
      <c r="C21" s="173">
        <v>0</v>
      </c>
      <c r="D21" s="173">
        <v>0</v>
      </c>
      <c r="E21" s="173">
        <v>1</v>
      </c>
      <c r="F21" s="173">
        <v>0</v>
      </c>
    </row>
    <row r="22" spans="1:6" x14ac:dyDescent="0.25">
      <c r="A22" s="72">
        <f t="shared" si="1"/>
        <v>20</v>
      </c>
      <c r="B22" s="173">
        <v>0</v>
      </c>
      <c r="C22" s="173">
        <v>1</v>
      </c>
      <c r="D22" s="173">
        <v>0</v>
      </c>
      <c r="E22" s="173">
        <v>0</v>
      </c>
      <c r="F22" s="173">
        <v>1</v>
      </c>
    </row>
    <row r="23" spans="1:6" x14ac:dyDescent="0.25">
      <c r="A23" s="72">
        <f t="shared" si="1"/>
        <v>21</v>
      </c>
      <c r="B23" s="173">
        <v>0</v>
      </c>
      <c r="C23" s="173">
        <v>1</v>
      </c>
      <c r="D23" s="173">
        <v>0</v>
      </c>
      <c r="E23" s="173">
        <v>1</v>
      </c>
      <c r="F23" s="173">
        <v>0</v>
      </c>
    </row>
    <row r="24" spans="1:6" x14ac:dyDescent="0.25">
      <c r="A24" s="72">
        <f t="shared" si="1"/>
        <v>22</v>
      </c>
      <c r="B24" s="173">
        <v>3</v>
      </c>
      <c r="C24" s="173">
        <v>2</v>
      </c>
      <c r="D24" s="173">
        <v>3</v>
      </c>
      <c r="E24" s="173">
        <v>2</v>
      </c>
      <c r="F24" s="173">
        <v>3</v>
      </c>
    </row>
    <row r="25" spans="1:6" x14ac:dyDescent="0.25">
      <c r="A25" s="72">
        <f t="shared" si="1"/>
        <v>23</v>
      </c>
      <c r="B25" s="173">
        <v>1</v>
      </c>
      <c r="C25" s="173">
        <v>1</v>
      </c>
      <c r="D25" s="173">
        <v>0</v>
      </c>
      <c r="E25" s="173">
        <v>1</v>
      </c>
      <c r="F25" s="173">
        <v>0</v>
      </c>
    </row>
    <row r="26" spans="1:6" x14ac:dyDescent="0.25">
      <c r="A26" s="72">
        <f t="shared" si="1"/>
        <v>24</v>
      </c>
      <c r="B26" s="173">
        <v>0</v>
      </c>
      <c r="C26" s="173">
        <v>1</v>
      </c>
      <c r="D26" s="173">
        <v>0</v>
      </c>
      <c r="E26" s="173">
        <v>1</v>
      </c>
      <c r="F26" s="173">
        <v>1</v>
      </c>
    </row>
    <row r="27" spans="1:6" x14ac:dyDescent="0.25">
      <c r="A27" s="72">
        <f t="shared" si="1"/>
        <v>25</v>
      </c>
      <c r="B27" s="173">
        <v>1</v>
      </c>
      <c r="C27" s="173">
        <v>0</v>
      </c>
      <c r="D27" s="173">
        <v>1</v>
      </c>
      <c r="E27" s="173">
        <v>1</v>
      </c>
      <c r="F27" s="173">
        <v>0</v>
      </c>
    </row>
    <row r="28" spans="1:6" x14ac:dyDescent="0.25">
      <c r="A28" s="72">
        <f t="shared" si="1"/>
        <v>26</v>
      </c>
      <c r="B28" s="173">
        <v>0</v>
      </c>
      <c r="C28" s="173">
        <v>1</v>
      </c>
      <c r="D28" s="173">
        <v>1</v>
      </c>
      <c r="E28" s="173">
        <v>0</v>
      </c>
      <c r="F28" s="173">
        <v>1</v>
      </c>
    </row>
    <row r="29" spans="1:6" x14ac:dyDescent="0.25">
      <c r="A29" s="72">
        <f t="shared" si="1"/>
        <v>27</v>
      </c>
      <c r="B29" s="173">
        <v>0</v>
      </c>
      <c r="C29" s="173">
        <v>1</v>
      </c>
      <c r="D29" s="173">
        <v>1</v>
      </c>
      <c r="E29" s="173">
        <v>1</v>
      </c>
      <c r="F29" s="173">
        <v>0</v>
      </c>
    </row>
    <row r="30" spans="1:6" x14ac:dyDescent="0.25">
      <c r="A30" s="72">
        <f t="shared" si="1"/>
        <v>28</v>
      </c>
      <c r="B30" s="173">
        <v>3</v>
      </c>
      <c r="C30" s="173">
        <v>2</v>
      </c>
      <c r="D30" s="173">
        <v>2</v>
      </c>
      <c r="E30" s="173">
        <v>2</v>
      </c>
      <c r="F30" s="173">
        <v>3</v>
      </c>
    </row>
    <row r="31" spans="1:6" x14ac:dyDescent="0.25">
      <c r="A31" s="72">
        <f t="shared" si="1"/>
        <v>29</v>
      </c>
      <c r="B31" s="173">
        <v>1</v>
      </c>
      <c r="C31" s="173">
        <v>1</v>
      </c>
      <c r="D31" s="173">
        <v>1</v>
      </c>
      <c r="E31" s="173">
        <v>1</v>
      </c>
      <c r="F31" s="173">
        <v>0</v>
      </c>
    </row>
    <row r="32" spans="1:6" x14ac:dyDescent="0.25">
      <c r="A32" s="72">
        <f t="shared" si="1"/>
        <v>30</v>
      </c>
      <c r="B32" s="173">
        <v>0</v>
      </c>
      <c r="C32" s="173">
        <v>1</v>
      </c>
      <c r="D32" s="173">
        <v>1</v>
      </c>
      <c r="E32" s="173">
        <v>1</v>
      </c>
      <c r="F32" s="173">
        <v>1</v>
      </c>
    </row>
    <row r="33" spans="1:6" x14ac:dyDescent="0.25">
      <c r="A33" s="72">
        <f t="shared" si="1"/>
        <v>31</v>
      </c>
      <c r="B33" s="173">
        <v>0</v>
      </c>
      <c r="C33" s="173">
        <v>1</v>
      </c>
      <c r="D33" s="173">
        <v>2</v>
      </c>
      <c r="E33" s="173">
        <v>1</v>
      </c>
      <c r="F33" s="173">
        <v>0</v>
      </c>
    </row>
    <row r="34" spans="1:6" x14ac:dyDescent="0.25">
      <c r="A34" s="72">
        <f t="shared" si="1"/>
        <v>32</v>
      </c>
      <c r="B34" s="173">
        <v>3</v>
      </c>
      <c r="C34" s="173">
        <v>2</v>
      </c>
      <c r="D34" s="173">
        <v>1</v>
      </c>
      <c r="E34" s="173">
        <v>2</v>
      </c>
      <c r="F34" s="173">
        <v>3</v>
      </c>
    </row>
    <row r="35" spans="1:6" x14ac:dyDescent="0.25">
      <c r="A35" s="72">
        <f t="shared" si="1"/>
        <v>33</v>
      </c>
      <c r="B35" s="173">
        <v>1</v>
      </c>
      <c r="C35" s="173">
        <v>0</v>
      </c>
      <c r="D35" s="173">
        <v>0</v>
      </c>
      <c r="E35" s="173">
        <v>0</v>
      </c>
      <c r="F35" s="173">
        <v>1</v>
      </c>
    </row>
    <row r="36" spans="1:6" x14ac:dyDescent="0.25">
      <c r="A36" s="72">
        <f t="shared" si="1"/>
        <v>34</v>
      </c>
      <c r="B36" s="173">
        <v>2</v>
      </c>
      <c r="C36" s="173">
        <v>3</v>
      </c>
      <c r="D36" s="173">
        <v>3</v>
      </c>
      <c r="E36" s="173">
        <v>3</v>
      </c>
      <c r="F36" s="173">
        <v>2</v>
      </c>
    </row>
    <row r="37" spans="1:6" x14ac:dyDescent="0.25">
      <c r="A37" s="72">
        <f t="shared" si="1"/>
        <v>35</v>
      </c>
      <c r="B37" s="173">
        <v>1</v>
      </c>
      <c r="C37" s="173">
        <v>1</v>
      </c>
      <c r="D37" s="173">
        <v>0</v>
      </c>
      <c r="E37" s="173">
        <v>0</v>
      </c>
      <c r="F37" s="173">
        <v>1</v>
      </c>
    </row>
    <row r="38" spans="1:6" x14ac:dyDescent="0.25">
      <c r="A38" s="72">
        <f t="shared" si="1"/>
        <v>36</v>
      </c>
      <c r="B38" s="173">
        <v>1</v>
      </c>
      <c r="C38" s="173">
        <v>0</v>
      </c>
      <c r="D38" s="173">
        <v>0</v>
      </c>
      <c r="E38" s="173">
        <v>1</v>
      </c>
      <c r="F38" s="173">
        <v>1</v>
      </c>
    </row>
    <row r="39" spans="1:6" x14ac:dyDescent="0.25">
      <c r="A39" s="72">
        <f t="shared" si="1"/>
        <v>37</v>
      </c>
      <c r="B39" s="173">
        <v>1</v>
      </c>
      <c r="C39" s="173">
        <v>0</v>
      </c>
      <c r="D39" s="173">
        <v>1</v>
      </c>
      <c r="E39" s="173">
        <v>0</v>
      </c>
      <c r="F39" s="173">
        <v>1</v>
      </c>
    </row>
    <row r="40" spans="1:6" x14ac:dyDescent="0.25">
      <c r="A40" s="72">
        <f t="shared" si="1"/>
        <v>38</v>
      </c>
      <c r="B40" s="173">
        <v>2</v>
      </c>
      <c r="C40" s="173">
        <v>3</v>
      </c>
      <c r="D40" s="173">
        <v>2</v>
      </c>
      <c r="E40" s="173">
        <v>3</v>
      </c>
      <c r="F40" s="173">
        <v>2</v>
      </c>
    </row>
    <row r="41" spans="1:6" x14ac:dyDescent="0.25">
      <c r="A41" s="72">
        <f t="shared" si="1"/>
        <v>39</v>
      </c>
      <c r="B41" s="173">
        <v>1</v>
      </c>
      <c r="C41" s="173">
        <v>1</v>
      </c>
      <c r="D41" s="173">
        <v>1</v>
      </c>
      <c r="E41" s="173">
        <v>0</v>
      </c>
      <c r="F41" s="173">
        <v>1</v>
      </c>
    </row>
    <row r="42" spans="1:6" x14ac:dyDescent="0.25">
      <c r="A42" s="72">
        <f t="shared" si="1"/>
        <v>40</v>
      </c>
      <c r="B42" s="173">
        <v>1</v>
      </c>
      <c r="C42" s="173">
        <v>0</v>
      </c>
      <c r="D42" s="173">
        <v>1</v>
      </c>
      <c r="E42" s="173">
        <v>1</v>
      </c>
      <c r="F42" s="173">
        <v>1</v>
      </c>
    </row>
    <row r="43" spans="1:6" x14ac:dyDescent="0.25">
      <c r="A43" s="72">
        <f t="shared" si="1"/>
        <v>41</v>
      </c>
      <c r="B43" s="173">
        <v>3</v>
      </c>
      <c r="C43" s="173">
        <v>2</v>
      </c>
      <c r="D43" s="173">
        <v>1</v>
      </c>
      <c r="E43" s="173">
        <v>0</v>
      </c>
      <c r="F43" s="173">
        <v>1</v>
      </c>
    </row>
    <row r="44" spans="1:6" x14ac:dyDescent="0.25">
      <c r="A44" s="72">
        <f t="shared" si="1"/>
        <v>42</v>
      </c>
      <c r="B44" s="173">
        <v>0</v>
      </c>
      <c r="C44" s="173">
        <v>1</v>
      </c>
      <c r="D44" s="173">
        <v>2</v>
      </c>
      <c r="E44" s="173">
        <v>3</v>
      </c>
      <c r="F44" s="173">
        <v>2</v>
      </c>
    </row>
    <row r="45" spans="1:6" x14ac:dyDescent="0.25">
      <c r="A45" s="72">
        <f t="shared" si="1"/>
        <v>43</v>
      </c>
      <c r="B45" s="173">
        <v>1</v>
      </c>
      <c r="C45" s="173">
        <v>1</v>
      </c>
      <c r="D45" s="173">
        <v>0</v>
      </c>
      <c r="E45" s="173">
        <v>1</v>
      </c>
      <c r="F45" s="173">
        <v>1</v>
      </c>
    </row>
    <row r="46" spans="1:6" x14ac:dyDescent="0.25">
      <c r="A46" s="72">
        <f t="shared" si="1"/>
        <v>44</v>
      </c>
      <c r="B46" s="173">
        <v>2</v>
      </c>
      <c r="C46" s="173">
        <v>2</v>
      </c>
      <c r="D46" s="173">
        <v>3</v>
      </c>
      <c r="E46" s="173">
        <v>2</v>
      </c>
      <c r="F46" s="173">
        <v>2</v>
      </c>
    </row>
    <row r="47" spans="1:6" x14ac:dyDescent="0.25">
      <c r="A47" s="72">
        <f t="shared" si="1"/>
        <v>45</v>
      </c>
      <c r="B47" s="173">
        <v>2</v>
      </c>
      <c r="C47" s="173">
        <v>1</v>
      </c>
      <c r="D47" s="173">
        <v>1</v>
      </c>
      <c r="E47" s="173">
        <v>1</v>
      </c>
      <c r="F47" s="173">
        <v>1</v>
      </c>
    </row>
    <row r="48" spans="1:6" x14ac:dyDescent="0.25">
      <c r="A48" s="72">
        <f t="shared" si="1"/>
        <v>46</v>
      </c>
      <c r="B48" s="173">
        <v>1</v>
      </c>
      <c r="C48" s="173">
        <v>1</v>
      </c>
      <c r="D48" s="173">
        <v>1</v>
      </c>
      <c r="E48" s="173">
        <v>1</v>
      </c>
      <c r="F48" s="173">
        <v>2</v>
      </c>
    </row>
    <row r="49" spans="1:6" x14ac:dyDescent="0.25">
      <c r="A49" s="72">
        <f t="shared" si="1"/>
        <v>47</v>
      </c>
      <c r="B49" s="173">
        <v>1</v>
      </c>
      <c r="C49" s="173">
        <v>2</v>
      </c>
      <c r="D49" s="173">
        <v>1</v>
      </c>
      <c r="E49" s="173">
        <v>1</v>
      </c>
      <c r="F49" s="173">
        <v>1</v>
      </c>
    </row>
    <row r="50" spans="1:6" x14ac:dyDescent="0.25">
      <c r="A50" s="72">
        <f t="shared" si="1"/>
        <v>48</v>
      </c>
      <c r="B50" s="173">
        <v>1</v>
      </c>
      <c r="C50" s="173">
        <v>1</v>
      </c>
      <c r="D50" s="173">
        <v>1</v>
      </c>
      <c r="E50" s="173">
        <v>2</v>
      </c>
      <c r="F50" s="173">
        <v>1</v>
      </c>
    </row>
    <row r="51" spans="1:6" x14ac:dyDescent="0.25">
      <c r="A51" s="72">
        <f t="shared" si="1"/>
        <v>49</v>
      </c>
      <c r="B51" s="173">
        <v>2</v>
      </c>
      <c r="C51" s="173">
        <v>2</v>
      </c>
      <c r="D51" s="173">
        <v>1</v>
      </c>
      <c r="E51" s="173">
        <v>1</v>
      </c>
      <c r="F51" s="173">
        <v>1</v>
      </c>
    </row>
    <row r="52" spans="1:6" x14ac:dyDescent="0.25">
      <c r="A52" s="72">
        <f t="shared" si="1"/>
        <v>50</v>
      </c>
      <c r="B52" s="173">
        <v>1</v>
      </c>
      <c r="C52" s="173">
        <v>1</v>
      </c>
      <c r="D52" s="173">
        <v>1</v>
      </c>
      <c r="E52" s="173">
        <v>2</v>
      </c>
      <c r="F52" s="173">
        <v>2</v>
      </c>
    </row>
    <row r="53" spans="1:6" x14ac:dyDescent="0.25">
      <c r="A53" s="72">
        <f t="shared" si="1"/>
        <v>51</v>
      </c>
      <c r="B53" s="173">
        <v>1</v>
      </c>
      <c r="C53" s="173">
        <v>1</v>
      </c>
      <c r="D53" s="173">
        <v>2</v>
      </c>
      <c r="E53" s="173">
        <v>1</v>
      </c>
      <c r="F53" s="173">
        <v>1</v>
      </c>
    </row>
    <row r="54" spans="1:6" x14ac:dyDescent="0.25">
      <c r="A54" s="72">
        <f t="shared" si="1"/>
        <v>52</v>
      </c>
      <c r="B54" s="173">
        <v>2</v>
      </c>
      <c r="C54" s="173">
        <v>2</v>
      </c>
      <c r="D54" s="173">
        <v>1</v>
      </c>
      <c r="E54" s="173">
        <v>2</v>
      </c>
      <c r="F54" s="173">
        <v>2</v>
      </c>
    </row>
    <row r="55" spans="1:6" x14ac:dyDescent="0.25">
      <c r="A55" s="72">
        <f t="shared" si="1"/>
        <v>53</v>
      </c>
      <c r="B55" s="173">
        <v>2</v>
      </c>
      <c r="C55" s="173">
        <v>1</v>
      </c>
      <c r="D55" s="173">
        <v>2</v>
      </c>
      <c r="E55" s="173">
        <v>1</v>
      </c>
      <c r="F55" s="173">
        <v>1</v>
      </c>
    </row>
    <row r="56" spans="1:6" x14ac:dyDescent="0.25">
      <c r="A56" s="72">
        <f t="shared" si="1"/>
        <v>54</v>
      </c>
      <c r="B56" s="173">
        <v>1</v>
      </c>
      <c r="C56" s="173">
        <v>1</v>
      </c>
      <c r="D56" s="173">
        <v>2</v>
      </c>
      <c r="E56" s="173">
        <v>1</v>
      </c>
      <c r="F56" s="173">
        <v>2</v>
      </c>
    </row>
    <row r="57" spans="1:6" x14ac:dyDescent="0.25">
      <c r="A57" s="72">
        <f t="shared" si="1"/>
        <v>55</v>
      </c>
      <c r="B57" s="173">
        <v>1</v>
      </c>
      <c r="C57" s="173">
        <v>2</v>
      </c>
      <c r="D57" s="173">
        <v>2</v>
      </c>
      <c r="E57" s="173">
        <v>1</v>
      </c>
      <c r="F57" s="173">
        <v>1</v>
      </c>
    </row>
    <row r="58" spans="1:6" x14ac:dyDescent="0.25">
      <c r="A58" s="72">
        <f t="shared" si="1"/>
        <v>56</v>
      </c>
      <c r="B58" s="173">
        <v>1</v>
      </c>
      <c r="C58" s="173">
        <v>1</v>
      </c>
      <c r="D58" s="173">
        <v>2</v>
      </c>
      <c r="E58" s="173">
        <v>2</v>
      </c>
      <c r="F58" s="173">
        <v>1</v>
      </c>
    </row>
    <row r="59" spans="1:6" x14ac:dyDescent="0.25">
      <c r="A59" s="72">
        <f t="shared" si="1"/>
        <v>57</v>
      </c>
      <c r="B59" s="173">
        <v>2</v>
      </c>
      <c r="C59" s="173">
        <v>2</v>
      </c>
      <c r="D59" s="173">
        <v>2</v>
      </c>
      <c r="E59" s="173">
        <v>1</v>
      </c>
      <c r="F59" s="173">
        <v>1</v>
      </c>
    </row>
    <row r="60" spans="1:6" x14ac:dyDescent="0.25">
      <c r="A60" s="72">
        <f t="shared" si="1"/>
        <v>58</v>
      </c>
      <c r="B60" s="173">
        <v>1</v>
      </c>
      <c r="C60" s="173">
        <v>1</v>
      </c>
      <c r="D60" s="173">
        <v>2</v>
      </c>
      <c r="E60" s="173">
        <v>2</v>
      </c>
      <c r="F60" s="173">
        <v>2</v>
      </c>
    </row>
    <row r="61" spans="1:6" x14ac:dyDescent="0.25">
      <c r="A61" s="72">
        <f t="shared" si="1"/>
        <v>59</v>
      </c>
      <c r="B61" s="173">
        <v>2</v>
      </c>
      <c r="C61" s="173">
        <v>1</v>
      </c>
      <c r="D61" s="173">
        <v>1</v>
      </c>
      <c r="E61" s="173">
        <v>2</v>
      </c>
      <c r="F61" s="173">
        <v>1</v>
      </c>
    </row>
    <row r="62" spans="1:6" x14ac:dyDescent="0.25">
      <c r="A62" s="72">
        <f t="shared" si="1"/>
        <v>60</v>
      </c>
      <c r="B62" s="173">
        <v>1</v>
      </c>
      <c r="C62" s="173">
        <v>2</v>
      </c>
      <c r="D62" s="173">
        <v>1</v>
      </c>
      <c r="E62" s="173">
        <v>1</v>
      </c>
      <c r="F62" s="173">
        <v>2</v>
      </c>
    </row>
    <row r="63" spans="1:6" x14ac:dyDescent="0.25">
      <c r="A63" s="72">
        <f t="shared" si="1"/>
        <v>61</v>
      </c>
      <c r="B63" s="173">
        <v>1</v>
      </c>
      <c r="C63" s="173">
        <v>2</v>
      </c>
      <c r="D63" s="173">
        <v>1</v>
      </c>
      <c r="E63" s="173">
        <v>2</v>
      </c>
      <c r="F63" s="173">
        <v>1</v>
      </c>
    </row>
    <row r="64" spans="1:6" x14ac:dyDescent="0.25">
      <c r="A64" s="72">
        <f t="shared" si="1"/>
        <v>62</v>
      </c>
      <c r="B64" s="173">
        <v>2</v>
      </c>
      <c r="C64" s="173">
        <v>1</v>
      </c>
      <c r="D64" s="173">
        <v>2</v>
      </c>
      <c r="E64" s="173">
        <v>1</v>
      </c>
      <c r="F64" s="173">
        <v>2</v>
      </c>
    </row>
    <row r="65" spans="1:6" x14ac:dyDescent="0.25">
      <c r="A65" s="72">
        <f t="shared" si="1"/>
        <v>63</v>
      </c>
      <c r="B65" s="173">
        <v>2</v>
      </c>
      <c r="C65" s="173">
        <v>2</v>
      </c>
      <c r="D65" s="173">
        <v>1</v>
      </c>
      <c r="E65" s="173">
        <v>2</v>
      </c>
      <c r="F65" s="173">
        <v>1</v>
      </c>
    </row>
    <row r="66" spans="1:6" x14ac:dyDescent="0.25">
      <c r="A66" s="72">
        <f t="shared" si="1"/>
        <v>64</v>
      </c>
      <c r="B66" s="173">
        <v>1</v>
      </c>
      <c r="C66" s="173">
        <v>2</v>
      </c>
      <c r="D66" s="173">
        <v>1</v>
      </c>
      <c r="E66" s="173">
        <v>2</v>
      </c>
      <c r="F66" s="173">
        <v>2</v>
      </c>
    </row>
    <row r="67" spans="1:6" x14ac:dyDescent="0.25">
      <c r="A67" s="72">
        <f t="shared" si="1"/>
        <v>65</v>
      </c>
      <c r="B67" s="173">
        <v>2</v>
      </c>
      <c r="C67" s="173">
        <v>1</v>
      </c>
      <c r="D67" s="173">
        <v>2</v>
      </c>
      <c r="E67" s="173">
        <v>2</v>
      </c>
      <c r="F67" s="173">
        <v>1</v>
      </c>
    </row>
    <row r="68" spans="1:6" x14ac:dyDescent="0.25">
      <c r="A68" s="72">
        <f t="shared" ref="A68:A102" si="3">A67+1</f>
        <v>66</v>
      </c>
      <c r="B68" s="173">
        <v>1</v>
      </c>
      <c r="C68" s="173">
        <v>2</v>
      </c>
      <c r="D68" s="173">
        <v>2</v>
      </c>
      <c r="E68" s="173">
        <v>1</v>
      </c>
      <c r="F68" s="173">
        <v>2</v>
      </c>
    </row>
    <row r="69" spans="1:6" x14ac:dyDescent="0.25">
      <c r="A69" s="72">
        <f t="shared" si="3"/>
        <v>67</v>
      </c>
      <c r="B69" s="173">
        <v>1</v>
      </c>
      <c r="C69" s="173">
        <v>2</v>
      </c>
      <c r="D69" s="173">
        <v>2</v>
      </c>
      <c r="E69" s="173">
        <v>2</v>
      </c>
      <c r="F69" s="173">
        <v>1</v>
      </c>
    </row>
    <row r="70" spans="1:6" x14ac:dyDescent="0.25">
      <c r="A70" s="72">
        <f t="shared" si="3"/>
        <v>68</v>
      </c>
      <c r="B70" s="173">
        <v>2</v>
      </c>
      <c r="C70" s="173">
        <v>1</v>
      </c>
      <c r="D70" s="173">
        <v>1</v>
      </c>
      <c r="E70" s="173">
        <v>1</v>
      </c>
      <c r="F70" s="173">
        <v>2</v>
      </c>
    </row>
    <row r="71" spans="1:6" x14ac:dyDescent="0.25">
      <c r="A71" s="72">
        <f t="shared" si="3"/>
        <v>69</v>
      </c>
      <c r="B71" s="173">
        <v>2</v>
      </c>
      <c r="C71" s="173">
        <v>2</v>
      </c>
      <c r="D71" s="173">
        <v>2</v>
      </c>
      <c r="E71" s="173">
        <v>2</v>
      </c>
      <c r="F71" s="173">
        <v>1</v>
      </c>
    </row>
    <row r="72" spans="1:6" x14ac:dyDescent="0.25">
      <c r="A72" s="72">
        <f t="shared" si="3"/>
        <v>70</v>
      </c>
      <c r="B72" s="173">
        <v>1</v>
      </c>
      <c r="C72" s="173">
        <v>2</v>
      </c>
      <c r="D72" s="173">
        <v>2</v>
      </c>
      <c r="E72" s="173">
        <v>2</v>
      </c>
      <c r="F72" s="173">
        <v>2</v>
      </c>
    </row>
    <row r="73" spans="1:6" x14ac:dyDescent="0.25">
      <c r="A73" s="72">
        <f t="shared" si="3"/>
        <v>71</v>
      </c>
      <c r="B73" s="173">
        <v>1</v>
      </c>
      <c r="C73" s="173">
        <v>2</v>
      </c>
      <c r="D73" s="173">
        <v>3</v>
      </c>
      <c r="E73" s="173">
        <v>2</v>
      </c>
      <c r="F73" s="173">
        <v>1</v>
      </c>
    </row>
    <row r="74" spans="1:6" x14ac:dyDescent="0.25">
      <c r="A74" s="72">
        <f t="shared" si="3"/>
        <v>72</v>
      </c>
      <c r="B74" s="173">
        <v>2</v>
      </c>
      <c r="C74" s="173">
        <v>1</v>
      </c>
      <c r="D74" s="173">
        <v>0</v>
      </c>
      <c r="E74" s="173">
        <v>1</v>
      </c>
      <c r="F74" s="173">
        <v>2</v>
      </c>
    </row>
    <row r="75" spans="1:6" x14ac:dyDescent="0.25">
      <c r="A75" s="72">
        <f t="shared" si="3"/>
        <v>73</v>
      </c>
      <c r="B75" s="173">
        <v>2</v>
      </c>
      <c r="C75" s="173">
        <v>2</v>
      </c>
      <c r="D75" s="173">
        <v>1</v>
      </c>
      <c r="E75" s="173">
        <v>1</v>
      </c>
      <c r="F75" s="173">
        <v>2</v>
      </c>
    </row>
    <row r="76" spans="1:6" x14ac:dyDescent="0.25">
      <c r="A76" s="72">
        <f t="shared" si="3"/>
        <v>74</v>
      </c>
      <c r="B76" s="173">
        <v>2</v>
      </c>
      <c r="C76" s="173">
        <v>1</v>
      </c>
      <c r="D76" s="173">
        <v>1</v>
      </c>
      <c r="E76" s="173">
        <v>2</v>
      </c>
      <c r="F76" s="173">
        <v>2</v>
      </c>
    </row>
    <row r="77" spans="1:6" x14ac:dyDescent="0.25">
      <c r="A77" s="72">
        <f t="shared" si="3"/>
        <v>75</v>
      </c>
      <c r="B77" s="173">
        <v>2</v>
      </c>
      <c r="C77" s="173">
        <v>2</v>
      </c>
      <c r="D77" s="173">
        <v>2</v>
      </c>
      <c r="E77" s="173">
        <v>1</v>
      </c>
      <c r="F77" s="173">
        <v>2</v>
      </c>
    </row>
    <row r="78" spans="1:6" x14ac:dyDescent="0.25">
      <c r="A78" s="72">
        <f t="shared" si="3"/>
        <v>76</v>
      </c>
      <c r="B78" s="173">
        <v>2</v>
      </c>
      <c r="C78" s="173">
        <v>1</v>
      </c>
      <c r="D78" s="173">
        <v>2</v>
      </c>
      <c r="E78" s="173">
        <v>2</v>
      </c>
      <c r="F78" s="173">
        <v>2</v>
      </c>
    </row>
    <row r="79" spans="1:6" x14ac:dyDescent="0.25">
      <c r="A79" s="72">
        <f t="shared" si="3"/>
        <v>77</v>
      </c>
      <c r="B79" s="173">
        <v>3</v>
      </c>
      <c r="C79" s="173">
        <v>2</v>
      </c>
      <c r="D79" s="173">
        <v>2</v>
      </c>
      <c r="E79" s="173">
        <v>2</v>
      </c>
      <c r="F79" s="173">
        <v>2</v>
      </c>
    </row>
    <row r="80" spans="1:6" x14ac:dyDescent="0.25">
      <c r="A80" s="72">
        <f t="shared" si="3"/>
        <v>78</v>
      </c>
      <c r="B80" s="173">
        <v>2</v>
      </c>
      <c r="C80" s="173">
        <v>2</v>
      </c>
      <c r="D80" s="173">
        <v>2</v>
      </c>
      <c r="E80" s="173">
        <v>2</v>
      </c>
      <c r="F80" s="173">
        <v>3</v>
      </c>
    </row>
    <row r="81" spans="1:6" x14ac:dyDescent="0.25">
      <c r="A81" s="72">
        <f t="shared" si="3"/>
        <v>79</v>
      </c>
      <c r="B81" s="173">
        <v>2</v>
      </c>
      <c r="C81" s="173">
        <v>3</v>
      </c>
      <c r="D81" s="173">
        <v>2</v>
      </c>
      <c r="E81" s="173">
        <v>2</v>
      </c>
      <c r="F81" s="173">
        <v>2</v>
      </c>
    </row>
    <row r="82" spans="1:6" x14ac:dyDescent="0.25">
      <c r="A82" s="72">
        <f t="shared" si="3"/>
        <v>80</v>
      </c>
      <c r="B82" s="173">
        <v>2</v>
      </c>
      <c r="C82" s="173">
        <v>2</v>
      </c>
      <c r="D82" s="173">
        <v>2</v>
      </c>
      <c r="E82" s="173">
        <v>3</v>
      </c>
      <c r="F82" s="173">
        <v>2</v>
      </c>
    </row>
    <row r="83" spans="1:6" x14ac:dyDescent="0.25">
      <c r="A83" s="72">
        <f t="shared" si="3"/>
        <v>81</v>
      </c>
      <c r="B83" s="173">
        <v>3</v>
      </c>
      <c r="C83" s="173">
        <v>3</v>
      </c>
      <c r="D83" s="173">
        <v>2</v>
      </c>
      <c r="E83" s="173">
        <v>2</v>
      </c>
      <c r="F83" s="173">
        <v>2</v>
      </c>
    </row>
    <row r="84" spans="1:6" x14ac:dyDescent="0.25">
      <c r="A84" s="72">
        <f t="shared" si="3"/>
        <v>82</v>
      </c>
      <c r="B84" s="173">
        <v>2</v>
      </c>
      <c r="C84" s="173">
        <v>2</v>
      </c>
      <c r="D84" s="173">
        <v>2</v>
      </c>
      <c r="E84" s="173">
        <v>3</v>
      </c>
      <c r="F84" s="173">
        <v>3</v>
      </c>
    </row>
    <row r="85" spans="1:6" x14ac:dyDescent="0.25">
      <c r="A85" s="72">
        <f t="shared" si="3"/>
        <v>83</v>
      </c>
      <c r="B85" s="173">
        <v>3</v>
      </c>
      <c r="C85" s="173">
        <v>2</v>
      </c>
      <c r="D85" s="173">
        <v>3</v>
      </c>
      <c r="E85" s="173">
        <v>2</v>
      </c>
      <c r="F85" s="173">
        <v>2</v>
      </c>
    </row>
    <row r="86" spans="1:6" x14ac:dyDescent="0.25">
      <c r="A86" s="72">
        <f t="shared" si="3"/>
        <v>84</v>
      </c>
      <c r="B86" s="173">
        <v>2</v>
      </c>
      <c r="C86" s="173">
        <v>2</v>
      </c>
      <c r="D86" s="173">
        <v>3</v>
      </c>
      <c r="E86" s="173">
        <v>2</v>
      </c>
      <c r="F86" s="173">
        <v>3</v>
      </c>
    </row>
    <row r="87" spans="1:6" x14ac:dyDescent="0.25">
      <c r="A87" s="72">
        <f t="shared" si="3"/>
        <v>85</v>
      </c>
      <c r="B87" s="173">
        <v>2</v>
      </c>
      <c r="C87" s="173">
        <v>3</v>
      </c>
      <c r="D87" s="173">
        <v>3</v>
      </c>
      <c r="E87" s="173">
        <v>2</v>
      </c>
      <c r="F87" s="173">
        <v>2</v>
      </c>
    </row>
    <row r="88" spans="1:6" x14ac:dyDescent="0.25">
      <c r="A88" s="72">
        <f t="shared" si="3"/>
        <v>86</v>
      </c>
      <c r="B88" s="173">
        <v>2</v>
      </c>
      <c r="C88" s="173">
        <v>2</v>
      </c>
      <c r="D88" s="173">
        <v>3</v>
      </c>
      <c r="E88" s="173">
        <v>3</v>
      </c>
      <c r="F88" s="173">
        <v>2</v>
      </c>
    </row>
    <row r="89" spans="1:6" x14ac:dyDescent="0.25">
      <c r="A89" s="72">
        <f t="shared" si="3"/>
        <v>87</v>
      </c>
      <c r="B89" s="173">
        <v>3</v>
      </c>
      <c r="C89" s="173">
        <v>3</v>
      </c>
      <c r="D89" s="173">
        <v>3</v>
      </c>
      <c r="E89" s="173">
        <v>2</v>
      </c>
      <c r="F89" s="173">
        <v>2</v>
      </c>
    </row>
    <row r="90" spans="1:6" x14ac:dyDescent="0.25">
      <c r="A90" s="72">
        <f t="shared" si="3"/>
        <v>88</v>
      </c>
      <c r="B90" s="173">
        <v>2</v>
      </c>
      <c r="C90" s="173">
        <v>2</v>
      </c>
      <c r="D90" s="173">
        <v>3</v>
      </c>
      <c r="E90" s="173">
        <v>3</v>
      </c>
      <c r="F90" s="173">
        <v>3</v>
      </c>
    </row>
    <row r="91" spans="1:6" x14ac:dyDescent="0.25">
      <c r="A91" s="72">
        <f t="shared" si="3"/>
        <v>89</v>
      </c>
      <c r="B91" s="173">
        <v>3</v>
      </c>
      <c r="C91" s="173">
        <v>2</v>
      </c>
      <c r="D91" s="173">
        <v>2</v>
      </c>
      <c r="E91" s="173">
        <v>3</v>
      </c>
      <c r="F91" s="173">
        <v>2</v>
      </c>
    </row>
    <row r="92" spans="1:6" x14ac:dyDescent="0.25">
      <c r="A92" s="72">
        <f t="shared" si="3"/>
        <v>90</v>
      </c>
      <c r="B92" s="173">
        <v>2</v>
      </c>
      <c r="C92" s="173">
        <v>3</v>
      </c>
      <c r="D92" s="173">
        <v>2</v>
      </c>
      <c r="E92" s="173">
        <v>2</v>
      </c>
      <c r="F92" s="173">
        <v>3</v>
      </c>
    </row>
    <row r="93" spans="1:6" x14ac:dyDescent="0.25">
      <c r="A93" s="72">
        <f t="shared" si="3"/>
        <v>91</v>
      </c>
      <c r="B93" s="173">
        <v>3</v>
      </c>
      <c r="C93" s="173">
        <v>3</v>
      </c>
      <c r="D93" s="173">
        <v>2</v>
      </c>
      <c r="E93" s="173">
        <v>3</v>
      </c>
      <c r="F93" s="173">
        <v>2</v>
      </c>
    </row>
    <row r="94" spans="1:6" x14ac:dyDescent="0.25">
      <c r="A94" s="72">
        <f t="shared" si="3"/>
        <v>92</v>
      </c>
      <c r="B94" s="173">
        <v>2</v>
      </c>
      <c r="C94" s="173">
        <v>3</v>
      </c>
      <c r="D94" s="173">
        <v>2</v>
      </c>
      <c r="E94" s="173">
        <v>3</v>
      </c>
      <c r="F94" s="173">
        <v>3</v>
      </c>
    </row>
    <row r="95" spans="1:6" x14ac:dyDescent="0.25">
      <c r="A95" s="72">
        <f t="shared" si="3"/>
        <v>93</v>
      </c>
      <c r="B95" s="173">
        <v>3</v>
      </c>
      <c r="C95" s="173">
        <v>2</v>
      </c>
      <c r="D95" s="173">
        <v>3</v>
      </c>
      <c r="E95" s="173">
        <v>3</v>
      </c>
      <c r="F95" s="173">
        <v>2</v>
      </c>
    </row>
    <row r="96" spans="1:6" x14ac:dyDescent="0.25">
      <c r="A96" s="72">
        <f t="shared" si="3"/>
        <v>94</v>
      </c>
      <c r="B96" s="173">
        <v>2</v>
      </c>
      <c r="C96" s="173">
        <v>3</v>
      </c>
      <c r="D96" s="173">
        <v>3</v>
      </c>
      <c r="E96" s="173">
        <v>2</v>
      </c>
      <c r="F96" s="173">
        <v>3</v>
      </c>
    </row>
    <row r="97" spans="1:6" x14ac:dyDescent="0.25">
      <c r="A97" s="72">
        <f t="shared" si="3"/>
        <v>95</v>
      </c>
      <c r="B97" s="173">
        <v>3</v>
      </c>
      <c r="C97" s="173">
        <v>3</v>
      </c>
      <c r="D97" s="173">
        <v>3</v>
      </c>
      <c r="E97" s="173">
        <v>3</v>
      </c>
      <c r="F97" s="173">
        <v>2</v>
      </c>
    </row>
    <row r="98" spans="1:6" x14ac:dyDescent="0.25">
      <c r="A98" s="72">
        <f t="shared" si="3"/>
        <v>96</v>
      </c>
      <c r="B98" s="173">
        <v>2</v>
      </c>
      <c r="C98" s="173">
        <v>3</v>
      </c>
      <c r="D98" s="173">
        <v>3</v>
      </c>
      <c r="E98" s="173">
        <v>3</v>
      </c>
      <c r="F98" s="173">
        <v>3</v>
      </c>
    </row>
    <row r="99" spans="1:6" x14ac:dyDescent="0.25">
      <c r="A99" s="72">
        <f t="shared" si="3"/>
        <v>97</v>
      </c>
      <c r="B99" s="173">
        <v>3</v>
      </c>
      <c r="C99" s="173">
        <v>3</v>
      </c>
      <c r="D99" s="173">
        <v>2</v>
      </c>
      <c r="E99" s="173">
        <v>2</v>
      </c>
      <c r="F99" s="173">
        <v>3</v>
      </c>
    </row>
    <row r="100" spans="1:6" x14ac:dyDescent="0.25">
      <c r="A100" s="72">
        <f t="shared" si="3"/>
        <v>98</v>
      </c>
      <c r="B100" s="173">
        <v>3</v>
      </c>
      <c r="C100" s="173">
        <v>2</v>
      </c>
      <c r="D100" s="173">
        <v>2</v>
      </c>
      <c r="E100" s="173">
        <v>3</v>
      </c>
      <c r="F100" s="173">
        <v>3</v>
      </c>
    </row>
    <row r="101" spans="1:6" x14ac:dyDescent="0.25">
      <c r="A101" s="72">
        <f t="shared" si="3"/>
        <v>99</v>
      </c>
      <c r="B101" s="173">
        <v>3</v>
      </c>
      <c r="C101" s="173">
        <v>3</v>
      </c>
      <c r="D101" s="173">
        <v>3</v>
      </c>
      <c r="E101" s="173">
        <v>2</v>
      </c>
      <c r="F101" s="173">
        <v>3</v>
      </c>
    </row>
    <row r="102" spans="1:6" x14ac:dyDescent="0.25">
      <c r="A102" s="72">
        <f t="shared" si="3"/>
        <v>100</v>
      </c>
      <c r="B102" s="173">
        <v>3</v>
      </c>
      <c r="C102" s="173">
        <v>2</v>
      </c>
      <c r="D102" s="173">
        <v>3</v>
      </c>
      <c r="E102" s="173">
        <v>3</v>
      </c>
      <c r="F102" s="173">
        <v>3</v>
      </c>
    </row>
  </sheetData>
  <mergeCells count="2">
    <mergeCell ref="A1:F1"/>
    <mergeCell ref="I1:M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4B91F-0FDC-4FAE-8FF0-F25F8F202123}">
  <sheetPr>
    <tabColor theme="7" tint="0.79998168889431442"/>
  </sheetPr>
  <dimension ref="A1:AD107"/>
  <sheetViews>
    <sheetView topLeftCell="A25" workbookViewId="0">
      <selection activeCell="J24" sqref="J24"/>
    </sheetView>
  </sheetViews>
  <sheetFormatPr defaultColWidth="9.140625" defaultRowHeight="15.75" x14ac:dyDescent="0.25"/>
  <cols>
    <col min="1" max="1" width="38" style="112" customWidth="1"/>
    <col min="2" max="2" width="30.5703125" style="112" customWidth="1"/>
    <col min="3" max="3" width="17.7109375" style="112" customWidth="1"/>
    <col min="4" max="4" width="22.42578125" style="112" customWidth="1"/>
    <col min="5" max="5" width="15.28515625" style="112" customWidth="1"/>
    <col min="6" max="6" width="15.85546875" style="112" customWidth="1"/>
    <col min="7" max="7" width="14.42578125" style="112" customWidth="1"/>
    <col min="8" max="8" width="13.28515625" style="112" customWidth="1"/>
    <col min="9" max="10" width="14.42578125" style="112" customWidth="1"/>
    <col min="11" max="11" width="11.28515625" style="112" customWidth="1"/>
    <col min="12" max="12" width="10.5703125" style="112" customWidth="1"/>
    <col min="13" max="13" width="9.140625" style="112"/>
    <col min="14" max="14" width="10.42578125" style="112" customWidth="1"/>
    <col min="15" max="15" width="18.7109375" style="145" customWidth="1"/>
    <col min="16" max="16" width="16.85546875" style="145" customWidth="1"/>
    <col min="17" max="17" width="14.5703125" style="145" customWidth="1"/>
    <col min="18" max="18" width="15.7109375" style="145" customWidth="1"/>
    <col min="19" max="19" width="17.7109375" style="57" customWidth="1"/>
    <col min="20" max="20" width="15.7109375" style="57" customWidth="1"/>
    <col min="21" max="21" width="7.7109375" style="112" customWidth="1"/>
    <col min="22" max="22" width="11.85546875" style="112" customWidth="1"/>
    <col min="23" max="23" width="8.85546875" style="112" customWidth="1"/>
    <col min="24" max="24" width="9" style="112" customWidth="1"/>
    <col min="25" max="25" width="9.140625" style="112"/>
    <col min="26" max="26" width="24.85546875" style="112" customWidth="1"/>
    <col min="27" max="27" width="9.7109375" style="112" customWidth="1"/>
    <col min="28" max="28" width="9.5703125" style="112" customWidth="1"/>
    <col min="29" max="29" width="24.42578125" style="112" customWidth="1"/>
    <col min="30" max="16384" width="9.140625" style="112"/>
  </cols>
  <sheetData>
    <row r="1" spans="1:30" x14ac:dyDescent="0.25">
      <c r="A1" s="110" t="s">
        <v>81</v>
      </c>
      <c r="B1" s="111">
        <v>0.96500813823385945</v>
      </c>
      <c r="D1" s="113" t="s">
        <v>86</v>
      </c>
      <c r="F1" s="157" t="s">
        <v>87</v>
      </c>
      <c r="G1" s="157"/>
      <c r="H1" s="157"/>
      <c r="I1" s="157"/>
      <c r="J1" s="157"/>
      <c r="K1" s="157"/>
      <c r="N1" s="157" t="s">
        <v>88</v>
      </c>
      <c r="O1" s="157"/>
      <c r="P1" s="157"/>
      <c r="Q1" s="157"/>
      <c r="R1" s="157"/>
      <c r="S1" s="112"/>
      <c r="T1" s="157" t="s">
        <v>89</v>
      </c>
      <c r="U1" s="157"/>
      <c r="V1" s="157"/>
      <c r="W1" s="157"/>
      <c r="X1" s="157"/>
      <c r="Z1" s="57"/>
      <c r="AA1" s="57"/>
      <c r="AB1" s="57"/>
      <c r="AC1" s="57"/>
      <c r="AD1" s="57"/>
    </row>
    <row r="2" spans="1:30" x14ac:dyDescent="0.25">
      <c r="A2" s="114" t="s">
        <v>90</v>
      </c>
      <c r="B2" s="115">
        <v>0.9650021382338595</v>
      </c>
      <c r="D2" s="116" t="s">
        <v>91</v>
      </c>
      <c r="F2" s="146" t="s">
        <v>46</v>
      </c>
      <c r="G2" s="146" t="s">
        <v>92</v>
      </c>
      <c r="H2" s="146" t="s">
        <v>93</v>
      </c>
      <c r="I2" s="146" t="s">
        <v>94</v>
      </c>
      <c r="J2" s="146" t="s">
        <v>95</v>
      </c>
      <c r="K2" s="146" t="s">
        <v>96</v>
      </c>
      <c r="N2" s="110" t="s">
        <v>97</v>
      </c>
      <c r="O2" s="117" t="s">
        <v>98</v>
      </c>
      <c r="P2" s="117" t="s">
        <v>99</v>
      </c>
      <c r="Q2" s="117" t="s">
        <v>100</v>
      </c>
      <c r="R2" s="117" t="s">
        <v>101</v>
      </c>
      <c r="S2" s="112"/>
      <c r="T2" s="110" t="s">
        <v>97</v>
      </c>
      <c r="U2" s="110" t="s">
        <v>98</v>
      </c>
      <c r="V2" s="110" t="s">
        <v>99</v>
      </c>
      <c r="W2" s="110" t="s">
        <v>100</v>
      </c>
      <c r="X2" s="110" t="s">
        <v>101</v>
      </c>
      <c r="Z2" s="57"/>
      <c r="AA2" s="57"/>
      <c r="AB2" s="57"/>
      <c r="AC2" s="57"/>
      <c r="AD2" s="57"/>
    </row>
    <row r="3" spans="1:30" x14ac:dyDescent="0.25">
      <c r="A3" s="110" t="s">
        <v>102</v>
      </c>
      <c r="B3" s="118">
        <v>8.8821334543856452</v>
      </c>
      <c r="D3" s="113" t="s">
        <v>103</v>
      </c>
      <c r="F3" s="10" t="s">
        <v>225</v>
      </c>
      <c r="G3" s="119"/>
      <c r="H3" s="120" cm="1">
        <f t="array" ref="H3:H13">Awards!I6:I16</f>
        <v>0</v>
      </c>
      <c r="I3" s="120" cm="1">
        <f t="array" ref="I3:I13">Awards!H6:H16</f>
        <v>0</v>
      </c>
      <c r="J3" s="120" cm="1">
        <f t="array" ref="J3:J13">Awards!G6:G16</f>
        <v>0</v>
      </c>
      <c r="K3" s="119" cm="1">
        <f t="array" ref="K3:K13">Awards!F6:F16</f>
        <v>0</v>
      </c>
      <c r="N3" s="121">
        <v>0</v>
      </c>
      <c r="O3" s="122">
        <v>1</v>
      </c>
      <c r="P3" s="122">
        <v>1</v>
      </c>
      <c r="Q3" s="122">
        <v>1</v>
      </c>
      <c r="R3" s="122">
        <v>1</v>
      </c>
      <c r="S3" s="112"/>
      <c r="T3" s="110" t="s">
        <v>104</v>
      </c>
      <c r="U3" s="123">
        <v>0</v>
      </c>
      <c r="V3" s="123">
        <v>0</v>
      </c>
      <c r="W3" s="123">
        <v>0</v>
      </c>
      <c r="X3" s="123">
        <v>0</v>
      </c>
      <c r="Z3" s="57"/>
      <c r="AA3" s="57"/>
      <c r="AB3" s="57"/>
      <c r="AC3" s="57"/>
      <c r="AD3" s="57"/>
    </row>
    <row r="4" spans="1:30" x14ac:dyDescent="0.25">
      <c r="A4" s="110" t="s">
        <v>105</v>
      </c>
      <c r="B4" s="120">
        <v>3.17</v>
      </c>
      <c r="D4" s="116">
        <v>1</v>
      </c>
      <c r="F4" s="10" t="s">
        <v>13</v>
      </c>
      <c r="G4" s="119"/>
      <c r="H4" s="120">
        <v>20</v>
      </c>
      <c r="I4" s="120">
        <v>8</v>
      </c>
      <c r="J4" s="120">
        <v>1.5</v>
      </c>
      <c r="K4" s="119">
        <v>0.2</v>
      </c>
      <c r="N4" s="121">
        <v>0.1</v>
      </c>
      <c r="O4" s="122">
        <v>3.170814</v>
      </c>
      <c r="P4" s="122">
        <v>3.2363819999999999</v>
      </c>
      <c r="Q4" s="122">
        <v>1.000111</v>
      </c>
      <c r="R4" s="122">
        <v>1.8707469999999999</v>
      </c>
      <c r="S4" s="112"/>
      <c r="T4" s="110" t="s">
        <v>106</v>
      </c>
      <c r="U4" s="123">
        <v>4.0473499999999999E-3</v>
      </c>
      <c r="V4" s="123">
        <v>4.0748399999999997E-3</v>
      </c>
      <c r="W4" s="123">
        <v>8.0000000000000002E-8</v>
      </c>
      <c r="X4" s="123">
        <v>3.5574000000000001E-4</v>
      </c>
      <c r="Z4" s="57"/>
      <c r="AA4" s="57"/>
      <c r="AB4" s="57"/>
      <c r="AC4" s="57"/>
      <c r="AD4" s="57"/>
    </row>
    <row r="5" spans="1:30" x14ac:dyDescent="0.25">
      <c r="A5" s="110" t="s">
        <v>107</v>
      </c>
      <c r="B5" s="118">
        <v>4085.8</v>
      </c>
      <c r="D5" s="113" t="s">
        <v>108</v>
      </c>
      <c r="F5" s="10" t="s">
        <v>14</v>
      </c>
      <c r="G5" s="119"/>
      <c r="H5" s="120">
        <v>10</v>
      </c>
      <c r="I5" s="120">
        <v>3</v>
      </c>
      <c r="J5" s="120">
        <v>1</v>
      </c>
      <c r="K5" s="119">
        <v>0</v>
      </c>
      <c r="N5" s="121">
        <v>0.2</v>
      </c>
      <c r="O5" s="122">
        <v>3.170814</v>
      </c>
      <c r="P5" s="122">
        <v>3.2363819999999999</v>
      </c>
      <c r="Q5" s="122">
        <v>1.000111</v>
      </c>
      <c r="R5" s="122">
        <v>1.8707469999999999</v>
      </c>
      <c r="S5" s="112"/>
      <c r="T5" s="110" t="s">
        <v>109</v>
      </c>
      <c r="U5" s="123">
        <v>2.6939160000000004E-2</v>
      </c>
      <c r="V5" s="123">
        <v>2.7125639999999999E-2</v>
      </c>
      <c r="W5" s="123">
        <v>5.3000000000000001E-7</v>
      </c>
      <c r="X5" s="123">
        <v>2.2013699999999998E-3</v>
      </c>
      <c r="Z5" s="57"/>
      <c r="AA5" s="57"/>
      <c r="AB5" s="57"/>
      <c r="AC5" s="57"/>
      <c r="AD5" s="57"/>
    </row>
    <row r="6" spans="1:30" x14ac:dyDescent="0.25">
      <c r="A6" s="110" t="s">
        <v>110</v>
      </c>
      <c r="B6" s="120">
        <v>3000</v>
      </c>
      <c r="D6" s="124">
        <v>96</v>
      </c>
      <c r="F6" s="10" t="s">
        <v>15</v>
      </c>
      <c r="G6" s="119"/>
      <c r="H6" s="120">
        <v>4</v>
      </c>
      <c r="I6" s="120">
        <v>1.4</v>
      </c>
      <c r="J6" s="120">
        <v>0.4</v>
      </c>
      <c r="K6" s="119">
        <v>0</v>
      </c>
      <c r="N6" s="121">
        <v>0.5</v>
      </c>
      <c r="O6" s="122">
        <v>4.3899749999999997</v>
      </c>
      <c r="P6" s="122">
        <v>4.5290109999999997</v>
      </c>
      <c r="Q6" s="122">
        <v>1.000316</v>
      </c>
      <c r="R6" s="122">
        <v>2.198518</v>
      </c>
      <c r="S6" s="112"/>
      <c r="T6" s="110" t="s">
        <v>111</v>
      </c>
      <c r="U6" s="123">
        <v>8.3889700000000011E-2</v>
      </c>
      <c r="V6" s="123">
        <v>8.4406739999999994E-2</v>
      </c>
      <c r="W6" s="123">
        <v>4.5299999999999998E-6</v>
      </c>
      <c r="X6" s="123">
        <v>7.2718400000000008E-3</v>
      </c>
      <c r="Z6" s="57"/>
      <c r="AA6" s="57"/>
      <c r="AB6" s="57"/>
      <c r="AC6" s="57"/>
      <c r="AD6" s="57"/>
    </row>
    <row r="7" spans="1:30" x14ac:dyDescent="0.25">
      <c r="A7" s="110" t="s">
        <v>112</v>
      </c>
      <c r="B7" s="119" t="s">
        <v>113</v>
      </c>
      <c r="F7" s="10" t="s">
        <v>16</v>
      </c>
      <c r="G7" s="119"/>
      <c r="H7" s="120">
        <v>4</v>
      </c>
      <c r="I7" s="120">
        <v>1.4</v>
      </c>
      <c r="J7" s="120">
        <v>0.4</v>
      </c>
      <c r="K7" s="119">
        <v>0</v>
      </c>
      <c r="N7" s="121">
        <v>1</v>
      </c>
      <c r="O7" s="122">
        <v>7.3794599999999999</v>
      </c>
      <c r="P7" s="122">
        <v>7.81637</v>
      </c>
      <c r="Q7" s="122">
        <v>1.0007280000000001</v>
      </c>
      <c r="R7" s="122">
        <v>2.684647</v>
      </c>
      <c r="S7" s="112"/>
      <c r="T7" s="110" t="s">
        <v>114</v>
      </c>
      <c r="U7" s="123">
        <v>0.1030059</v>
      </c>
      <c r="V7" s="123">
        <v>0.10357443999999999</v>
      </c>
      <c r="W7" s="123">
        <v>3.3290000000000001E-5</v>
      </c>
      <c r="X7" s="123">
        <v>1.4466090000000001E-2</v>
      </c>
      <c r="Z7" s="57"/>
      <c r="AA7" s="57"/>
      <c r="AB7" s="57"/>
      <c r="AC7" s="57"/>
      <c r="AD7" s="57"/>
    </row>
    <row r="8" spans="1:30" x14ac:dyDescent="0.25">
      <c r="A8" s="110" t="s">
        <v>115</v>
      </c>
      <c r="B8" s="125">
        <v>0.05</v>
      </c>
      <c r="F8" s="10" t="s">
        <v>17</v>
      </c>
      <c r="G8" s="119"/>
      <c r="H8" s="120">
        <v>0.8</v>
      </c>
      <c r="I8" s="120">
        <v>0.4</v>
      </c>
      <c r="J8" s="120">
        <v>0.2</v>
      </c>
      <c r="K8" s="119">
        <v>0</v>
      </c>
      <c r="N8" s="121">
        <v>2</v>
      </c>
      <c r="O8" s="122">
        <v>17.280176999999998</v>
      </c>
      <c r="P8" s="122">
        <v>20.055320999999999</v>
      </c>
      <c r="Q8" s="122">
        <v>1.0027569999999999</v>
      </c>
      <c r="R8" s="122">
        <v>3.7540969999999998</v>
      </c>
      <c r="S8" s="112"/>
      <c r="T8" s="110" t="s">
        <v>116</v>
      </c>
      <c r="U8" s="123">
        <v>8.3899910000000008E-2</v>
      </c>
      <c r="V8" s="123">
        <v>8.3911189999999997E-2</v>
      </c>
      <c r="W8" s="123">
        <v>5.2997999999999999E-4</v>
      </c>
      <c r="X8" s="123">
        <v>3.4803689999999998E-2</v>
      </c>
      <c r="Z8" s="57"/>
      <c r="AA8" s="57"/>
      <c r="AB8" s="57"/>
      <c r="AC8" s="57"/>
      <c r="AD8" s="57"/>
    </row>
    <row r="9" spans="1:30" x14ac:dyDescent="0.25">
      <c r="A9" s="110" t="s">
        <v>117</v>
      </c>
      <c r="B9" s="119" t="s">
        <v>118</v>
      </c>
      <c r="F9" s="10" t="s">
        <v>18</v>
      </c>
      <c r="G9" s="119"/>
      <c r="H9" s="120">
        <v>0.8</v>
      </c>
      <c r="I9" s="120">
        <v>0.4</v>
      </c>
      <c r="J9" s="120">
        <v>0.2</v>
      </c>
      <c r="K9" s="119">
        <v>0</v>
      </c>
      <c r="N9" s="121">
        <v>5</v>
      </c>
      <c r="O9" s="122">
        <v>45.541963000000003</v>
      </c>
      <c r="P9" s="122">
        <v>72.173625000000001</v>
      </c>
      <c r="Q9" s="122">
        <v>1.0189820000000001</v>
      </c>
      <c r="R9" s="122">
        <v>7.2483919999999999</v>
      </c>
      <c r="S9" s="112"/>
      <c r="T9" s="110" t="s">
        <v>119</v>
      </c>
      <c r="U9" s="123">
        <v>5.3329849999999998E-2</v>
      </c>
      <c r="V9" s="123">
        <v>5.0552330000000006E-2</v>
      </c>
      <c r="W9" s="123">
        <v>3.1991999999999997E-3</v>
      </c>
      <c r="X9" s="123">
        <v>3.9534600000000003E-2</v>
      </c>
      <c r="Z9" s="57"/>
      <c r="AA9" s="57"/>
      <c r="AB9" s="57"/>
      <c r="AC9" s="57"/>
      <c r="AD9" s="57"/>
    </row>
    <row r="10" spans="1:30" x14ac:dyDescent="0.25">
      <c r="F10" s="10" t="s">
        <v>19</v>
      </c>
      <c r="G10" s="119"/>
      <c r="H10" s="120">
        <v>0.6</v>
      </c>
      <c r="I10" s="120">
        <v>0.3</v>
      </c>
      <c r="J10" s="120">
        <v>0.2</v>
      </c>
      <c r="K10" s="119">
        <v>0</v>
      </c>
      <c r="N10" s="121">
        <v>10</v>
      </c>
      <c r="O10" s="122">
        <v>71.016428000000005</v>
      </c>
      <c r="P10" s="122">
        <v>158.184698</v>
      </c>
      <c r="Q10" s="122">
        <v>1.071788</v>
      </c>
      <c r="R10" s="122">
        <v>13.23893</v>
      </c>
      <c r="S10" s="112"/>
      <c r="T10" s="110" t="s">
        <v>120</v>
      </c>
      <c r="U10" s="123">
        <v>3.5790330000000002E-2</v>
      </c>
      <c r="V10" s="123">
        <v>2.6541769999999999E-2</v>
      </c>
      <c r="W10" s="123">
        <v>9.7231599999999998E-3</v>
      </c>
      <c r="X10" s="123">
        <v>2.7245810000000002E-2</v>
      </c>
      <c r="Z10" s="57"/>
      <c r="AA10" s="57"/>
      <c r="AB10" s="57"/>
      <c r="AC10" s="57"/>
      <c r="AD10" s="57"/>
    </row>
    <row r="11" spans="1:30" x14ac:dyDescent="0.25">
      <c r="A11" s="114" t="s">
        <v>121</v>
      </c>
      <c r="B11" s="110" t="s">
        <v>73</v>
      </c>
      <c r="C11" s="110" t="s">
        <v>26</v>
      </c>
      <c r="D11" s="110" t="s">
        <v>122</v>
      </c>
      <c r="F11" s="10" t="s">
        <v>20</v>
      </c>
      <c r="G11" s="119"/>
      <c r="H11" s="120">
        <v>0.6</v>
      </c>
      <c r="I11" s="120">
        <v>0.3</v>
      </c>
      <c r="J11" s="120">
        <v>0.2</v>
      </c>
      <c r="K11" s="119">
        <v>0</v>
      </c>
      <c r="N11" s="121">
        <v>15</v>
      </c>
      <c r="O11" s="122">
        <v>90.327472</v>
      </c>
      <c r="P11" s="122">
        <v>249.047518</v>
      </c>
      <c r="Q11" s="122">
        <v>1.185233</v>
      </c>
      <c r="R11" s="122">
        <v>19.903791999999999</v>
      </c>
      <c r="S11" s="112"/>
      <c r="T11" s="110" t="s">
        <v>123</v>
      </c>
      <c r="U11" s="123">
        <v>3.6897199999999998E-2</v>
      </c>
      <c r="V11" s="123">
        <v>2.1109179999999998E-2</v>
      </c>
      <c r="W11" s="123">
        <v>1.6019180000000001E-2</v>
      </c>
      <c r="X11" s="123">
        <v>2.2133530000000002E-2</v>
      </c>
      <c r="Z11" s="57"/>
      <c r="AA11" s="57"/>
      <c r="AB11" s="57"/>
      <c r="AC11" s="57"/>
      <c r="AD11" s="57"/>
    </row>
    <row r="12" spans="1:30" x14ac:dyDescent="0.25">
      <c r="A12" s="110" t="s">
        <v>124</v>
      </c>
      <c r="B12" s="126">
        <v>0.56132119750510456</v>
      </c>
      <c r="C12" s="126">
        <v>1</v>
      </c>
      <c r="D12" s="121" t="s">
        <v>125</v>
      </c>
      <c r="F12" s="10" t="s">
        <v>21</v>
      </c>
      <c r="G12" s="119"/>
      <c r="H12" s="120">
        <v>0</v>
      </c>
      <c r="I12" s="120">
        <v>0</v>
      </c>
      <c r="J12" s="120">
        <v>2</v>
      </c>
      <c r="K12" s="119">
        <v>0</v>
      </c>
      <c r="N12" s="121">
        <v>20</v>
      </c>
      <c r="O12" s="122">
        <v>111.144257</v>
      </c>
      <c r="P12" s="122">
        <v>352.18522100000001</v>
      </c>
      <c r="Q12" s="122">
        <v>1.3617429999999999</v>
      </c>
      <c r="R12" s="122">
        <v>27.446299</v>
      </c>
      <c r="S12" s="112"/>
      <c r="T12" s="110" t="s">
        <v>126</v>
      </c>
      <c r="U12" s="123">
        <v>3.2462669999999999E-2</v>
      </c>
      <c r="V12" s="123">
        <v>1.411133E-2</v>
      </c>
      <c r="W12" s="123">
        <v>1.8348110000000001E-2</v>
      </c>
      <c r="X12" s="123">
        <v>1.6184219999999999E-2</v>
      </c>
      <c r="Z12" s="57"/>
      <c r="AA12" s="57"/>
      <c r="AB12" s="57"/>
      <c r="AC12" s="57"/>
      <c r="AD12" s="57"/>
    </row>
    <row r="13" spans="1:30" x14ac:dyDescent="0.25">
      <c r="A13" s="110" t="s">
        <v>127</v>
      </c>
      <c r="B13" s="127">
        <v>0.26119308827883519</v>
      </c>
      <c r="C13" s="127">
        <v>1</v>
      </c>
      <c r="D13" s="121" t="s">
        <v>125</v>
      </c>
      <c r="F13" s="10" t="s">
        <v>10</v>
      </c>
      <c r="G13" s="119"/>
      <c r="H13" s="120">
        <v>10</v>
      </c>
      <c r="I13" s="120">
        <v>2</v>
      </c>
      <c r="J13" s="120">
        <v>0.3</v>
      </c>
      <c r="K13" s="119">
        <v>0</v>
      </c>
      <c r="N13" s="121">
        <v>25</v>
      </c>
      <c r="O13" s="122">
        <v>133.549702</v>
      </c>
      <c r="P13" s="122">
        <v>465.39118500000001</v>
      </c>
      <c r="Q13" s="122">
        <v>1.5722119999999999</v>
      </c>
      <c r="R13" s="122">
        <v>35.641233</v>
      </c>
      <c r="S13" s="112"/>
      <c r="T13" s="110" t="s">
        <v>128</v>
      </c>
      <c r="U13" s="123">
        <v>0.14702729</v>
      </c>
      <c r="V13" s="123">
        <v>4.2127890000000001E-2</v>
      </c>
      <c r="W13" s="123">
        <v>0.10433045000000001</v>
      </c>
      <c r="X13" s="123">
        <v>5.0192460000000001E-2</v>
      </c>
      <c r="Z13" s="57"/>
      <c r="AA13" s="57"/>
      <c r="AB13" s="57"/>
      <c r="AC13" s="57"/>
      <c r="AD13" s="57"/>
    </row>
    <row r="14" spans="1:30" x14ac:dyDescent="0.25">
      <c r="A14" s="110" t="s">
        <v>129</v>
      </c>
      <c r="B14" s="128">
        <v>0.30012810922626937</v>
      </c>
      <c r="C14" s="128">
        <v>4.9504950495049507E-2</v>
      </c>
      <c r="D14" s="121" t="s">
        <v>221</v>
      </c>
      <c r="N14" s="121">
        <v>50</v>
      </c>
      <c r="O14" s="122">
        <v>299.54801200000003</v>
      </c>
      <c r="P14" s="122">
        <v>1075.6516569999999</v>
      </c>
      <c r="Q14" s="122">
        <v>3.497973</v>
      </c>
      <c r="R14" s="122">
        <v>82.234510999999998</v>
      </c>
      <c r="S14" s="112"/>
      <c r="T14" s="110" t="s">
        <v>130</v>
      </c>
      <c r="U14" s="123">
        <v>0.15789849</v>
      </c>
      <c r="V14" s="123">
        <v>4.5070069999999997E-2</v>
      </c>
      <c r="W14" s="123">
        <v>0.11149155000000001</v>
      </c>
      <c r="X14" s="123">
        <v>4.981356E-2</v>
      </c>
      <c r="Z14" s="57"/>
      <c r="AA14" s="57"/>
      <c r="AB14" s="57"/>
      <c r="AC14" s="57"/>
      <c r="AD14" s="57"/>
    </row>
    <row r="15" spans="1:30" x14ac:dyDescent="0.25">
      <c r="A15" s="110" t="s">
        <v>131</v>
      </c>
      <c r="B15" s="126">
        <v>0.40368094072875482</v>
      </c>
      <c r="C15" s="128">
        <v>8.3319446758873521E-3</v>
      </c>
      <c r="D15" s="121" t="s">
        <v>222</v>
      </c>
      <c r="F15" s="157" t="s">
        <v>132</v>
      </c>
      <c r="G15" s="157"/>
      <c r="H15" s="157"/>
      <c r="I15" s="157"/>
      <c r="J15" s="157"/>
      <c r="K15" s="157"/>
      <c r="N15" s="121">
        <v>100</v>
      </c>
      <c r="O15" s="122">
        <v>975.93062299999997</v>
      </c>
      <c r="P15" s="122">
        <v>3650.0613210000001</v>
      </c>
      <c r="Q15" s="122">
        <v>11.203488</v>
      </c>
      <c r="R15" s="122">
        <v>238.46139099999999</v>
      </c>
      <c r="S15" s="112"/>
      <c r="T15" s="110" t="s">
        <v>133</v>
      </c>
      <c r="U15" s="123">
        <v>9.9441649999999993E-2</v>
      </c>
      <c r="V15" s="123">
        <v>2.4129339999999999E-2</v>
      </c>
      <c r="W15" s="123">
        <v>7.4535110000000002E-2</v>
      </c>
      <c r="X15" s="123">
        <v>3.5523889999999995E-2</v>
      </c>
      <c r="Z15" s="57"/>
      <c r="AA15" s="57"/>
      <c r="AB15" s="57"/>
      <c r="AC15" s="57"/>
      <c r="AD15" s="57"/>
    </row>
    <row r="16" spans="1:30" x14ac:dyDescent="0.25">
      <c r="A16" s="110" t="s">
        <v>134</v>
      </c>
      <c r="B16" s="128">
        <v>2.561925441914421E-2</v>
      </c>
      <c r="C16" s="128">
        <v>8.3319446758873521E-3</v>
      </c>
      <c r="D16" s="121" t="s">
        <v>222</v>
      </c>
      <c r="F16" s="146" t="s">
        <v>46</v>
      </c>
      <c r="G16" s="146" t="s">
        <v>92</v>
      </c>
      <c r="H16" s="146" t="s">
        <v>93</v>
      </c>
      <c r="I16" s="146" t="s">
        <v>94</v>
      </c>
      <c r="J16" s="146" t="s">
        <v>95</v>
      </c>
      <c r="K16" s="146" t="s">
        <v>96</v>
      </c>
      <c r="N16" s="121">
        <v>200</v>
      </c>
      <c r="O16" s="122">
        <v>3605.8645780000002</v>
      </c>
      <c r="P16" s="122">
        <v>11014.671542</v>
      </c>
      <c r="Q16" s="122">
        <v>44.917470999999999</v>
      </c>
      <c r="R16" s="122">
        <v>762.06179799999995</v>
      </c>
      <c r="S16" s="112"/>
      <c r="T16" s="110" t="s">
        <v>135</v>
      </c>
      <c r="U16" s="123">
        <v>3.4390480000000001E-2</v>
      </c>
      <c r="V16" s="123">
        <v>9.4359700000000001E-3</v>
      </c>
      <c r="W16" s="123">
        <v>2.4776619999999999E-2</v>
      </c>
      <c r="X16" s="123">
        <v>1.41607E-2</v>
      </c>
      <c r="Z16" s="57"/>
      <c r="AA16" s="57"/>
      <c r="AB16" s="57"/>
      <c r="AC16" s="57"/>
      <c r="AD16" s="57"/>
    </row>
    <row r="17" spans="1:24" x14ac:dyDescent="0.25">
      <c r="A17" s="110" t="s">
        <v>136</v>
      </c>
      <c r="B17" s="128">
        <v>0.3192276263096106</v>
      </c>
      <c r="C17" s="128">
        <v>8.3493362277698921E-3</v>
      </c>
      <c r="D17" s="121" t="s">
        <v>223</v>
      </c>
      <c r="F17" s="10" t="s">
        <v>225</v>
      </c>
      <c r="G17" s="119"/>
      <c r="H17" s="129">
        <v>0</v>
      </c>
      <c r="I17" s="129">
        <v>0</v>
      </c>
      <c r="J17" s="129">
        <v>0</v>
      </c>
      <c r="K17" s="129">
        <v>0</v>
      </c>
      <c r="N17" s="121">
        <v>300</v>
      </c>
      <c r="O17" s="122">
        <v>7475.1265169999997</v>
      </c>
      <c r="P17" s="122">
        <v>19304.273966000001</v>
      </c>
      <c r="Q17" s="122">
        <v>102.017815</v>
      </c>
      <c r="R17" s="122">
        <v>1503.0394779999999</v>
      </c>
      <c r="S17" s="112"/>
      <c r="T17" s="110" t="s">
        <v>137</v>
      </c>
      <c r="U17" s="123">
        <v>1.9918410000000001E-2</v>
      </c>
      <c r="V17" s="123">
        <v>7.2995400000000002E-3</v>
      </c>
      <c r="W17" s="123">
        <v>1.2575090000000001E-2</v>
      </c>
      <c r="X17" s="123">
        <v>8.9545400000000004E-3</v>
      </c>
    </row>
    <row r="18" spans="1:24" x14ac:dyDescent="0.25">
      <c r="A18" s="110" t="s">
        <v>138</v>
      </c>
      <c r="B18" s="128">
        <v>5.8834060000000001E-2</v>
      </c>
      <c r="C18" s="128">
        <v>4.0980090000000005E-3</v>
      </c>
      <c r="D18" s="121" t="s">
        <v>139</v>
      </c>
      <c r="F18" s="10" t="s">
        <v>13</v>
      </c>
      <c r="G18" s="119"/>
      <c r="H18" s="129">
        <v>1.4750000000000001E-4</v>
      </c>
      <c r="I18" s="129">
        <v>1.6393499999999999E-3</v>
      </c>
      <c r="J18" s="129">
        <v>1.3925450000000001E-2</v>
      </c>
      <c r="K18" s="129">
        <v>0.1462657</v>
      </c>
      <c r="N18" s="121">
        <v>400</v>
      </c>
      <c r="O18" s="122">
        <v>13144.749986999999</v>
      </c>
      <c r="P18" s="122">
        <v>32418.063344999999</v>
      </c>
      <c r="Q18" s="122">
        <v>184.91945899999999</v>
      </c>
      <c r="R18" s="122">
        <v>2620.8456040000001</v>
      </c>
      <c r="S18" s="112"/>
      <c r="T18" s="110" t="s">
        <v>140</v>
      </c>
      <c r="U18" s="123">
        <v>1.2607120000000001E-2</v>
      </c>
      <c r="V18" s="123">
        <v>4.8802200000000002E-3</v>
      </c>
      <c r="W18" s="123">
        <v>7.6986099999999998E-3</v>
      </c>
      <c r="X18" s="123">
        <v>5.5790700000000002E-3</v>
      </c>
    </row>
    <row r="19" spans="1:24" x14ac:dyDescent="0.25">
      <c r="A19" s="110" t="s">
        <v>36</v>
      </c>
      <c r="B19" s="130">
        <v>0.96500213823385939</v>
      </c>
      <c r="C19" s="131"/>
      <c r="F19" s="10" t="s">
        <v>14</v>
      </c>
      <c r="G19" s="119"/>
      <c r="H19" s="129">
        <v>8.451E-4</v>
      </c>
      <c r="I19" s="129">
        <v>8.1001500000000004E-3</v>
      </c>
      <c r="J19" s="129">
        <v>4.1070950000000002E-2</v>
      </c>
      <c r="K19" s="129">
        <v>0</v>
      </c>
      <c r="N19" s="121">
        <v>500</v>
      </c>
      <c r="O19" s="122">
        <v>21057.951482</v>
      </c>
      <c r="P19" s="122">
        <v>50776.886360999997</v>
      </c>
      <c r="Q19" s="122">
        <v>300.96084500000001</v>
      </c>
      <c r="R19" s="132">
        <v>4110.1017449999999</v>
      </c>
      <c r="S19" s="112"/>
      <c r="T19" s="110" t="s">
        <v>141</v>
      </c>
      <c r="U19" s="123">
        <v>8.1379799999999995E-3</v>
      </c>
      <c r="V19" s="123">
        <v>2.9809699999999999E-3</v>
      </c>
      <c r="W19" s="123">
        <v>5.1224700000000005E-3</v>
      </c>
      <c r="X19" s="123">
        <v>3.9190500000000003E-3</v>
      </c>
    </row>
    <row r="20" spans="1:24" x14ac:dyDescent="0.25">
      <c r="B20" s="133"/>
      <c r="C20" s="133"/>
      <c r="F20" s="10" t="s">
        <v>15</v>
      </c>
      <c r="G20" s="119"/>
      <c r="H20" s="129">
        <v>1.8623999999999999E-3</v>
      </c>
      <c r="I20" s="129">
        <v>1.5180549999999999E-2</v>
      </c>
      <c r="J20" s="129">
        <v>8.1896949999999996E-2</v>
      </c>
      <c r="K20" s="129">
        <v>0</v>
      </c>
      <c r="N20" s="121">
        <v>600</v>
      </c>
      <c r="O20" s="132">
        <v>30650.401519999999</v>
      </c>
      <c r="P20" s="132">
        <v>69988.801791999998</v>
      </c>
      <c r="Q20" s="132">
        <v>455.48029300000002</v>
      </c>
      <c r="R20" s="132">
        <v>6050.1742700000004</v>
      </c>
      <c r="S20" s="112"/>
      <c r="T20" s="110" t="s">
        <v>142</v>
      </c>
      <c r="U20" s="123">
        <v>1.0841620000000001E-2</v>
      </c>
      <c r="V20" s="123">
        <v>6.2242699999999996E-3</v>
      </c>
      <c r="W20" s="123">
        <v>4.6047900000000001E-3</v>
      </c>
      <c r="X20" s="123">
        <v>3.9853699999999994E-3</v>
      </c>
    </row>
    <row r="21" spans="1:24" x14ac:dyDescent="0.25">
      <c r="A21" s="134" t="s">
        <v>143</v>
      </c>
      <c r="B21" s="135"/>
      <c r="C21" s="135"/>
      <c r="F21" s="10" t="s">
        <v>16</v>
      </c>
      <c r="G21" s="119"/>
      <c r="H21" s="129">
        <v>2.5921E-3</v>
      </c>
      <c r="I21" s="129">
        <v>1.8630799999999999E-2</v>
      </c>
      <c r="J21" s="129">
        <v>9.0484149999999999E-2</v>
      </c>
      <c r="K21" s="129">
        <v>0</v>
      </c>
      <c r="N21" s="121">
        <v>700</v>
      </c>
      <c r="O21" s="132">
        <v>63243.106501000002</v>
      </c>
      <c r="P21" s="132">
        <v>218531.46853099999</v>
      </c>
      <c r="Q21" s="132">
        <v>743.34026200000005</v>
      </c>
      <c r="R21" s="132">
        <v>10298.183478000001</v>
      </c>
      <c r="S21" s="112"/>
      <c r="T21" s="110" t="s">
        <v>144</v>
      </c>
      <c r="U21" s="123">
        <v>5.1329599999999998E-3</v>
      </c>
      <c r="V21" s="123">
        <v>2.08741E-3</v>
      </c>
      <c r="W21" s="123">
        <v>3.0358200000000003E-3</v>
      </c>
      <c r="X21" s="123">
        <v>2.3961899999999999E-3</v>
      </c>
    </row>
    <row r="22" spans="1:24" x14ac:dyDescent="0.25">
      <c r="A22" s="110" t="s">
        <v>145</v>
      </c>
      <c r="B22" s="136" t="s">
        <v>73</v>
      </c>
      <c r="C22" s="136" t="s">
        <v>146</v>
      </c>
      <c r="F22" s="10" t="s">
        <v>17</v>
      </c>
      <c r="G22" s="119"/>
      <c r="H22" s="129">
        <v>6.5005999999999996E-3</v>
      </c>
      <c r="I22" s="129">
        <v>4.0706600000000003E-2</v>
      </c>
      <c r="J22" s="129">
        <v>0.23295445000000001</v>
      </c>
      <c r="K22" s="129">
        <v>0</v>
      </c>
      <c r="N22" s="121">
        <v>800</v>
      </c>
      <c r="O22" s="132">
        <v>109361.329834</v>
      </c>
      <c r="P22" s="132">
        <v>499500.49949999998</v>
      </c>
      <c r="Q22" s="132">
        <v>1168.4337399999999</v>
      </c>
      <c r="R22" s="132">
        <v>15795.295072999999</v>
      </c>
      <c r="S22" s="112"/>
      <c r="T22" s="110" t="s">
        <v>147</v>
      </c>
      <c r="U22" s="123">
        <v>2.8742699999999999E-3</v>
      </c>
      <c r="V22" s="123">
        <v>8.1244999999999993E-4</v>
      </c>
      <c r="W22" s="123">
        <v>2.0561999999999998E-3</v>
      </c>
      <c r="X22" s="123">
        <v>1.5947800000000001E-3</v>
      </c>
    </row>
    <row r="23" spans="1:24" x14ac:dyDescent="0.25">
      <c r="A23" s="110" t="s">
        <v>148</v>
      </c>
      <c r="B23" s="137">
        <v>0.25409709000000003</v>
      </c>
      <c r="C23" s="138">
        <v>30.496160809999999</v>
      </c>
      <c r="F23" s="10" t="s">
        <v>18</v>
      </c>
      <c r="G23" s="119"/>
      <c r="H23" s="129">
        <v>6.6911000000000002E-3</v>
      </c>
      <c r="I23" s="129">
        <v>4.8523249999999997E-2</v>
      </c>
      <c r="J23" s="129">
        <v>0.29408275</v>
      </c>
      <c r="K23" s="129">
        <v>0</v>
      </c>
      <c r="N23" s="121">
        <v>900</v>
      </c>
      <c r="O23" s="132">
        <v>181785.129976</v>
      </c>
      <c r="P23" s="132">
        <v>1250000</v>
      </c>
      <c r="Q23" s="132">
        <v>1774.675399</v>
      </c>
      <c r="R23" s="132">
        <v>24186.284276999999</v>
      </c>
      <c r="S23" s="112"/>
      <c r="T23" s="110" t="s">
        <v>149</v>
      </c>
      <c r="U23" s="123">
        <v>1.8423500000000002E-3</v>
      </c>
      <c r="V23" s="123">
        <v>3.4735000000000001E-4</v>
      </c>
      <c r="W23" s="123">
        <v>1.4930899999999999E-3</v>
      </c>
      <c r="X23" s="123">
        <v>1.2395000000000002E-3</v>
      </c>
    </row>
    <row r="24" spans="1:24" x14ac:dyDescent="0.25">
      <c r="A24" s="110" t="s">
        <v>150</v>
      </c>
      <c r="B24" s="137">
        <v>6.2378570000000001E-2</v>
      </c>
      <c r="C24" s="138">
        <v>8.0396803800000001</v>
      </c>
      <c r="F24" s="10" t="s">
        <v>19</v>
      </c>
      <c r="G24" s="119"/>
      <c r="H24" s="129">
        <v>1.2856950000000001E-2</v>
      </c>
      <c r="I24" s="129">
        <v>7.3475399999999996E-2</v>
      </c>
      <c r="J24" s="129">
        <v>0.22238674999999999</v>
      </c>
      <c r="K24" s="129">
        <v>0</v>
      </c>
      <c r="N24" s="121">
        <v>1000</v>
      </c>
      <c r="O24" s="122">
        <v>281452.29383600003</v>
      </c>
      <c r="P24" s="122">
        <v>2314814.8148150002</v>
      </c>
      <c r="Q24" s="122">
        <v>2673.1154959999999</v>
      </c>
      <c r="R24" s="122">
        <v>36889.698021999997</v>
      </c>
      <c r="S24" s="112"/>
      <c r="T24" s="110" t="s">
        <v>151</v>
      </c>
      <c r="U24" s="123">
        <v>4.2257199999999997E-3</v>
      </c>
      <c r="V24" s="123">
        <v>5.1075000000000003E-4</v>
      </c>
      <c r="W24" s="123">
        <v>3.7089100000000002E-3</v>
      </c>
      <c r="X24" s="123">
        <v>2.9396800000000001E-3</v>
      </c>
    </row>
    <row r="25" spans="1:24" x14ac:dyDescent="0.25">
      <c r="A25" s="110" t="s">
        <v>152</v>
      </c>
      <c r="B25" s="137">
        <v>2.8231740000000002E-2</v>
      </c>
      <c r="C25" s="138">
        <v>14.28708503</v>
      </c>
      <c r="F25" s="10" t="s">
        <v>20</v>
      </c>
      <c r="G25" s="119"/>
      <c r="H25" s="129">
        <v>4.5132999999999996E-3</v>
      </c>
      <c r="I25" s="129">
        <v>2.8813350000000001E-2</v>
      </c>
      <c r="J25" s="129">
        <v>0.33724375000000001</v>
      </c>
      <c r="K25" s="129">
        <v>0</v>
      </c>
      <c r="N25" s="121">
        <v>2000</v>
      </c>
      <c r="O25" s="122">
        <v>8196721.3114750003</v>
      </c>
      <c r="P25" s="132">
        <v>66666666.666666999</v>
      </c>
      <c r="Q25" s="132">
        <v>77870.102803999995</v>
      </c>
      <c r="R25" s="132">
        <v>1038361.159091</v>
      </c>
      <c r="S25" s="112"/>
      <c r="T25" s="110" t="s">
        <v>153</v>
      </c>
      <c r="U25" s="123">
        <v>2.4486000000000001E-4</v>
      </c>
      <c r="V25" s="123">
        <v>2.83E-5</v>
      </c>
      <c r="W25" s="123">
        <v>2.1651E-4</v>
      </c>
      <c r="X25" s="123">
        <v>1.7742999999999999E-4</v>
      </c>
    </row>
    <row r="26" spans="1:24" x14ac:dyDescent="0.25">
      <c r="A26" s="110" t="s">
        <v>36</v>
      </c>
      <c r="B26" s="138">
        <v>0.3447074</v>
      </c>
      <c r="C26" s="138">
        <v>41.371005799999999</v>
      </c>
      <c r="F26" s="10" t="s">
        <v>21</v>
      </c>
      <c r="G26" s="119"/>
      <c r="H26" s="129">
        <v>0</v>
      </c>
      <c r="I26" s="129">
        <v>0</v>
      </c>
      <c r="J26" s="129">
        <v>1.624E-3</v>
      </c>
      <c r="K26" s="129">
        <v>0</v>
      </c>
      <c r="N26" s="121">
        <v>3000</v>
      </c>
      <c r="O26" s="132">
        <v>71428571.428571001</v>
      </c>
      <c r="P26" s="132">
        <v>333333333.33333302</v>
      </c>
      <c r="Q26" s="132">
        <v>757463.72727300005</v>
      </c>
      <c r="R26" s="132">
        <v>9137578.1999999993</v>
      </c>
      <c r="S26" s="112"/>
      <c r="T26" s="110" t="s">
        <v>154</v>
      </c>
      <c r="U26" s="123">
        <v>4.4000000000000006E-5</v>
      </c>
      <c r="V26" s="123">
        <v>9.9299999999999998E-6</v>
      </c>
      <c r="W26" s="123">
        <v>3.4079999999999999E-5</v>
      </c>
      <c r="X26" s="123">
        <v>3.025E-5</v>
      </c>
    </row>
    <row r="27" spans="1:24" x14ac:dyDescent="0.25">
      <c r="B27" s="139"/>
      <c r="C27" s="139"/>
      <c r="F27" s="10" t="s">
        <v>10</v>
      </c>
      <c r="G27" s="119"/>
      <c r="H27" s="129">
        <v>1.095E-5</v>
      </c>
      <c r="I27" s="129">
        <v>5.0429999999999995E-4</v>
      </c>
      <c r="J27" s="129">
        <v>8.8707500000000002E-3</v>
      </c>
      <c r="K27" s="129">
        <v>0</v>
      </c>
      <c r="N27" s="121">
        <v>4000</v>
      </c>
      <c r="O27" s="132">
        <v>1000000000</v>
      </c>
      <c r="P27" s="132" t="s">
        <v>155</v>
      </c>
      <c r="Q27" s="132">
        <v>8332101</v>
      </c>
      <c r="R27" s="132">
        <v>91375782</v>
      </c>
      <c r="S27" s="112"/>
      <c r="T27" s="110" t="s">
        <v>156</v>
      </c>
      <c r="U27" s="123">
        <v>4.0899999999999998E-6</v>
      </c>
      <c r="V27" s="123">
        <v>0</v>
      </c>
      <c r="W27" s="123">
        <v>4.0899999999999998E-6</v>
      </c>
      <c r="X27" s="123">
        <v>4.0500000000000002E-6</v>
      </c>
    </row>
    <row r="28" spans="1:24" x14ac:dyDescent="0.25">
      <c r="A28" s="134" t="s">
        <v>157</v>
      </c>
      <c r="B28" s="135"/>
      <c r="C28" s="139"/>
      <c r="N28" s="121">
        <v>5000</v>
      </c>
      <c r="O28" s="132" t="s">
        <v>155</v>
      </c>
      <c r="P28" s="132" t="s">
        <v>155</v>
      </c>
      <c r="Q28" s="132" t="s">
        <v>155</v>
      </c>
      <c r="R28" s="132" t="s">
        <v>155</v>
      </c>
      <c r="S28" s="112"/>
      <c r="T28" s="110" t="s">
        <v>158</v>
      </c>
      <c r="U28" s="123">
        <v>0</v>
      </c>
      <c r="V28" s="123">
        <v>0</v>
      </c>
      <c r="W28" s="123">
        <v>0</v>
      </c>
      <c r="X28" s="123">
        <v>0</v>
      </c>
    </row>
    <row r="29" spans="1:24" x14ac:dyDescent="0.25">
      <c r="A29" s="110" t="s">
        <v>145</v>
      </c>
      <c r="B29" s="140" t="s">
        <v>26</v>
      </c>
      <c r="C29" s="140" t="s">
        <v>122</v>
      </c>
      <c r="D29" s="110" t="s">
        <v>159</v>
      </c>
      <c r="F29"/>
      <c r="G29"/>
      <c r="H29"/>
      <c r="I29"/>
      <c r="J29"/>
      <c r="K29"/>
      <c r="N29" s="121">
        <v>10000</v>
      </c>
      <c r="O29" s="132" t="s">
        <v>155</v>
      </c>
      <c r="P29" s="132" t="s">
        <v>155</v>
      </c>
      <c r="Q29" s="132" t="s">
        <v>155</v>
      </c>
      <c r="R29" s="132" t="s">
        <v>155</v>
      </c>
      <c r="S29" s="112"/>
      <c r="T29" s="110" t="s">
        <v>160</v>
      </c>
      <c r="U29" s="123">
        <v>0</v>
      </c>
      <c r="V29" s="123">
        <v>0</v>
      </c>
      <c r="W29" s="123">
        <v>0</v>
      </c>
      <c r="X29" s="123">
        <v>0</v>
      </c>
    </row>
    <row r="30" spans="1:24" x14ac:dyDescent="0.25">
      <c r="A30" s="110" t="s">
        <v>148</v>
      </c>
      <c r="B30" s="137">
        <v>8.3321000000000003E-3</v>
      </c>
      <c r="C30" s="141" t="s">
        <v>161</v>
      </c>
      <c r="D30" s="130">
        <v>1</v>
      </c>
      <c r="F30" s="157" t="s">
        <v>172</v>
      </c>
      <c r="G30" s="157"/>
      <c r="H30" s="157"/>
      <c r="I30" s="157"/>
      <c r="J30" s="157"/>
      <c r="K30" s="157"/>
      <c r="L30" s="157"/>
      <c r="N30" s="121">
        <v>15000</v>
      </c>
      <c r="O30" s="132" t="s">
        <v>155</v>
      </c>
      <c r="P30" s="132" t="s">
        <v>155</v>
      </c>
      <c r="Q30" s="132" t="s">
        <v>155</v>
      </c>
      <c r="R30" s="132" t="s">
        <v>155</v>
      </c>
      <c r="S30" s="112"/>
      <c r="T30" s="110" t="s">
        <v>162</v>
      </c>
      <c r="U30" s="123">
        <v>0</v>
      </c>
      <c r="V30" s="123">
        <v>0</v>
      </c>
      <c r="W30" s="123">
        <v>0</v>
      </c>
      <c r="X30" s="123">
        <v>0</v>
      </c>
    </row>
    <row r="31" spans="1:24" x14ac:dyDescent="0.25">
      <c r="A31" s="110" t="s">
        <v>150</v>
      </c>
      <c r="B31" s="137">
        <v>7.7588400000000004E-3</v>
      </c>
      <c r="C31" s="141" t="s">
        <v>163</v>
      </c>
      <c r="D31" s="130">
        <v>0.93119814999999995</v>
      </c>
      <c r="F31" s="146" t="s">
        <v>46</v>
      </c>
      <c r="G31" s="146" t="s">
        <v>92</v>
      </c>
      <c r="H31" s="146" t="s">
        <v>93</v>
      </c>
      <c r="I31" s="146" t="s">
        <v>94</v>
      </c>
      <c r="J31" s="146" t="s">
        <v>95</v>
      </c>
      <c r="K31" s="146" t="s">
        <v>96</v>
      </c>
      <c r="L31" s="146" t="s">
        <v>36</v>
      </c>
      <c r="N31" s="121">
        <v>20000</v>
      </c>
      <c r="O31" s="132" t="s">
        <v>155</v>
      </c>
      <c r="P31" s="132" t="s">
        <v>155</v>
      </c>
      <c r="Q31" s="132" t="s">
        <v>155</v>
      </c>
      <c r="R31" s="132" t="s">
        <v>155</v>
      </c>
      <c r="S31" s="112"/>
      <c r="T31" s="110" t="s">
        <v>164</v>
      </c>
      <c r="U31" s="123">
        <v>0</v>
      </c>
      <c r="V31" s="123">
        <v>0</v>
      </c>
      <c r="W31" s="123">
        <v>0</v>
      </c>
      <c r="X31" s="123">
        <v>0</v>
      </c>
    </row>
    <row r="32" spans="1:24" x14ac:dyDescent="0.25">
      <c r="A32" s="110" t="s">
        <v>152</v>
      </c>
      <c r="B32" s="137">
        <v>1.9760300000000001E-3</v>
      </c>
      <c r="C32" s="141" t="s">
        <v>165</v>
      </c>
      <c r="D32" s="130">
        <v>0.23715891</v>
      </c>
      <c r="F32" s="10" t="s">
        <v>225</v>
      </c>
      <c r="G32" s="130">
        <v>0</v>
      </c>
      <c r="H32" s="130">
        <f>H3*H17</f>
        <v>0</v>
      </c>
      <c r="I32" s="130">
        <f t="shared" ref="I32:K32" si="0">I3*I17</f>
        <v>0</v>
      </c>
      <c r="J32" s="130">
        <f t="shared" si="0"/>
        <v>0</v>
      </c>
      <c r="K32" s="130">
        <f t="shared" si="0"/>
        <v>0</v>
      </c>
      <c r="L32" s="130">
        <f>SUM(H32:K32)</f>
        <v>0</v>
      </c>
      <c r="O32" s="142"/>
      <c r="P32" s="142"/>
      <c r="Q32" s="142"/>
      <c r="R32" s="142"/>
      <c r="S32" s="112"/>
      <c r="T32" s="112"/>
    </row>
    <row r="33" spans="1:20" x14ac:dyDescent="0.25">
      <c r="B33" s="139"/>
      <c r="C33" s="139"/>
      <c r="F33" s="10" t="s">
        <v>13</v>
      </c>
      <c r="G33" s="130">
        <v>0</v>
      </c>
      <c r="H33" s="130">
        <f t="shared" ref="H33:K33" si="1">H4*H18</f>
        <v>2.9500000000000004E-3</v>
      </c>
      <c r="I33" s="130">
        <f t="shared" si="1"/>
        <v>1.3114799999999999E-2</v>
      </c>
      <c r="J33" s="130">
        <f t="shared" si="1"/>
        <v>2.0888175000000002E-2</v>
      </c>
      <c r="K33" s="130">
        <f t="shared" si="1"/>
        <v>2.925314E-2</v>
      </c>
      <c r="L33" s="130">
        <f t="shared" ref="L33:L41" si="2">SUM(H33:K33)</f>
        <v>6.6206114999999996E-2</v>
      </c>
      <c r="O33" s="142"/>
      <c r="P33" s="142"/>
      <c r="Q33" s="142"/>
      <c r="R33" s="142"/>
      <c r="S33" s="112"/>
      <c r="T33" s="112"/>
    </row>
    <row r="34" spans="1:20" x14ac:dyDescent="0.25">
      <c r="A34" s="134" t="s">
        <v>166</v>
      </c>
      <c r="B34" s="135"/>
      <c r="C34" s="139"/>
      <c r="F34" s="10" t="s">
        <v>14</v>
      </c>
      <c r="G34" s="130">
        <v>0</v>
      </c>
      <c r="H34" s="130">
        <f t="shared" ref="H34:K34" si="3">H5*H19</f>
        <v>8.4510000000000002E-3</v>
      </c>
      <c r="I34" s="130">
        <f t="shared" si="3"/>
        <v>2.4300450000000001E-2</v>
      </c>
      <c r="J34" s="130">
        <f t="shared" si="3"/>
        <v>4.1070950000000002E-2</v>
      </c>
      <c r="K34" s="130">
        <f t="shared" si="3"/>
        <v>0</v>
      </c>
      <c r="L34" s="130">
        <f t="shared" si="2"/>
        <v>7.382240000000001E-2</v>
      </c>
      <c r="O34" s="142"/>
      <c r="P34" s="142"/>
      <c r="Q34" s="142"/>
      <c r="R34" s="142"/>
      <c r="S34" s="112"/>
      <c r="T34" s="112"/>
    </row>
    <row r="35" spans="1:20" x14ac:dyDescent="0.25">
      <c r="A35" s="110" t="s">
        <v>145</v>
      </c>
      <c r="B35" s="140" t="s">
        <v>167</v>
      </c>
      <c r="C35" s="140" t="s">
        <v>168</v>
      </c>
      <c r="F35" s="10" t="s">
        <v>15</v>
      </c>
      <c r="G35" s="130">
        <v>0</v>
      </c>
      <c r="H35" s="130">
        <f t="shared" ref="H35:K35" si="4">H6*H20</f>
        <v>7.4495999999999998E-3</v>
      </c>
      <c r="I35" s="130">
        <f t="shared" si="4"/>
        <v>2.1252769999999997E-2</v>
      </c>
      <c r="J35" s="130">
        <f t="shared" si="4"/>
        <v>3.2758780000000001E-2</v>
      </c>
      <c r="K35" s="130">
        <f t="shared" si="4"/>
        <v>0</v>
      </c>
      <c r="L35" s="130">
        <f t="shared" si="2"/>
        <v>6.1461149999999999E-2</v>
      </c>
      <c r="O35" s="142"/>
      <c r="P35" s="142"/>
      <c r="Q35" s="142"/>
      <c r="R35" s="142"/>
      <c r="S35" s="112"/>
      <c r="T35" s="112"/>
    </row>
    <row r="36" spans="1:20" x14ac:dyDescent="0.25">
      <c r="A36" s="110" t="s">
        <v>148</v>
      </c>
      <c r="B36" s="118">
        <v>8</v>
      </c>
      <c r="C36" s="143">
        <v>8</v>
      </c>
      <c r="F36" s="10" t="s">
        <v>16</v>
      </c>
      <c r="G36" s="130">
        <v>0</v>
      </c>
      <c r="H36" s="130">
        <f t="shared" ref="H36:K36" si="5">H7*H21</f>
        <v>1.03684E-2</v>
      </c>
      <c r="I36" s="130">
        <f t="shared" si="5"/>
        <v>2.6083119999999998E-2</v>
      </c>
      <c r="J36" s="130">
        <f t="shared" si="5"/>
        <v>3.6193660000000002E-2</v>
      </c>
      <c r="K36" s="130">
        <f t="shared" si="5"/>
        <v>0</v>
      </c>
      <c r="L36" s="130">
        <f t="shared" si="2"/>
        <v>7.2645180000000004E-2</v>
      </c>
      <c r="O36" s="142"/>
      <c r="P36" s="142"/>
      <c r="Q36" s="142"/>
      <c r="R36" s="142"/>
      <c r="S36" s="112"/>
      <c r="T36" s="112"/>
    </row>
    <row r="37" spans="1:20" x14ac:dyDescent="0.25">
      <c r="A37" s="110" t="s">
        <v>150</v>
      </c>
      <c r="B37" s="118">
        <v>2.0663800000000001</v>
      </c>
      <c r="C37" s="143">
        <v>2.2190599999999998</v>
      </c>
      <c r="F37" s="10" t="s">
        <v>17</v>
      </c>
      <c r="G37" s="130">
        <v>0</v>
      </c>
      <c r="H37" s="130">
        <f t="shared" ref="H37:K37" si="6">H8*H22</f>
        <v>5.2004800000000004E-3</v>
      </c>
      <c r="I37" s="130">
        <f t="shared" si="6"/>
        <v>1.6282640000000001E-2</v>
      </c>
      <c r="J37" s="130">
        <f t="shared" si="6"/>
        <v>4.6590890000000003E-2</v>
      </c>
      <c r="K37" s="130">
        <f t="shared" si="6"/>
        <v>0</v>
      </c>
      <c r="L37" s="130">
        <f t="shared" si="2"/>
        <v>6.8074010000000004E-2</v>
      </c>
      <c r="O37" s="142"/>
      <c r="P37" s="142"/>
      <c r="Q37" s="142"/>
      <c r="R37" s="142"/>
      <c r="S37" s="144"/>
      <c r="T37" s="144"/>
    </row>
    <row r="38" spans="1:20" x14ac:dyDescent="0.25">
      <c r="A38" s="110" t="s">
        <v>152</v>
      </c>
      <c r="B38" s="118">
        <v>0.90032999999999996</v>
      </c>
      <c r="C38" s="143">
        <v>3.7963300000000002</v>
      </c>
      <c r="F38" s="10" t="s">
        <v>18</v>
      </c>
      <c r="G38" s="130">
        <v>0</v>
      </c>
      <c r="H38" s="130">
        <f t="shared" ref="H38:K38" si="7">H9*H23</f>
        <v>5.3528800000000008E-3</v>
      </c>
      <c r="I38" s="130">
        <f t="shared" si="7"/>
        <v>1.9409300000000001E-2</v>
      </c>
      <c r="J38" s="130">
        <f t="shared" si="7"/>
        <v>5.8816550000000002E-2</v>
      </c>
      <c r="K38" s="130">
        <f t="shared" si="7"/>
        <v>0</v>
      </c>
      <c r="L38" s="130">
        <f t="shared" si="2"/>
        <v>8.3578730000000004E-2</v>
      </c>
      <c r="O38" s="142"/>
      <c r="P38" s="142"/>
      <c r="Q38" s="142"/>
      <c r="R38" s="142"/>
      <c r="S38" s="144"/>
      <c r="T38" s="144"/>
    </row>
    <row r="39" spans="1:20" x14ac:dyDescent="0.25">
      <c r="A39" s="110" t="s">
        <v>36</v>
      </c>
      <c r="B39" s="143">
        <v>10.96672</v>
      </c>
      <c r="C39" s="139" t="s">
        <v>169</v>
      </c>
      <c r="F39" s="10" t="s">
        <v>19</v>
      </c>
      <c r="G39" s="130">
        <v>0</v>
      </c>
      <c r="H39" s="130">
        <f t="shared" ref="H39:K39" si="8">H10*H24</f>
        <v>7.7141700000000002E-3</v>
      </c>
      <c r="I39" s="130">
        <f t="shared" si="8"/>
        <v>2.2042619999999999E-2</v>
      </c>
      <c r="J39" s="130">
        <f t="shared" si="8"/>
        <v>4.4477349999999999E-2</v>
      </c>
      <c r="K39" s="130">
        <f t="shared" si="8"/>
        <v>0</v>
      </c>
      <c r="L39" s="130">
        <f t="shared" si="2"/>
        <v>7.4234140000000004E-2</v>
      </c>
      <c r="O39" s="142"/>
      <c r="P39" s="142"/>
      <c r="Q39" s="142"/>
      <c r="R39" s="142"/>
      <c r="S39" s="144"/>
      <c r="T39" s="144"/>
    </row>
    <row r="40" spans="1:20" x14ac:dyDescent="0.25">
      <c r="B40" s="139"/>
      <c r="C40" s="139"/>
      <c r="E40" s="57"/>
      <c r="F40" s="10" t="s">
        <v>20</v>
      </c>
      <c r="G40" s="130">
        <v>0</v>
      </c>
      <c r="H40" s="130">
        <f t="shared" ref="H40:K40" si="9">H11*H25</f>
        <v>2.7079799999999996E-3</v>
      </c>
      <c r="I40" s="130">
        <f t="shared" si="9"/>
        <v>8.6440049999999997E-3</v>
      </c>
      <c r="J40" s="130">
        <f t="shared" si="9"/>
        <v>6.7448750000000002E-2</v>
      </c>
      <c r="K40" s="130">
        <f t="shared" si="9"/>
        <v>0</v>
      </c>
      <c r="L40" s="130">
        <f t="shared" si="2"/>
        <v>7.8800734999999997E-2</v>
      </c>
      <c r="O40" s="142"/>
      <c r="P40" s="142"/>
      <c r="Q40" s="142"/>
      <c r="R40" s="142"/>
      <c r="S40" s="144"/>
      <c r="T40" s="144"/>
    </row>
    <row r="41" spans="1:20" x14ac:dyDescent="0.25">
      <c r="A41" s="134" t="s">
        <v>170</v>
      </c>
      <c r="C41" s="57"/>
      <c r="D41" s="57"/>
      <c r="E41" s="57"/>
      <c r="F41" s="10" t="s">
        <v>21</v>
      </c>
      <c r="G41" s="130">
        <v>0</v>
      </c>
      <c r="H41" s="130">
        <f t="shared" ref="H41:K42" si="10">H12*H26</f>
        <v>0</v>
      </c>
      <c r="I41" s="130">
        <f t="shared" si="10"/>
        <v>0</v>
      </c>
      <c r="J41" s="130">
        <f t="shared" si="10"/>
        <v>3.248E-3</v>
      </c>
      <c r="K41" s="130">
        <f t="shared" si="10"/>
        <v>0</v>
      </c>
      <c r="L41" s="130">
        <f t="shared" si="2"/>
        <v>3.248E-3</v>
      </c>
      <c r="O41" s="142"/>
      <c r="P41" s="142"/>
      <c r="Q41" s="142"/>
      <c r="R41" s="142"/>
      <c r="S41" s="144"/>
      <c r="T41" s="144"/>
    </row>
    <row r="42" spans="1:20" x14ac:dyDescent="0.25">
      <c r="A42" s="110" t="s">
        <v>46</v>
      </c>
      <c r="B42" s="110" t="s">
        <v>171</v>
      </c>
      <c r="C42" s="57"/>
      <c r="D42" s="57"/>
      <c r="E42" s="57"/>
      <c r="F42" s="10" t="s">
        <v>10</v>
      </c>
      <c r="G42" s="130">
        <v>0</v>
      </c>
      <c r="H42" s="130">
        <f t="shared" si="10"/>
        <v>1.0950000000000001E-4</v>
      </c>
      <c r="I42" s="130">
        <f t="shared" si="10"/>
        <v>1.0085999999999999E-3</v>
      </c>
      <c r="J42" s="130">
        <f t="shared" si="10"/>
        <v>2.6612250000000001E-3</v>
      </c>
      <c r="K42" s="130">
        <f t="shared" si="10"/>
        <v>0</v>
      </c>
      <c r="L42" s="130">
        <f t="shared" ref="L42" si="11">SUM(H42:K42)</f>
        <v>3.779325E-3</v>
      </c>
      <c r="O42" s="142"/>
      <c r="P42" s="142"/>
      <c r="Q42" s="142"/>
      <c r="R42" s="142"/>
      <c r="S42" s="144"/>
      <c r="T42" s="144"/>
    </row>
    <row r="43" spans="1:20" x14ac:dyDescent="0.25">
      <c r="A43" s="119" t="s">
        <v>84</v>
      </c>
      <c r="B43" s="120">
        <v>0</v>
      </c>
      <c r="C43" s="57"/>
      <c r="D43" s="57"/>
      <c r="E43" s="57"/>
      <c r="F43" s="110" t="s">
        <v>36</v>
      </c>
      <c r="G43" s="130">
        <f>SUM(G32:G42)</f>
        <v>0</v>
      </c>
      <c r="H43" s="130">
        <f t="shared" ref="H43:K43" si="12">SUM(H32:H42)</f>
        <v>5.0304010000000003E-2</v>
      </c>
      <c r="I43" s="130">
        <f t="shared" si="12"/>
        <v>0.152138305</v>
      </c>
      <c r="J43" s="130">
        <f t="shared" si="12"/>
        <v>0.35415432999999996</v>
      </c>
      <c r="K43" s="130">
        <f t="shared" si="12"/>
        <v>2.925314E-2</v>
      </c>
      <c r="L43" s="130">
        <f>SUM(L33:L42)</f>
        <v>0.58584978500000007</v>
      </c>
      <c r="O43" s="142"/>
      <c r="P43" s="142"/>
      <c r="Q43" s="142"/>
      <c r="R43" s="142"/>
      <c r="S43" s="144"/>
      <c r="T43" s="144"/>
    </row>
    <row r="44" spans="1:20" x14ac:dyDescent="0.25">
      <c r="A44" s="119" t="s">
        <v>212</v>
      </c>
      <c r="B44" s="120">
        <v>1</v>
      </c>
      <c r="C44" s="57"/>
      <c r="D44" s="57"/>
      <c r="E44" s="57"/>
      <c r="O44" s="142"/>
      <c r="P44" s="142"/>
      <c r="Q44" s="142"/>
      <c r="R44" s="142"/>
      <c r="S44" s="112"/>
      <c r="T44" s="112"/>
    </row>
    <row r="45" spans="1:20" x14ac:dyDescent="0.25">
      <c r="A45" s="119" t="s">
        <v>213</v>
      </c>
      <c r="B45" s="120">
        <v>2</v>
      </c>
      <c r="C45" s="57"/>
      <c r="D45" s="57"/>
      <c r="E45" s="57"/>
      <c r="G45"/>
      <c r="H45"/>
      <c r="I45"/>
      <c r="J45"/>
      <c r="O45" s="142"/>
      <c r="P45" s="142"/>
      <c r="Q45" s="142"/>
      <c r="R45" s="142"/>
      <c r="S45" s="112"/>
      <c r="T45" s="112"/>
    </row>
    <row r="46" spans="1:20" x14ac:dyDescent="0.25">
      <c r="A46" s="119" t="s">
        <v>214</v>
      </c>
      <c r="B46" s="120">
        <v>3</v>
      </c>
      <c r="C46" s="57"/>
      <c r="D46" s="57"/>
      <c r="E46" s="57"/>
      <c r="F46" s="146" t="s">
        <v>190</v>
      </c>
      <c r="G46" s="146" t="s">
        <v>73</v>
      </c>
      <c r="H46" s="146" t="s">
        <v>29</v>
      </c>
      <c r="I46"/>
      <c r="J46"/>
      <c r="O46" s="142"/>
      <c r="P46" s="142"/>
      <c r="Q46" s="142"/>
      <c r="R46" s="142"/>
      <c r="S46" s="112"/>
      <c r="T46" s="112"/>
    </row>
    <row r="47" spans="1:20" x14ac:dyDescent="0.25">
      <c r="A47" s="119" t="s">
        <v>215</v>
      </c>
      <c r="B47" s="120">
        <v>4</v>
      </c>
      <c r="C47" s="57"/>
      <c r="D47" s="57"/>
      <c r="E47" s="57"/>
      <c r="F47" s="110" t="s">
        <v>191</v>
      </c>
      <c r="G47" s="130">
        <f>L32</f>
        <v>0</v>
      </c>
      <c r="H47" s="147">
        <f>G47/$G$51</f>
        <v>0</v>
      </c>
      <c r="I47"/>
      <c r="J47"/>
      <c r="O47" s="142"/>
      <c r="P47" s="142"/>
      <c r="Q47" s="142"/>
      <c r="R47" s="142"/>
      <c r="S47" s="112"/>
      <c r="T47" s="112"/>
    </row>
    <row r="48" spans="1:20" x14ac:dyDescent="0.25">
      <c r="A48" s="119" t="s">
        <v>216</v>
      </c>
      <c r="B48" s="120">
        <v>5</v>
      </c>
      <c r="C48" s="57"/>
      <c r="D48" s="57"/>
      <c r="E48" s="57"/>
      <c r="F48" s="110" t="s">
        <v>226</v>
      </c>
      <c r="G48" s="130">
        <f>SUM(L33:L36)</f>
        <v>0.27413484500000002</v>
      </c>
      <c r="H48" s="147">
        <f t="shared" ref="H48:H50" si="13">G48/$G$51</f>
        <v>0.30255729147420662</v>
      </c>
      <c r="I48"/>
      <c r="J48"/>
      <c r="O48" s="142"/>
      <c r="P48" s="142"/>
      <c r="Q48" s="142"/>
      <c r="R48" s="142"/>
      <c r="S48" s="112"/>
      <c r="T48" s="112"/>
    </row>
    <row r="49" spans="1:20" x14ac:dyDescent="0.25">
      <c r="A49" s="119" t="s">
        <v>217</v>
      </c>
      <c r="B49" s="120">
        <v>6</v>
      </c>
      <c r="C49" s="57"/>
      <c r="D49" s="57"/>
      <c r="E49" s="57"/>
      <c r="F49" s="110" t="s">
        <v>227</v>
      </c>
      <c r="G49" s="130">
        <f>SUM(L37:L40)</f>
        <v>0.30468761500000002</v>
      </c>
      <c r="H49" s="147">
        <f t="shared" si="13"/>
        <v>0.3362777889112778</v>
      </c>
      <c r="I49"/>
      <c r="J49"/>
      <c r="O49" s="142"/>
      <c r="P49" s="142"/>
      <c r="Q49" s="142"/>
      <c r="R49" s="142"/>
      <c r="S49" s="112"/>
      <c r="T49" s="112"/>
    </row>
    <row r="50" spans="1:20" x14ac:dyDescent="0.25">
      <c r="A50" s="119" t="s">
        <v>218</v>
      </c>
      <c r="B50" s="120">
        <v>7</v>
      </c>
      <c r="C50" s="57"/>
      <c r="D50" s="57"/>
      <c r="E50" s="57"/>
      <c r="F50" s="110" t="s">
        <v>35</v>
      </c>
      <c r="G50" s="130">
        <f>SUM(L41:L42)</f>
        <v>7.0273250000000001E-3</v>
      </c>
      <c r="H50" s="147">
        <f t="shared" si="13"/>
        <v>7.7559217920982609E-3</v>
      </c>
      <c r="I50"/>
      <c r="J50"/>
      <c r="O50" s="142"/>
      <c r="P50" s="142"/>
      <c r="Q50" s="142"/>
      <c r="R50" s="142"/>
      <c r="S50" s="112"/>
      <c r="T50" s="112"/>
    </row>
    <row r="51" spans="1:20" x14ac:dyDescent="0.25">
      <c r="A51" s="119" t="s">
        <v>219</v>
      </c>
      <c r="B51" s="120">
        <v>8</v>
      </c>
      <c r="C51" s="57"/>
      <c r="D51" s="57"/>
      <c r="E51" s="57"/>
      <c r="F51" s="110" t="s">
        <v>36</v>
      </c>
      <c r="G51" s="130">
        <v>0.90605929100000004</v>
      </c>
      <c r="H51" s="147">
        <v>1</v>
      </c>
      <c r="I51"/>
      <c r="J51"/>
      <c r="O51" s="142"/>
      <c r="P51" s="142"/>
      <c r="Q51" s="142"/>
      <c r="R51" s="142"/>
      <c r="S51" s="112"/>
      <c r="T51" s="112"/>
    </row>
    <row r="52" spans="1:20" x14ac:dyDescent="0.25">
      <c r="A52" s="119" t="s">
        <v>220</v>
      </c>
      <c r="B52" s="120">
        <v>9</v>
      </c>
      <c r="C52" s="57"/>
      <c r="D52" s="57"/>
      <c r="E52" s="57"/>
      <c r="I52"/>
      <c r="J52"/>
      <c r="O52" s="142"/>
      <c r="P52" s="142"/>
      <c r="Q52" s="142"/>
      <c r="R52" s="142"/>
      <c r="S52" s="112"/>
      <c r="T52" s="112"/>
    </row>
    <row r="53" spans="1:20" x14ac:dyDescent="0.25">
      <c r="A53" s="119" t="s">
        <v>224</v>
      </c>
      <c r="B53" s="120">
        <v>10</v>
      </c>
      <c r="C53" s="57"/>
      <c r="D53" s="57"/>
      <c r="E53" s="57"/>
      <c r="I53"/>
      <c r="J53"/>
      <c r="O53" s="142"/>
      <c r="P53" s="142"/>
      <c r="Q53" s="142"/>
      <c r="R53" s="142"/>
      <c r="S53" s="112"/>
      <c r="T53" s="112"/>
    </row>
    <row r="54" spans="1:20" x14ac:dyDescent="0.25">
      <c r="A54" s="119" t="s">
        <v>173</v>
      </c>
      <c r="B54" s="120">
        <v>11</v>
      </c>
      <c r="C54" s="57"/>
      <c r="D54" s="57"/>
      <c r="E54" s="57"/>
      <c r="O54" s="142"/>
      <c r="P54" s="142"/>
      <c r="Q54" s="142"/>
      <c r="R54" s="142"/>
      <c r="S54" s="112"/>
      <c r="T54" s="112"/>
    </row>
    <row r="55" spans="1:20" x14ac:dyDescent="0.25">
      <c r="A55" s="57"/>
      <c r="B55" s="57"/>
      <c r="C55" s="57"/>
      <c r="D55" s="57"/>
      <c r="O55" s="142"/>
      <c r="P55" s="142"/>
      <c r="Q55" s="142"/>
      <c r="R55" s="142"/>
      <c r="S55" s="112"/>
      <c r="T55" s="112"/>
    </row>
    <row r="56" spans="1:20" x14ac:dyDescent="0.25">
      <c r="A56" s="134" t="s">
        <v>174</v>
      </c>
      <c r="B56" s="57"/>
      <c r="O56" s="142"/>
      <c r="P56" s="142"/>
      <c r="Q56" s="142"/>
      <c r="R56" s="142"/>
      <c r="S56" s="112"/>
      <c r="T56" s="112"/>
    </row>
    <row r="57" spans="1:20" x14ac:dyDescent="0.25">
      <c r="A57" s="110" t="s">
        <v>175</v>
      </c>
      <c r="B57" s="118">
        <v>6.91</v>
      </c>
      <c r="F57"/>
      <c r="G57"/>
      <c r="H57"/>
      <c r="I57"/>
      <c r="J57"/>
      <c r="K57"/>
      <c r="L57"/>
      <c r="O57" s="142"/>
      <c r="P57" s="142"/>
      <c r="Q57" s="142"/>
      <c r="R57" s="142"/>
      <c r="S57" s="112"/>
      <c r="T57" s="112"/>
    </row>
    <row r="58" spans="1:20" x14ac:dyDescent="0.25">
      <c r="A58" s="110" t="s">
        <v>176</v>
      </c>
      <c r="B58" s="118">
        <v>20.2</v>
      </c>
      <c r="F58"/>
      <c r="G58"/>
      <c r="H58"/>
      <c r="I58"/>
      <c r="J58"/>
      <c r="K58"/>
      <c r="L58"/>
      <c r="O58" s="142"/>
      <c r="P58" s="142"/>
      <c r="Q58" s="142"/>
      <c r="R58" s="142"/>
      <c r="S58" s="112"/>
      <c r="T58" s="112"/>
    </row>
    <row r="59" spans="1:20" x14ac:dyDescent="0.25">
      <c r="A59" s="110" t="s">
        <v>177</v>
      </c>
      <c r="B59" s="118">
        <v>1.37</v>
      </c>
      <c r="F59"/>
      <c r="G59"/>
      <c r="H59"/>
      <c r="I59"/>
      <c r="J59"/>
      <c r="K59"/>
      <c r="L59"/>
      <c r="O59" s="142"/>
      <c r="P59" s="142"/>
      <c r="Q59" s="142"/>
      <c r="R59" s="142"/>
      <c r="S59" s="112"/>
      <c r="T59" s="112"/>
    </row>
    <row r="60" spans="1:20" x14ac:dyDescent="0.25">
      <c r="A60" s="110" t="s">
        <v>178</v>
      </c>
      <c r="B60" s="118">
        <v>2.3199999999999998</v>
      </c>
      <c r="F60"/>
      <c r="G60"/>
      <c r="H60"/>
      <c r="I60"/>
      <c r="J60"/>
      <c r="K60"/>
      <c r="L60"/>
      <c r="O60" s="142"/>
      <c r="P60" s="142"/>
      <c r="Q60" s="142"/>
      <c r="R60" s="142"/>
      <c r="S60" s="112"/>
      <c r="T60" s="112"/>
    </row>
    <row r="61" spans="1:20" x14ac:dyDescent="0.25">
      <c r="A61" s="110" t="s">
        <v>179</v>
      </c>
      <c r="B61" s="118">
        <v>77.23</v>
      </c>
      <c r="F61"/>
      <c r="G61"/>
      <c r="H61"/>
      <c r="I61"/>
      <c r="J61"/>
      <c r="K61"/>
      <c r="L61"/>
      <c r="O61" s="142"/>
      <c r="P61" s="142"/>
      <c r="Q61" s="142"/>
      <c r="R61" s="142"/>
      <c r="S61" s="112"/>
      <c r="T61" s="112"/>
    </row>
    <row r="62" spans="1:20" x14ac:dyDescent="0.25">
      <c r="F62"/>
      <c r="G62"/>
      <c r="H62"/>
      <c r="I62"/>
      <c r="J62"/>
      <c r="K62"/>
      <c r="L62"/>
      <c r="O62" s="142"/>
      <c r="P62" s="142"/>
      <c r="Q62" s="142"/>
      <c r="R62" s="142"/>
      <c r="S62" s="112"/>
      <c r="T62" s="112"/>
    </row>
    <row r="63" spans="1:20" x14ac:dyDescent="0.25">
      <c r="A63" s="134" t="s">
        <v>180</v>
      </c>
      <c r="F63"/>
      <c r="G63"/>
      <c r="H63"/>
      <c r="I63"/>
      <c r="J63"/>
      <c r="K63"/>
      <c r="L63"/>
      <c r="O63" s="142"/>
      <c r="P63" s="142"/>
      <c r="Q63" s="142"/>
      <c r="R63" s="142"/>
      <c r="S63" s="112"/>
      <c r="T63" s="112"/>
    </row>
    <row r="64" spans="1:20" x14ac:dyDescent="0.25">
      <c r="A64" s="110" t="s">
        <v>181</v>
      </c>
      <c r="B64" s="110" t="s">
        <v>182</v>
      </c>
      <c r="C64" s="110" t="s">
        <v>183</v>
      </c>
      <c r="F64"/>
      <c r="G64"/>
      <c r="H64"/>
      <c r="I64"/>
      <c r="J64"/>
      <c r="K64"/>
      <c r="L64"/>
    </row>
    <row r="65" spans="1:12" x14ac:dyDescent="0.25">
      <c r="A65" s="110" t="s">
        <v>184</v>
      </c>
      <c r="B65" s="118">
        <v>9.81</v>
      </c>
      <c r="C65" s="118">
        <v>93.44</v>
      </c>
      <c r="F65"/>
      <c r="G65"/>
      <c r="H65"/>
      <c r="I65"/>
      <c r="J65"/>
      <c r="K65"/>
      <c r="L65"/>
    </row>
    <row r="66" spans="1:12" x14ac:dyDescent="0.25">
      <c r="A66" s="110" t="s">
        <v>185</v>
      </c>
      <c r="B66" s="118">
        <v>4.8499999999999996</v>
      </c>
      <c r="C66" s="118">
        <v>47.41</v>
      </c>
      <c r="F66"/>
      <c r="G66"/>
      <c r="H66"/>
      <c r="I66"/>
      <c r="J66"/>
      <c r="K66"/>
      <c r="L66"/>
    </row>
    <row r="67" spans="1:12" x14ac:dyDescent="0.25">
      <c r="A67" s="110" t="s">
        <v>186</v>
      </c>
      <c r="B67" s="118">
        <v>7.49</v>
      </c>
      <c r="C67" s="118">
        <v>52.52</v>
      </c>
      <c r="F67"/>
      <c r="G67"/>
      <c r="H67"/>
      <c r="I67"/>
      <c r="J67"/>
      <c r="K67"/>
      <c r="L67"/>
    </row>
    <row r="68" spans="1:12" x14ac:dyDescent="0.25">
      <c r="F68"/>
      <c r="G68"/>
      <c r="H68"/>
      <c r="I68"/>
      <c r="J68"/>
      <c r="K68"/>
      <c r="L68"/>
    </row>
    <row r="69" spans="1:12" x14ac:dyDescent="0.25">
      <c r="A69" s="134" t="s">
        <v>187</v>
      </c>
      <c r="C69" s="57"/>
      <c r="F69"/>
      <c r="G69"/>
      <c r="H69"/>
      <c r="I69"/>
      <c r="J69"/>
      <c r="K69"/>
      <c r="L69"/>
    </row>
    <row r="70" spans="1:12" x14ac:dyDescent="0.25">
      <c r="A70" s="110" t="s">
        <v>188</v>
      </c>
      <c r="B70" s="110" t="s">
        <v>189</v>
      </c>
      <c r="C70" s="110" t="s">
        <v>183</v>
      </c>
    </row>
    <row r="71" spans="1:12" x14ac:dyDescent="0.25">
      <c r="A71" s="110">
        <v>3</v>
      </c>
      <c r="B71" s="118">
        <v>47.570145465327201</v>
      </c>
      <c r="C71" s="118">
        <v>128.83890915874818</v>
      </c>
    </row>
    <row r="72" spans="1:12" x14ac:dyDescent="0.25">
      <c r="A72" s="110">
        <v>4</v>
      </c>
      <c r="B72" s="118">
        <v>59.988314000000003</v>
      </c>
      <c r="C72" s="118">
        <v>1803.7447282224744</v>
      </c>
    </row>
    <row r="73" spans="1:12" x14ac:dyDescent="0.25">
      <c r="A73" s="110">
        <v>5</v>
      </c>
      <c r="B73" s="118">
        <v>75.845637307999993</v>
      </c>
      <c r="C73" s="118">
        <v>63131.065487786604</v>
      </c>
    </row>
    <row r="78" spans="1:12" x14ac:dyDescent="0.25">
      <c r="A78" s="134" t="s">
        <v>192</v>
      </c>
    </row>
    <row r="79" spans="1:12" x14ac:dyDescent="0.25">
      <c r="A79" s="110" t="s">
        <v>193</v>
      </c>
      <c r="B79" s="110" t="s">
        <v>194</v>
      </c>
      <c r="C79" s="110" t="s">
        <v>195</v>
      </c>
      <c r="D79" s="110" t="s">
        <v>196</v>
      </c>
      <c r="E79" s="110" t="s">
        <v>197</v>
      </c>
      <c r="F79" s="110" t="s">
        <v>198</v>
      </c>
    </row>
    <row r="80" spans="1:12" x14ac:dyDescent="0.25">
      <c r="A80" s="110" t="s">
        <v>199</v>
      </c>
      <c r="B80" s="118">
        <v>59.965611306083538</v>
      </c>
      <c r="C80" s="148">
        <v>0.10600235741725259</v>
      </c>
      <c r="D80" s="148">
        <v>0.1003556082116204</v>
      </c>
      <c r="E80" s="148">
        <v>0.17959652032153073</v>
      </c>
      <c r="F80" s="148">
        <v>0.29587705821374288</v>
      </c>
    </row>
    <row r="81" spans="1:7" x14ac:dyDescent="0.25">
      <c r="A81" s="110" t="s">
        <v>200</v>
      </c>
      <c r="B81" s="118">
        <v>53.734514132604417</v>
      </c>
      <c r="C81" s="148">
        <v>0.13889223197856462</v>
      </c>
      <c r="D81" s="148">
        <v>0.13164678056530418</v>
      </c>
      <c r="E81" s="148">
        <v>0.23362783391825062</v>
      </c>
      <c r="F81" s="148">
        <v>0.37176729110539675</v>
      </c>
    </row>
    <row r="82" spans="1:7" x14ac:dyDescent="0.25">
      <c r="A82" s="110" t="s">
        <v>201</v>
      </c>
      <c r="B82" s="118">
        <v>47.748902826520883</v>
      </c>
      <c r="C82" s="148">
        <v>0.38953320371335576</v>
      </c>
      <c r="D82" s="148">
        <v>0.37430104691499577</v>
      </c>
      <c r="E82" s="148">
        <v>0.59165990357359399</v>
      </c>
      <c r="F82" s="148">
        <v>0.77448117091938284</v>
      </c>
    </row>
    <row r="83" spans="1:7" x14ac:dyDescent="0.25">
      <c r="A83" s="110" t="s">
        <v>202</v>
      </c>
      <c r="B83" s="118">
        <v>62.296708479562646</v>
      </c>
      <c r="C83" s="148">
        <v>0.12664128842597419</v>
      </c>
      <c r="D83" s="148">
        <v>0.11998477119890663</v>
      </c>
      <c r="E83" s="148">
        <v>0.21348786812336143</v>
      </c>
      <c r="F83" s="148">
        <v>0.34734535899440672</v>
      </c>
    </row>
    <row r="84" spans="1:7" x14ac:dyDescent="0.25">
      <c r="A84" s="110" t="s">
        <v>203</v>
      </c>
      <c r="B84" s="118">
        <v>45.949999999999996</v>
      </c>
      <c r="C84" s="148">
        <v>0.7199162476999047</v>
      </c>
      <c r="D84" s="148">
        <v>0.70830061448355475</v>
      </c>
      <c r="E84" s="148">
        <v>0.87559185574550891</v>
      </c>
      <c r="F84" s="148">
        <v>0.95913676326680986</v>
      </c>
    </row>
    <row r="85" spans="1:7" x14ac:dyDescent="0.25">
      <c r="A85" s="110" t="s">
        <v>204</v>
      </c>
      <c r="B85" s="118">
        <v>46.126645760218672</v>
      </c>
      <c r="C85" s="148">
        <v>0.42211449531680117</v>
      </c>
      <c r="D85" s="148">
        <v>0.40667680255857858</v>
      </c>
      <c r="E85" s="148">
        <v>0.62714661716297737</v>
      </c>
      <c r="F85" s="148">
        <v>0.80613164551119432</v>
      </c>
    </row>
    <row r="86" spans="1:7" x14ac:dyDescent="0.25">
      <c r="A86" s="110" t="s">
        <v>205</v>
      </c>
      <c r="B86" s="118">
        <v>49.59122261216708</v>
      </c>
      <c r="C86" s="148">
        <v>0.1672787114910177</v>
      </c>
      <c r="D86" s="148">
        <v>0.15873537606703955</v>
      </c>
      <c r="E86" s="148">
        <v>0.27888884629610317</v>
      </c>
      <c r="F86" s="148">
        <v>0.44526026684774028</v>
      </c>
      <c r="G86" s="112" t="s">
        <v>169</v>
      </c>
    </row>
    <row r="88" spans="1:7" x14ac:dyDescent="0.25">
      <c r="A88" s="134" t="s">
        <v>206</v>
      </c>
      <c r="B88" s="57"/>
      <c r="C88" s="57"/>
      <c r="D88" s="57"/>
      <c r="E88" s="57"/>
      <c r="F88" s="57"/>
    </row>
    <row r="89" spans="1:7" x14ac:dyDescent="0.25">
      <c r="A89" s="110" t="s">
        <v>207</v>
      </c>
      <c r="B89" s="149">
        <v>1000000000</v>
      </c>
      <c r="C89" s="57"/>
      <c r="D89" s="57"/>
      <c r="E89" s="57"/>
      <c r="F89" s="57"/>
    </row>
    <row r="90" spans="1:7" x14ac:dyDescent="0.25">
      <c r="A90" s="110" t="s">
        <v>208</v>
      </c>
      <c r="B90" s="150">
        <v>0.96445161789878975</v>
      </c>
      <c r="C90" s="57"/>
      <c r="D90" s="57"/>
      <c r="E90" s="57"/>
      <c r="F90" s="57"/>
    </row>
    <row r="91" spans="1:7" x14ac:dyDescent="0.25">
      <c r="A91" s="110" t="s">
        <v>209</v>
      </c>
      <c r="B91" s="150">
        <v>0.96555265856892925</v>
      </c>
      <c r="C91" s="57"/>
      <c r="D91" s="57"/>
      <c r="E91" s="57"/>
      <c r="F91" s="57"/>
    </row>
    <row r="92" spans="1:7" x14ac:dyDescent="0.25">
      <c r="A92" s="110" t="s">
        <v>210</v>
      </c>
      <c r="B92" s="150">
        <v>0.96516216700000002</v>
      </c>
      <c r="C92" s="57"/>
      <c r="D92" s="57"/>
      <c r="E92" s="57"/>
      <c r="F92" s="57"/>
    </row>
    <row r="93" spans="1:7" x14ac:dyDescent="0.25">
      <c r="A93" s="110" t="s">
        <v>211</v>
      </c>
      <c r="B93" s="150" t="b">
        <v>1</v>
      </c>
      <c r="C93" s="57"/>
      <c r="D93" s="57"/>
      <c r="E93" s="57"/>
      <c r="F93" s="57"/>
    </row>
    <row r="94" spans="1:7" x14ac:dyDescent="0.25">
      <c r="A94" s="57"/>
      <c r="B94" s="57"/>
      <c r="C94" s="57"/>
      <c r="D94" s="57"/>
      <c r="E94" s="57"/>
      <c r="F94" s="57"/>
    </row>
    <row r="95" spans="1:7" x14ac:dyDescent="0.25">
      <c r="A95" s="57"/>
      <c r="B95" s="57"/>
      <c r="C95" s="57"/>
      <c r="D95" s="57"/>
      <c r="E95" s="57"/>
      <c r="F95" s="57"/>
    </row>
    <row r="96" spans="1:7" x14ac:dyDescent="0.25">
      <c r="A96" s="57"/>
      <c r="B96" s="57"/>
      <c r="C96" s="57"/>
      <c r="D96" s="57"/>
      <c r="E96" s="57"/>
      <c r="F96" s="57"/>
    </row>
    <row r="97" spans="1:6" x14ac:dyDescent="0.25">
      <c r="A97" s="57"/>
      <c r="B97" s="57"/>
      <c r="C97" s="57"/>
      <c r="D97" s="57"/>
      <c r="E97" s="57"/>
      <c r="F97" s="57"/>
    </row>
    <row r="98" spans="1:6" x14ac:dyDescent="0.25">
      <c r="A98" s="57"/>
      <c r="B98" s="151"/>
      <c r="C98" s="151"/>
      <c r="D98" s="151"/>
      <c r="E98" s="151"/>
      <c r="F98" s="151"/>
    </row>
    <row r="99" spans="1:6" x14ac:dyDescent="0.25">
      <c r="A99" s="57"/>
      <c r="B99" s="151"/>
      <c r="C99" s="151"/>
      <c r="D99" s="151"/>
      <c r="E99" s="151"/>
      <c r="F99" s="151"/>
    </row>
    <row r="100" spans="1:6" x14ac:dyDescent="0.25">
      <c r="A100" s="57"/>
      <c r="B100" s="151"/>
      <c r="C100" s="151"/>
      <c r="D100" s="151"/>
      <c r="E100" s="151"/>
      <c r="F100" s="151"/>
    </row>
    <row r="101" spans="1:6" x14ac:dyDescent="0.25">
      <c r="A101" s="57"/>
      <c r="B101" s="151"/>
      <c r="C101" s="151"/>
      <c r="D101" s="151"/>
      <c r="E101" s="151"/>
      <c r="F101" s="151"/>
    </row>
    <row r="102" spans="1:6" x14ac:dyDescent="0.25">
      <c r="A102" s="57"/>
      <c r="B102" s="151"/>
      <c r="C102" s="151"/>
      <c r="D102" s="151"/>
      <c r="E102" s="151"/>
      <c r="F102" s="151"/>
    </row>
    <row r="103" spans="1:6" x14ac:dyDescent="0.25">
      <c r="A103" s="57"/>
      <c r="B103" s="151"/>
      <c r="C103" s="151"/>
      <c r="D103" s="151"/>
      <c r="E103" s="151"/>
      <c r="F103" s="151"/>
    </row>
    <row r="104" spans="1:6" x14ac:dyDescent="0.25">
      <c r="A104" s="57"/>
      <c r="B104" s="151"/>
      <c r="C104" s="151"/>
      <c r="D104" s="151"/>
      <c r="E104" s="151"/>
      <c r="F104" s="151"/>
    </row>
    <row r="105" spans="1:6" x14ac:dyDescent="0.25">
      <c r="B105" s="151"/>
      <c r="C105" s="151"/>
      <c r="D105" s="151"/>
      <c r="E105" s="151"/>
      <c r="F105" s="151"/>
    </row>
    <row r="106" spans="1:6" x14ac:dyDescent="0.25">
      <c r="B106" s="151"/>
      <c r="C106" s="151"/>
      <c r="D106" s="151"/>
      <c r="E106" s="151"/>
      <c r="F106" s="151"/>
    </row>
    <row r="107" spans="1:6" x14ac:dyDescent="0.25">
      <c r="B107" s="151"/>
      <c r="C107" s="151"/>
      <c r="D107" s="151"/>
      <c r="E107" s="151"/>
      <c r="F107" s="151"/>
    </row>
  </sheetData>
  <mergeCells count="5">
    <mergeCell ref="F1:K1"/>
    <mergeCell ref="N1:R1"/>
    <mergeCell ref="T1:X1"/>
    <mergeCell ref="F15:K15"/>
    <mergeCell ref="F30:L30"/>
  </mergeCells>
  <conditionalFormatting sqref="G47:G50">
    <cfRule type="colorScale" priority="4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G32:K42">
    <cfRule type="colorScale" priority="224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G43:K43">
    <cfRule type="colorScale" priority="9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H47:H50">
    <cfRule type="colorScale" priority="3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H17:J26">
    <cfRule type="colorScale" priority="11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H27:K27">
    <cfRule type="colorScale" priority="2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L32:L42">
    <cfRule type="colorScale" priority="8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O3:R31">
    <cfRule type="cellIs" dxfId="160" priority="5" operator="equal">
      <formula>"∞"</formula>
    </cfRule>
    <cfRule type="colorScale" priority="12">
      <colorScale>
        <cfvo type="min"/>
        <cfvo type="percentile" val="50"/>
        <cfvo type="max"/>
        <color theme="9" tint="0.39997558519241921"/>
        <color theme="7" tint="0.39997558519241921"/>
        <color theme="5" tint="0.39997558519241921"/>
      </colorScale>
    </cfRule>
  </conditionalFormatting>
  <conditionalFormatting sqref="U3:X31">
    <cfRule type="colorScale" priority="13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conditionalFormatting sqref="K17:K26">
    <cfRule type="colorScale" priority="1">
      <colorScale>
        <cfvo type="min"/>
        <cfvo type="percentile" val="50"/>
        <cfvo type="max"/>
        <color theme="5" tint="0.39997558519241921"/>
        <color theme="7" tint="0.39997558519241921"/>
        <color theme="9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EE52C-DC59-42E5-BCEF-C8E3F7A27480}">
  <dimension ref="B2:N39"/>
  <sheetViews>
    <sheetView workbookViewId="0">
      <selection activeCell="H11" sqref="H11"/>
    </sheetView>
  </sheetViews>
  <sheetFormatPr defaultColWidth="9" defaultRowHeight="15" x14ac:dyDescent="0.25"/>
  <cols>
    <col min="1" max="1" width="8.7109375" style="3" customWidth="1"/>
    <col min="2" max="2" width="13.42578125" style="3" customWidth="1"/>
    <col min="3" max="4" width="10.5703125" style="3" customWidth="1"/>
    <col min="5" max="9" width="11" style="3" customWidth="1"/>
    <col min="10" max="12" width="8.7109375" style="3" customWidth="1"/>
    <col min="13" max="13" width="10.42578125" style="3" customWidth="1"/>
    <col min="14" max="1018" width="8.7109375" style="3" customWidth="1"/>
    <col min="1019" max="16384" width="9" style="3"/>
  </cols>
  <sheetData>
    <row r="2" spans="2:9" x14ac:dyDescent="0.25">
      <c r="B2"/>
    </row>
    <row r="3" spans="2:9" x14ac:dyDescent="0.25">
      <c r="B3"/>
      <c r="C3" s="158"/>
      <c r="D3" s="158"/>
      <c r="E3" s="158"/>
      <c r="F3" s="158"/>
      <c r="G3" s="158"/>
      <c r="H3" s="158"/>
      <c r="I3" s="158"/>
    </row>
    <row r="4" spans="2:9" x14ac:dyDescent="0.25">
      <c r="B4"/>
      <c r="C4" s="155"/>
      <c r="D4" s="155"/>
      <c r="E4" s="155"/>
      <c r="F4" s="155"/>
      <c r="G4" s="155"/>
      <c r="H4" s="155"/>
      <c r="I4" s="155"/>
    </row>
    <row r="5" spans="2:9" x14ac:dyDescent="0.25">
      <c r="B5"/>
      <c r="C5" s="4" t="s">
        <v>46</v>
      </c>
      <c r="D5" s="4" t="s">
        <v>7</v>
      </c>
      <c r="E5" s="4">
        <v>1</v>
      </c>
      <c r="F5" s="4">
        <v>2</v>
      </c>
      <c r="G5" s="4">
        <v>3</v>
      </c>
      <c r="H5" s="4">
        <v>4</v>
      </c>
      <c r="I5" s="4">
        <v>5</v>
      </c>
    </row>
    <row r="6" spans="2:9" x14ac:dyDescent="0.25">
      <c r="B6"/>
      <c r="C6" s="10">
        <v>0</v>
      </c>
      <c r="D6" s="10" t="s">
        <v>8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2:9" x14ac:dyDescent="0.25">
      <c r="B7"/>
      <c r="C7" s="10">
        <v>1</v>
      </c>
      <c r="D7" s="10" t="s">
        <v>9</v>
      </c>
      <c r="E7" s="11">
        <v>0</v>
      </c>
      <c r="F7" s="11">
        <v>0.2</v>
      </c>
      <c r="G7" s="11">
        <v>1.5</v>
      </c>
      <c r="H7" s="11">
        <v>8</v>
      </c>
      <c r="I7" s="11">
        <v>20</v>
      </c>
    </row>
    <row r="8" spans="2:9" x14ac:dyDescent="0.25">
      <c r="B8"/>
      <c r="C8" s="10">
        <v>2</v>
      </c>
      <c r="D8" s="10" t="s">
        <v>9</v>
      </c>
      <c r="E8" s="11">
        <v>0</v>
      </c>
      <c r="F8" s="11">
        <v>0</v>
      </c>
      <c r="G8" s="11">
        <v>1</v>
      </c>
      <c r="H8" s="11">
        <v>3</v>
      </c>
      <c r="I8" s="11">
        <v>10</v>
      </c>
    </row>
    <row r="9" spans="2:9" x14ac:dyDescent="0.25">
      <c r="B9"/>
      <c r="C9" s="10">
        <v>3</v>
      </c>
      <c r="D9" s="10" t="s">
        <v>9</v>
      </c>
      <c r="E9" s="11">
        <v>0</v>
      </c>
      <c r="F9" s="11">
        <v>0</v>
      </c>
      <c r="G9" s="11">
        <v>0.4</v>
      </c>
      <c r="H9" s="11">
        <v>1.4</v>
      </c>
      <c r="I9" s="11">
        <v>4</v>
      </c>
    </row>
    <row r="10" spans="2:9" ht="14.45" customHeight="1" x14ac:dyDescent="0.25">
      <c r="B10"/>
      <c r="C10" s="10">
        <v>4</v>
      </c>
      <c r="D10" s="10" t="s">
        <v>9</v>
      </c>
      <c r="E10" s="11">
        <v>0</v>
      </c>
      <c r="F10" s="11">
        <v>0</v>
      </c>
      <c r="G10" s="11">
        <v>0.4</v>
      </c>
      <c r="H10" s="11">
        <v>1.4</v>
      </c>
      <c r="I10" s="11">
        <v>4</v>
      </c>
    </row>
    <row r="11" spans="2:9" x14ac:dyDescent="0.25">
      <c r="B11"/>
      <c r="C11" s="10">
        <v>5</v>
      </c>
      <c r="D11" s="10" t="s">
        <v>9</v>
      </c>
      <c r="E11" s="11">
        <v>0</v>
      </c>
      <c r="F11" s="11">
        <v>0</v>
      </c>
      <c r="G11" s="11">
        <v>0.2</v>
      </c>
      <c r="H11" s="11">
        <v>0.4</v>
      </c>
      <c r="I11" s="11">
        <v>0.8</v>
      </c>
    </row>
    <row r="12" spans="2:9" x14ac:dyDescent="0.25">
      <c r="B12"/>
      <c r="C12" s="10">
        <v>6</v>
      </c>
      <c r="D12" s="10" t="s">
        <v>9</v>
      </c>
      <c r="E12" s="11">
        <v>0</v>
      </c>
      <c r="F12" s="11">
        <v>0</v>
      </c>
      <c r="G12" s="11">
        <v>0.2</v>
      </c>
      <c r="H12" s="11">
        <v>0.4</v>
      </c>
      <c r="I12" s="11">
        <v>0.8</v>
      </c>
    </row>
    <row r="13" spans="2:9" x14ac:dyDescent="0.25">
      <c r="B13"/>
      <c r="C13" s="10">
        <v>7</v>
      </c>
      <c r="D13" s="10" t="s">
        <v>9</v>
      </c>
      <c r="E13" s="11">
        <v>0</v>
      </c>
      <c r="F13" s="11">
        <v>0</v>
      </c>
      <c r="G13" s="11">
        <v>0.2</v>
      </c>
      <c r="H13" s="11">
        <v>0.3</v>
      </c>
      <c r="I13" s="11">
        <v>0.6</v>
      </c>
    </row>
    <row r="14" spans="2:9" x14ac:dyDescent="0.25">
      <c r="B14"/>
      <c r="C14" s="10">
        <v>8</v>
      </c>
      <c r="D14" s="10" t="s">
        <v>9</v>
      </c>
      <c r="E14" s="11">
        <v>0</v>
      </c>
      <c r="F14" s="11">
        <v>0</v>
      </c>
      <c r="G14" s="11">
        <v>0.2</v>
      </c>
      <c r="H14" s="11">
        <v>0.3</v>
      </c>
      <c r="I14" s="11">
        <v>0.6</v>
      </c>
    </row>
    <row r="15" spans="2:9" x14ac:dyDescent="0.25">
      <c r="B15"/>
      <c r="C15" s="10">
        <v>9</v>
      </c>
      <c r="D15" s="10" t="s">
        <v>10</v>
      </c>
      <c r="E15" s="11">
        <v>0</v>
      </c>
      <c r="F15" s="11">
        <v>0</v>
      </c>
      <c r="G15" s="11">
        <v>2</v>
      </c>
      <c r="H15" s="11">
        <v>0</v>
      </c>
      <c r="I15" s="11">
        <v>0</v>
      </c>
    </row>
    <row r="16" spans="2:9" ht="14.25" customHeight="1" x14ac:dyDescent="0.25">
      <c r="B16"/>
      <c r="C16" s="10">
        <v>10</v>
      </c>
      <c r="D16" s="10" t="s">
        <v>10</v>
      </c>
      <c r="E16" s="11">
        <v>0</v>
      </c>
      <c r="F16" s="11">
        <v>0</v>
      </c>
      <c r="G16" s="11">
        <v>0.3</v>
      </c>
      <c r="H16" s="11">
        <v>2</v>
      </c>
      <c r="I16" s="11">
        <v>10</v>
      </c>
    </row>
    <row r="17" spans="2:14" ht="14.25" customHeight="1" x14ac:dyDescent="0.25">
      <c r="B17"/>
      <c r="C17"/>
      <c r="D17"/>
      <c r="E17"/>
      <c r="F17"/>
      <c r="G17"/>
      <c r="H17"/>
      <c r="I17"/>
      <c r="J17"/>
      <c r="K17"/>
      <c r="L17"/>
    </row>
    <row r="18" spans="2:14" ht="14.25" customHeight="1" x14ac:dyDescent="0.25">
      <c r="C18"/>
      <c r="D18"/>
      <c r="E18"/>
      <c r="F18"/>
      <c r="G18"/>
      <c r="H18"/>
      <c r="I18"/>
      <c r="J18"/>
      <c r="K18"/>
      <c r="L18"/>
    </row>
    <row r="19" spans="2:14" ht="14.25" customHeight="1" x14ac:dyDescent="0.25">
      <c r="B19" s="58"/>
      <c r="C19"/>
      <c r="D19"/>
      <c r="E19"/>
      <c r="F19"/>
      <c r="G19"/>
      <c r="H19"/>
      <c r="I19"/>
      <c r="J19"/>
      <c r="K19"/>
      <c r="L19"/>
    </row>
    <row r="20" spans="2:14" ht="14.25" customHeight="1" x14ac:dyDescent="0.25">
      <c r="B20" s="58"/>
      <c r="C20"/>
      <c r="D20"/>
      <c r="E20"/>
      <c r="F20"/>
      <c r="G20"/>
      <c r="H20"/>
      <c r="I20"/>
      <c r="J20"/>
      <c r="K20"/>
      <c r="L20"/>
    </row>
    <row r="21" spans="2:14" ht="14.25" customHeight="1" x14ac:dyDescent="0.25">
      <c r="B21" s="58"/>
      <c r="C21"/>
      <c r="D21"/>
      <c r="E21"/>
      <c r="F21"/>
      <c r="G21"/>
      <c r="H21"/>
      <c r="I21"/>
      <c r="J21"/>
      <c r="K21"/>
      <c r="L21"/>
    </row>
    <row r="22" spans="2:14" ht="14.25" customHeight="1" x14ac:dyDescent="0.25">
      <c r="B22" s="58"/>
      <c r="C22"/>
      <c r="D22"/>
      <c r="E22"/>
      <c r="F22"/>
      <c r="G22"/>
      <c r="H22"/>
      <c r="I22"/>
      <c r="J22"/>
      <c r="K22"/>
      <c r="L22"/>
    </row>
    <row r="23" spans="2:14" ht="14.25" customHeight="1" x14ac:dyDescent="0.25">
      <c r="B23" s="58"/>
      <c r="C23"/>
      <c r="D23"/>
      <c r="E23"/>
      <c r="F23"/>
      <c r="G23"/>
      <c r="H23"/>
      <c r="I23"/>
      <c r="J23"/>
      <c r="K23"/>
      <c r="L23"/>
    </row>
    <row r="24" spans="2:14" ht="14.25" customHeight="1" x14ac:dyDescent="0.25">
      <c r="B24" s="58"/>
      <c r="C24" s="59"/>
      <c r="D24" s="59"/>
      <c r="E24" s="59"/>
      <c r="F24" s="59"/>
      <c r="G24" s="60"/>
      <c r="H24" s="59"/>
      <c r="I24" s="59"/>
      <c r="J24" s="59"/>
    </row>
    <row r="25" spans="2:14" ht="14.25" customHeight="1" x14ac:dyDescent="0.25">
      <c r="B25" s="58"/>
      <c r="C25" s="59"/>
      <c r="D25" s="59"/>
      <c r="E25" s="59"/>
      <c r="F25" s="59"/>
      <c r="G25" s="59"/>
      <c r="H25" s="59"/>
      <c r="I25" s="59"/>
      <c r="J25" s="59"/>
    </row>
    <row r="26" spans="2:14" ht="14.25" customHeight="1" x14ac:dyDescent="0.25">
      <c r="B26" s="58"/>
      <c r="C26" s="59"/>
      <c r="D26" s="59"/>
      <c r="E26" s="59"/>
      <c r="F26" s="59"/>
      <c r="G26" s="59"/>
      <c r="H26" s="59"/>
      <c r="I26" s="59"/>
      <c r="J26" s="59"/>
    </row>
    <row r="27" spans="2:14" ht="14.25" customHeight="1" x14ac:dyDescent="0.25">
      <c r="B27" s="58"/>
      <c r="C27" s="59"/>
      <c r="D27" s="59"/>
      <c r="E27" s="59"/>
      <c r="F27" s="59"/>
      <c r="G27" s="59"/>
      <c r="H27" s="59"/>
      <c r="I27" s="59"/>
      <c r="J27" s="59"/>
    </row>
    <row r="28" spans="2:14" ht="14.25" customHeight="1" x14ac:dyDescent="0.25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</row>
    <row r="29" spans="2:14" x14ac:dyDescent="0.25"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</row>
    <row r="30" spans="2:14" x14ac:dyDescent="0.25"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</row>
    <row r="31" spans="2:14" x14ac:dyDescent="0.25"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</row>
    <row r="32" spans="2:14" x14ac:dyDescent="0.25"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</row>
    <row r="33" spans="2:14" x14ac:dyDescent="0.25"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</row>
    <row r="34" spans="2:14" x14ac:dyDescent="0.25"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</row>
    <row r="35" spans="2:14" x14ac:dyDescent="0.25"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</row>
    <row r="36" spans="2:14" x14ac:dyDescent="0.25"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2:14" x14ac:dyDescent="0.25"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</row>
    <row r="38" spans="2:14" x14ac:dyDescent="0.25"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</row>
    <row r="39" spans="2:14" x14ac:dyDescent="0.25"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</row>
  </sheetData>
  <mergeCells count="2">
    <mergeCell ref="C3:I3"/>
    <mergeCell ref="C4:I4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CC82-5215-4778-ABA7-E29794E45626}">
  <sheetPr>
    <tabColor theme="9" tint="0.39997558519241921"/>
  </sheetPr>
  <dimension ref="A1:BM170"/>
  <sheetViews>
    <sheetView workbookViewId="0">
      <selection activeCell="H31" sqref="H31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42" width="8.7109375" customWidth="1"/>
    <col min="43" max="43" width="17.85546875" customWidth="1"/>
    <col min="44" max="47" width="8.7109375" customWidth="1"/>
    <col min="48" max="48" width="14.42578125" customWidth="1"/>
    <col min="49" max="65" width="8.7109375" customWidth="1"/>
    <col min="66" max="973" width="8.7109375" style="3" customWidth="1"/>
    <col min="974" max="16384" width="9" style="3"/>
  </cols>
  <sheetData>
    <row r="1" spans="2:48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48" x14ac:dyDescent="0.25">
      <c r="D2" s="160" t="s">
        <v>83</v>
      </c>
      <c r="E2" s="161"/>
      <c r="F2" s="161"/>
      <c r="G2" s="161"/>
      <c r="H2" s="162"/>
      <c r="K2" s="13"/>
      <c r="L2" s="14"/>
      <c r="M2" s="14"/>
      <c r="N2" s="14"/>
      <c r="O2" s="14"/>
      <c r="Y2" s="15"/>
      <c r="Z2"/>
      <c r="AA2"/>
      <c r="AB2"/>
      <c r="AC2"/>
      <c r="AD2"/>
      <c r="AF2" s="163" t="s">
        <v>82</v>
      </c>
      <c r="AG2" s="163"/>
      <c r="AH2" s="163"/>
      <c r="AI2" s="163"/>
      <c r="AJ2" s="163"/>
    </row>
    <row r="3" spans="2:48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48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4</v>
      </c>
      <c r="F4" s="78">
        <f t="shared" ref="F4:F14" si="2">SUMIF(AB$4:AB$170,$C4,AH$4:AH$170)</f>
        <v>4</v>
      </c>
      <c r="G4" s="78">
        <f t="shared" ref="G4:G14" si="3">SUMIF(AC$4:AC$170,$C4,AI$4:AI$170)</f>
        <v>4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0.28742514970059885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 t="shared" ref="R4:R32" si="5">Q4*$C$29</f>
        <v>0</v>
      </c>
      <c r="S4" s="23">
        <f>Q4/$D$16</f>
        <v>0</v>
      </c>
      <c r="T4" s="24" t="e">
        <f t="shared" ref="T4:T36" si="6">$D$16/R4</f>
        <v>#DIV/0!</v>
      </c>
      <c r="U4" s="101" cm="1">
        <f t="array" ref="U4:U12">Awards!I6:I14</f>
        <v>0</v>
      </c>
      <c r="V4" s="25">
        <f t="shared" ref="V4:V36" si="7">(U4*R4)/$D$16</f>
        <v>0</v>
      </c>
      <c r="W4" s="26"/>
      <c r="X4" s="27"/>
      <c r="Y4" s="28">
        <v>1</v>
      </c>
      <c r="Z4" s="80">
        <v>6</v>
      </c>
      <c r="AA4" s="80">
        <v>2</v>
      </c>
      <c r="AB4" s="80">
        <v>0</v>
      </c>
      <c r="AC4" s="80">
        <v>7</v>
      </c>
      <c r="AD4" s="80"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48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13</v>
      </c>
      <c r="F5" s="78">
        <f t="shared" si="2"/>
        <v>10.18</v>
      </c>
      <c r="G5" s="78">
        <f t="shared" si="3"/>
        <v>9.18</v>
      </c>
      <c r="H5" s="78">
        <f t="shared" si="4"/>
        <v>6</v>
      </c>
      <c r="I5" s="77">
        <f>V5+V14+V23+V32</f>
        <v>6.01536373332325E-2</v>
      </c>
      <c r="J5" s="78" cm="1">
        <f t="array" ref="J5">4*SUM(D5:H5/$D$15:$H$15)</f>
        <v>1.164987915175409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19063.024799999999</v>
      </c>
      <c r="R5" s="22">
        <f t="shared" si="5"/>
        <v>1906302.48</v>
      </c>
      <c r="S5" s="23">
        <f t="shared" ref="S5:S36" si="8">R5/$D$16</f>
        <v>9.0673597052639835E-5</v>
      </c>
      <c r="T5" s="73">
        <f t="shared" si="6"/>
        <v>11028.568762078094</v>
      </c>
      <c r="U5" s="101">
        <v>20</v>
      </c>
      <c r="V5" s="25">
        <f t="shared" si="7"/>
        <v>1.8134719410527968E-3</v>
      </c>
      <c r="W5" s="26"/>
      <c r="X5" s="27"/>
      <c r="Y5" s="29">
        <v>2</v>
      </c>
      <c r="Z5" s="81">
        <v>6</v>
      </c>
      <c r="AA5" s="81">
        <v>7</v>
      </c>
      <c r="AB5" s="81">
        <v>1</v>
      </c>
      <c r="AC5" s="81">
        <v>4</v>
      </c>
      <c r="AD5" s="81"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48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6</v>
      </c>
      <c r="F6" s="78">
        <f t="shared" si="2"/>
        <v>21.5</v>
      </c>
      <c r="G6" s="78">
        <f t="shared" si="3"/>
        <v>21</v>
      </c>
      <c r="H6" s="78">
        <f t="shared" si="4"/>
        <v>7</v>
      </c>
      <c r="I6" s="77">
        <f t="shared" ref="I6:I12" si="9">V6+V15+V24</f>
        <v>6.2888262625745123E-2</v>
      </c>
      <c r="J6" s="78" cm="1">
        <f t="array" ref="J6">4*SUM(D6:H6/$D$15:$H$15)</f>
        <v>1.736776336560375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133875</v>
      </c>
      <c r="R6" s="22">
        <f t="shared" si="5"/>
        <v>13387500</v>
      </c>
      <c r="S6" s="23">
        <f t="shared" si="8"/>
        <v>6.3677868191317454E-4</v>
      </c>
      <c r="T6" s="73">
        <f t="shared" si="6"/>
        <v>1570.4043310550887</v>
      </c>
      <c r="U6" s="101">
        <v>10</v>
      </c>
      <c r="V6" s="25">
        <f t="shared" si="7"/>
        <v>6.3677868191317454E-3</v>
      </c>
      <c r="W6" s="26"/>
      <c r="X6" s="27"/>
      <c r="Y6" s="29">
        <v>3</v>
      </c>
      <c r="Z6" s="81">
        <v>6</v>
      </c>
      <c r="AA6" s="81">
        <v>6</v>
      </c>
      <c r="AB6" s="81">
        <v>2</v>
      </c>
      <c r="AC6" s="81">
        <v>3</v>
      </c>
      <c r="AD6" s="81"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48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18</v>
      </c>
      <c r="F7" s="78">
        <f t="shared" si="2"/>
        <v>16</v>
      </c>
      <c r="G7" s="78">
        <f t="shared" si="3"/>
        <v>21</v>
      </c>
      <c r="H7" s="78">
        <f t="shared" si="4"/>
        <v>8</v>
      </c>
      <c r="I7" s="77">
        <f t="shared" si="9"/>
        <v>6.1222230794089061E-2</v>
      </c>
      <c r="J7" s="78" cm="1">
        <f t="array" ref="J7">4*SUM(D7:H7/$D$15:$H$15)</f>
        <v>2.0120927838607234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352000</v>
      </c>
      <c r="R7" s="22">
        <f t="shared" si="5"/>
        <v>35200000</v>
      </c>
      <c r="S7" s="23">
        <f t="shared" si="8"/>
        <v>1.6742939012768436E-3</v>
      </c>
      <c r="T7" s="73">
        <f t="shared" si="6"/>
        <v>597.26670403409094</v>
      </c>
      <c r="U7" s="101">
        <v>4</v>
      </c>
      <c r="V7" s="25">
        <f t="shared" si="7"/>
        <v>6.6971756051073745E-3</v>
      </c>
      <c r="W7" s="26"/>
      <c r="X7" s="27"/>
      <c r="Y7" s="29">
        <v>4</v>
      </c>
      <c r="Z7" s="81">
        <v>4</v>
      </c>
      <c r="AA7" s="81">
        <v>7</v>
      </c>
      <c r="AB7" s="81">
        <v>8</v>
      </c>
      <c r="AC7" s="81">
        <v>2</v>
      </c>
      <c r="AD7" s="81"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  <c r="AS7" s="92"/>
      <c r="AT7" s="103"/>
      <c r="AU7" s="91"/>
      <c r="AV7" s="91"/>
    </row>
    <row r="8" spans="2:48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18</v>
      </c>
      <c r="F8" s="78">
        <f t="shared" si="2"/>
        <v>4.18</v>
      </c>
      <c r="G8" s="78">
        <f t="shared" si="3"/>
        <v>20.82</v>
      </c>
      <c r="H8" s="78">
        <f t="shared" si="4"/>
        <v>9</v>
      </c>
      <c r="I8" s="77">
        <f t="shared" si="9"/>
        <v>6.3006048882062016E-2</v>
      </c>
      <c r="J8" s="78" cm="1">
        <f t="array" ref="J8">4*SUM(D8:H8/$D$15:$H$15)</f>
        <v>2.1721643111649982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401994.64799999999</v>
      </c>
      <c r="R8" s="22">
        <f t="shared" si="5"/>
        <v>40199464.799999997</v>
      </c>
      <c r="S8" s="23">
        <f t="shared" si="8"/>
        <v>1.9120942826486688E-3</v>
      </c>
      <c r="T8" s="73">
        <f t="shared" si="6"/>
        <v>522.98676329641091</v>
      </c>
      <c r="U8" s="101">
        <v>4</v>
      </c>
      <c r="V8" s="25">
        <f t="shared" si="7"/>
        <v>7.6483771305946753E-3</v>
      </c>
      <c r="W8" s="26"/>
      <c r="X8" s="27"/>
      <c r="Y8" s="29">
        <v>5</v>
      </c>
      <c r="Z8" s="81">
        <v>4</v>
      </c>
      <c r="AA8" s="81">
        <v>7</v>
      </c>
      <c r="AB8" s="81">
        <v>8</v>
      </c>
      <c r="AC8" s="81">
        <v>7</v>
      </c>
      <c r="AD8" s="81"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48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25.5</v>
      </c>
      <c r="F9" s="78">
        <f t="shared" si="2"/>
        <v>45</v>
      </c>
      <c r="G9" s="78">
        <f t="shared" si="3"/>
        <v>22.5</v>
      </c>
      <c r="H9" s="78">
        <f t="shared" si="4"/>
        <v>10</v>
      </c>
      <c r="I9" s="77">
        <f t="shared" si="9"/>
        <v>8.167597397149208E-2</v>
      </c>
      <c r="J9" s="78" cm="1">
        <f t="array" ref="J9">4*SUM(D9:H9/$D$15:$H$15)</f>
        <v>3.0303805326873947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1532230</v>
      </c>
      <c r="R9" s="22">
        <f t="shared" si="5"/>
        <v>153223000</v>
      </c>
      <c r="S9" s="23">
        <f t="shared" si="8"/>
        <v>7.2880776828222107E-3</v>
      </c>
      <c r="T9" s="73">
        <f t="shared" si="6"/>
        <v>137.21039257813774</v>
      </c>
      <c r="U9" s="101">
        <v>0.8</v>
      </c>
      <c r="V9" s="25">
        <f t="shared" si="7"/>
        <v>5.8304621462577687E-3</v>
      </c>
      <c r="W9" s="26"/>
      <c r="X9" s="27"/>
      <c r="Y9" s="29">
        <v>6</v>
      </c>
      <c r="Z9" s="81">
        <v>6</v>
      </c>
      <c r="AA9" s="81">
        <v>8</v>
      </c>
      <c r="AB9" s="81">
        <v>7</v>
      </c>
      <c r="AC9" s="81">
        <v>7</v>
      </c>
      <c r="AD9" s="81"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48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8</v>
      </c>
      <c r="F10" s="78">
        <f t="shared" si="2"/>
        <v>25.32</v>
      </c>
      <c r="G10" s="78">
        <f t="shared" si="3"/>
        <v>17.5</v>
      </c>
      <c r="H10" s="78">
        <f t="shared" si="4"/>
        <v>9</v>
      </c>
      <c r="I10" s="77">
        <f t="shared" si="9"/>
        <v>7.1975301182429896E-2</v>
      </c>
      <c r="J10" s="78" cm="1">
        <f t="array" ref="J10">4*SUM(D10:H10/$D$15:$H$15)</f>
        <v>2.6873385528455715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1021215.6000000001</v>
      </c>
      <c r="R10" s="22">
        <f t="shared" si="5"/>
        <v>102121560.00000001</v>
      </c>
      <c r="S10" s="23">
        <f t="shared" si="8"/>
        <v>4.8574291220703772E-3</v>
      </c>
      <c r="T10" s="73">
        <f t="shared" si="6"/>
        <v>205.87021958928162</v>
      </c>
      <c r="U10" s="101">
        <v>0.8</v>
      </c>
      <c r="V10" s="25">
        <f t="shared" si="7"/>
        <v>3.8859432976563022E-3</v>
      </c>
      <c r="W10" s="26"/>
      <c r="X10" s="27"/>
      <c r="Y10" s="29">
        <v>7</v>
      </c>
      <c r="Z10" s="81">
        <v>6</v>
      </c>
      <c r="AA10" s="81">
        <v>8</v>
      </c>
      <c r="AB10" s="81">
        <v>2</v>
      </c>
      <c r="AC10" s="81">
        <v>2</v>
      </c>
      <c r="AD10" s="81"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48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33.68</v>
      </c>
      <c r="F11" s="78">
        <f t="shared" si="2"/>
        <v>6</v>
      </c>
      <c r="G11" s="78">
        <f t="shared" si="3"/>
        <v>38</v>
      </c>
      <c r="H11" s="78">
        <f t="shared" si="4"/>
        <v>11</v>
      </c>
      <c r="I11" s="77">
        <f t="shared" si="9"/>
        <v>7.8527675479485345E-2</v>
      </c>
      <c r="J11" s="78" cm="1">
        <f t="array" ref="J11">4*SUM(D11:H11/$D$15:$H$15)</f>
        <v>3.4387999543668535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2611224</v>
      </c>
      <c r="R11" s="22">
        <f t="shared" si="5"/>
        <v>261122400</v>
      </c>
      <c r="S11" s="23">
        <f t="shared" si="8"/>
        <v>1.2420330733146946E-2</v>
      </c>
      <c r="T11" s="73">
        <f t="shared" si="6"/>
        <v>80.513153915558377</v>
      </c>
      <c r="U11" s="101">
        <v>0.6</v>
      </c>
      <c r="V11" s="25">
        <f t="shared" si="7"/>
        <v>7.4521984398881668E-3</v>
      </c>
      <c r="W11" s="26"/>
      <c r="X11" s="27"/>
      <c r="Y11" s="29">
        <v>8</v>
      </c>
      <c r="Z11" s="81">
        <v>3</v>
      </c>
      <c r="AA11" s="81">
        <v>8</v>
      </c>
      <c r="AB11" s="81">
        <v>2</v>
      </c>
      <c r="AC11" s="81">
        <v>3</v>
      </c>
      <c r="AD11" s="81"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48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37.82</v>
      </c>
      <c r="F12" s="78">
        <f t="shared" si="2"/>
        <v>24.82</v>
      </c>
      <c r="G12" s="78">
        <f t="shared" si="3"/>
        <v>9</v>
      </c>
      <c r="H12" s="78">
        <f t="shared" si="4"/>
        <v>10</v>
      </c>
      <c r="I12" s="77">
        <f t="shared" si="9"/>
        <v>7.4721357516779774E-2</v>
      </c>
      <c r="J12" s="78" cm="1">
        <f t="array" ref="J12">4*SUM(D12:H12/$D$15:$H$15)</f>
        <v>2.5843375367121322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783414.06</v>
      </c>
      <c r="R12" s="22">
        <f t="shared" si="5"/>
        <v>78341406</v>
      </c>
      <c r="S12" s="23">
        <f t="shared" si="8"/>
        <v>3.7263221103196911E-3</v>
      </c>
      <c r="T12" s="73">
        <f t="shared" si="6"/>
        <v>268.36112670737617</v>
      </c>
      <c r="U12" s="101">
        <v>0.6</v>
      </c>
      <c r="V12" s="25">
        <f t="shared" si="7"/>
        <v>2.2357932661918149E-3</v>
      </c>
      <c r="W12" s="26"/>
      <c r="X12" s="27"/>
      <c r="Y12" s="29">
        <v>9</v>
      </c>
      <c r="Z12" s="81">
        <v>9</v>
      </c>
      <c r="AA12" s="81">
        <v>10</v>
      </c>
      <c r="AB12" s="81">
        <v>10</v>
      </c>
      <c r="AC12" s="81">
        <v>3</v>
      </c>
      <c r="AD12" s="81"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48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5</v>
      </c>
      <c r="G13" s="78">
        <f t="shared" si="3"/>
        <v>0</v>
      </c>
      <c r="H13" s="78">
        <f t="shared" si="4"/>
        <v>2</v>
      </c>
      <c r="I13" s="77">
        <f>V33</f>
        <v>3.3959550991061742E-3</v>
      </c>
      <c r="J13" s="78" cm="1">
        <f t="array" ref="J13">4*SUM(D13:H13/$D$15:$H$15)</f>
        <v>0.35901612813363082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5"/>
        <v>0</v>
      </c>
      <c r="S13" s="23">
        <f t="shared" si="8"/>
        <v>0</v>
      </c>
      <c r="T13" s="73" t="e">
        <f t="shared" si="6"/>
        <v>#DIV/0!</v>
      </c>
      <c r="U13" s="102" cm="1">
        <f t="array" ref="U13:U21">Awards!H6:H14</f>
        <v>0</v>
      </c>
      <c r="V13" s="25">
        <f t="shared" si="7"/>
        <v>0</v>
      </c>
      <c r="W13" s="26"/>
      <c r="X13" s="27"/>
      <c r="Y13" s="29">
        <v>10</v>
      </c>
      <c r="Z13" s="81">
        <v>5</v>
      </c>
      <c r="AA13" s="81">
        <v>1</v>
      </c>
      <c r="AB13" s="81">
        <v>3</v>
      </c>
      <c r="AC13" s="81">
        <v>3</v>
      </c>
      <c r="AD13" s="81"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48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3</v>
      </c>
      <c r="F14" s="78">
        <f t="shared" si="2"/>
        <v>5</v>
      </c>
      <c r="G14" s="78">
        <f t="shared" si="3"/>
        <v>4</v>
      </c>
      <c r="H14" s="78">
        <f t="shared" si="4"/>
        <v>2</v>
      </c>
      <c r="I14" s="77">
        <f>V34+V35+V36</f>
        <v>3.9039961433340138E-3</v>
      </c>
      <c r="J14" s="78" cm="1">
        <f t="array" ref="J14">4*SUM(D14:H14/$D$15:$H$15)</f>
        <v>0.52668079879231344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216047.61439999996</v>
      </c>
      <c r="R14" s="22">
        <f t="shared" si="5"/>
        <v>21604761.439999998</v>
      </c>
      <c r="S14" s="23">
        <f t="shared" si="8"/>
        <v>1.027634099929918E-3</v>
      </c>
      <c r="T14" s="73">
        <f t="shared" si="6"/>
        <v>973.10900841865543</v>
      </c>
      <c r="U14" s="102">
        <v>8</v>
      </c>
      <c r="V14" s="25">
        <f t="shared" si="7"/>
        <v>8.221072799439344E-3</v>
      </c>
      <c r="W14" s="26"/>
      <c r="X14" s="27"/>
      <c r="Y14" s="29">
        <v>11</v>
      </c>
      <c r="Z14" s="81">
        <v>7</v>
      </c>
      <c r="AA14" s="81">
        <v>1</v>
      </c>
      <c r="AB14" s="81">
        <v>5</v>
      </c>
      <c r="AC14" s="81">
        <v>5</v>
      </c>
      <c r="AD14" s="81"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48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</v>
      </c>
      <c r="F15" s="30">
        <f>IF(SUM(F4:F14)=597-COUNTIF(AB$4:AB$600,""),SUM(F4:F14),"ERROR")</f>
        <v>167</v>
      </c>
      <c r="G15" s="30">
        <f>IF(SUM(G4:G14)=597-COUNTIF(AC$4:AC$600,""),SUM(G4:G14),"ERROR")</f>
        <v>167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1281375</v>
      </c>
      <c r="R15" s="22">
        <f t="shared" si="5"/>
        <v>128137500</v>
      </c>
      <c r="S15" s="23">
        <f t="shared" si="8"/>
        <v>6.0948816697403855E-3</v>
      </c>
      <c r="T15" s="73">
        <f t="shared" si="6"/>
        <v>164.07209428933763</v>
      </c>
      <c r="U15" s="102">
        <v>3</v>
      </c>
      <c r="V15" s="25">
        <f t="shared" si="7"/>
        <v>1.8284645009221154E-2</v>
      </c>
      <c r="W15" s="26"/>
      <c r="X15" s="27"/>
      <c r="Y15" s="29">
        <v>12</v>
      </c>
      <c r="Z15" s="81">
        <v>7</v>
      </c>
      <c r="AA15" s="81">
        <v>2</v>
      </c>
      <c r="AB15" s="81">
        <v>5</v>
      </c>
      <c r="AC15" s="81">
        <v>5</v>
      </c>
      <c r="AD15" s="81"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  <c r="AT15" s="91"/>
    </row>
    <row r="16" spans="2:48" x14ac:dyDescent="0.25">
      <c r="B16"/>
      <c r="C16" s="31" t="s">
        <v>37</v>
      </c>
      <c r="D16" s="164">
        <f>PRODUCT(D15:H15)</f>
        <v>21023787982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2904000</v>
      </c>
      <c r="R16" s="22">
        <f t="shared" si="5"/>
        <v>290400000</v>
      </c>
      <c r="S16" s="23">
        <f t="shared" si="8"/>
        <v>1.381292468553396E-2</v>
      </c>
      <c r="T16" s="73">
        <f t="shared" si="6"/>
        <v>72.395964125344349</v>
      </c>
      <c r="U16" s="102">
        <v>1.4</v>
      </c>
      <c r="V16" s="25">
        <f t="shared" si="7"/>
        <v>1.9338094559747544E-2</v>
      </c>
      <c r="W16" s="26"/>
      <c r="X16" s="27"/>
      <c r="Y16" s="29">
        <v>13</v>
      </c>
      <c r="Z16" s="81">
        <v>4</v>
      </c>
      <c r="AA16" s="81">
        <v>7</v>
      </c>
      <c r="AB16" s="81">
        <v>7</v>
      </c>
      <c r="AC16" s="81">
        <v>10</v>
      </c>
      <c r="AD16" s="81"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  <c r="AT16" s="91"/>
      <c r="AU16" s="91"/>
      <c r="AV16" s="91"/>
    </row>
    <row r="17" spans="2:53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2903294.68</v>
      </c>
      <c r="R17" s="22">
        <f t="shared" si="5"/>
        <v>290329468</v>
      </c>
      <c r="S17" s="23">
        <f t="shared" si="8"/>
        <v>1.3809569819129277E-2</v>
      </c>
      <c r="T17" s="73">
        <f t="shared" si="6"/>
        <v>72.413551841041496</v>
      </c>
      <c r="U17" s="102">
        <v>1.4</v>
      </c>
      <c r="V17" s="25">
        <f t="shared" si="7"/>
        <v>1.9333397746780986E-2</v>
      </c>
      <c r="W17" s="26"/>
      <c r="X17" s="27"/>
      <c r="Y17" s="29">
        <v>14</v>
      </c>
      <c r="Z17" s="81">
        <v>4</v>
      </c>
      <c r="AA17" s="81">
        <v>8</v>
      </c>
      <c r="AB17" s="81">
        <v>1</v>
      </c>
      <c r="AC17" s="81">
        <v>4</v>
      </c>
      <c r="AD17" s="81"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53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9806272</v>
      </c>
      <c r="R18" s="22">
        <f t="shared" si="5"/>
        <v>980627200</v>
      </c>
      <c r="S18" s="23">
        <f t="shared" si="8"/>
        <v>4.664369717006215E-2</v>
      </c>
      <c r="T18" s="73">
        <f t="shared" si="6"/>
        <v>21.439123840334023</v>
      </c>
      <c r="U18" s="102">
        <v>0.4</v>
      </c>
      <c r="V18" s="25">
        <f>(U18*R18)/$D$16</f>
        <v>1.8657478868024858E-2</v>
      </c>
      <c r="W18" s="26"/>
      <c r="X18" s="27"/>
      <c r="Y18" s="29">
        <v>15</v>
      </c>
      <c r="Z18" s="81">
        <v>3</v>
      </c>
      <c r="AA18" s="81">
        <v>7</v>
      </c>
      <c r="AB18" s="81">
        <v>6</v>
      </c>
      <c r="AC18" s="81">
        <v>7</v>
      </c>
      <c r="AD18" s="81"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53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7375446.0000000019</v>
      </c>
      <c r="R19" s="22">
        <f t="shared" si="5"/>
        <v>737544600.00000024</v>
      </c>
      <c r="S19" s="23">
        <f t="shared" si="8"/>
        <v>3.5081432548286065E-2</v>
      </c>
      <c r="T19" s="73">
        <f t="shared" si="6"/>
        <v>28.505107327746678</v>
      </c>
      <c r="U19" s="102">
        <v>0.4</v>
      </c>
      <c r="V19" s="25">
        <f t="shared" si="7"/>
        <v>1.4032573019314428E-2</v>
      </c>
      <c r="W19" s="26"/>
      <c r="X19" s="27"/>
      <c r="Y19" s="29">
        <v>16</v>
      </c>
      <c r="Z19" s="81">
        <v>4</v>
      </c>
      <c r="AA19" s="81">
        <v>2</v>
      </c>
      <c r="AB19" s="81">
        <v>9</v>
      </c>
      <c r="AC19" s="81">
        <v>6</v>
      </c>
      <c r="AD19" s="81"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53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14955192</v>
      </c>
      <c r="R20" s="22">
        <f t="shared" si="5"/>
        <v>1495519200</v>
      </c>
      <c r="S20" s="23">
        <f t="shared" si="8"/>
        <v>7.1134621471659776E-2</v>
      </c>
      <c r="T20" s="73">
        <f t="shared" si="6"/>
        <v>14.05785227097051</v>
      </c>
      <c r="U20" s="102">
        <v>0.3</v>
      </c>
      <c r="V20" s="25">
        <f t="shared" si="7"/>
        <v>2.1340386441497935E-2</v>
      </c>
      <c r="W20" s="26"/>
      <c r="X20" s="27"/>
      <c r="Y20" s="29">
        <v>17</v>
      </c>
      <c r="Z20" s="81">
        <v>6</v>
      </c>
      <c r="AA20" s="81">
        <v>3</v>
      </c>
      <c r="AB20" s="81">
        <v>2</v>
      </c>
      <c r="AC20" s="81">
        <v>6</v>
      </c>
      <c r="AD20" s="81"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53" x14ac:dyDescent="0.25">
      <c r="B21" s="167" t="s">
        <v>75</v>
      </c>
      <c r="C21" s="167"/>
      <c r="D21" s="86" cm="1">
        <f t="array" ref="D21">1/(1-PRODUCT(E15:G15-E4:G4)/PRODUCT(E15:G15))</f>
        <v>14.255386941563929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5013849.9839999992</v>
      </c>
      <c r="R21" s="22">
        <f t="shared" si="5"/>
        <v>501384998.39999992</v>
      </c>
      <c r="S21" s="23">
        <f t="shared" si="8"/>
        <v>2.3848461506046019E-2</v>
      </c>
      <c r="T21" s="73">
        <f t="shared" si="6"/>
        <v>41.931426048027532</v>
      </c>
      <c r="U21" s="102">
        <v>0.3</v>
      </c>
      <c r="V21" s="25">
        <f t="shared" si="7"/>
        <v>7.1545384518138062E-3</v>
      </c>
      <c r="W21" s="26"/>
      <c r="X21" s="27"/>
      <c r="Y21" s="29">
        <v>18</v>
      </c>
      <c r="Z21" s="81">
        <v>6</v>
      </c>
      <c r="AA21" s="81">
        <v>6</v>
      </c>
      <c r="AB21" s="81">
        <v>2</v>
      </c>
      <c r="AC21" s="81">
        <v>6</v>
      </c>
      <c r="AD21" s="81"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53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5"/>
        <v>0</v>
      </c>
      <c r="S22" s="23">
        <f t="shared" si="8"/>
        <v>0</v>
      </c>
      <c r="T22" s="73" t="e">
        <f t="shared" si="6"/>
        <v>#DIV/0!</v>
      </c>
      <c r="U22" s="102" cm="1">
        <f t="array" ref="U22:U30">Awards!G6:G14</f>
        <v>0</v>
      </c>
      <c r="V22" s="25">
        <f t="shared" si="7"/>
        <v>0</v>
      </c>
      <c r="W22" s="26"/>
      <c r="X22" s="27"/>
      <c r="Y22" s="29">
        <v>19</v>
      </c>
      <c r="Z22" s="81">
        <v>6</v>
      </c>
      <c r="AA22" s="81">
        <v>5</v>
      </c>
      <c r="AB22" s="81">
        <v>3</v>
      </c>
      <c r="AC22" s="81">
        <v>8</v>
      </c>
      <c r="AD22" s="81"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  <c r="AS22" s="94"/>
      <c r="AT22" s="93"/>
      <c r="AU22" s="93"/>
      <c r="AV22" s="92"/>
      <c r="AX22" s="104"/>
      <c r="AY22" s="104"/>
      <c r="AZ22" s="104"/>
      <c r="BA22" s="104"/>
    </row>
    <row r="23" spans="2:53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PRODUCT(IF(F23:H23="W",$E$4:$G$4,$E$15:$G$15-$E$4:$G$4))/PRODUCT($E$15:$G$15)</f>
        <v>2.2818431407828684E-2</v>
      </c>
      <c r="J23" s="106" cm="1">
        <f t="array" aca="1" ref="J23" ca="1">IF(AND(F23:H23=$AA$2:$AC$2),0,INDIRECT("'Extra Spin A "&amp;F23&amp;G23&amp;H23&amp;"'!C31"))</f>
        <v>6.0233406914367738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2743908.8407999999</v>
      </c>
      <c r="R23" s="22">
        <f t="shared" si="5"/>
        <v>274390884.07999998</v>
      </c>
      <c r="S23" s="23">
        <f t="shared" si="8"/>
        <v>1.305144840287231E-2</v>
      </c>
      <c r="T23" s="73">
        <f t="shared" si="6"/>
        <v>76.619848551056137</v>
      </c>
      <c r="U23" s="102">
        <v>1.5</v>
      </c>
      <c r="V23" s="25">
        <f t="shared" si="7"/>
        <v>1.9577172604308468E-2</v>
      </c>
      <c r="W23" s="26"/>
      <c r="X23" s="27"/>
      <c r="Y23" s="29">
        <v>20</v>
      </c>
      <c r="Z23" s="81">
        <v>10</v>
      </c>
      <c r="AA23" s="81">
        <v>5</v>
      </c>
      <c r="AB23" s="81">
        <v>4</v>
      </c>
      <c r="AC23" s="81">
        <v>8</v>
      </c>
      <c r="AD23" s="81"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  <c r="AX23" s="104"/>
      <c r="AY23" s="104"/>
      <c r="AZ23" s="104"/>
      <c r="BA23" s="104"/>
    </row>
    <row r="24" spans="2:53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PRODUCT(IF(F24:H24="W",$E$4:$G$4,$E$15:$G$15-$E$4:$G$4))/PRODUCT($E$15:$G$15)</f>
        <v>2.2818431407828684E-2</v>
      </c>
      <c r="J24" s="106" cm="1">
        <f t="array" aca="1" ref="J24" ca="1">IF(AND(F24:H24=$AA$2:$AC$2),0,INDIRECT("'Extra Spin A "&amp;F24&amp;G24&amp;H24&amp;"'!C31"))</f>
        <v>6.3357570087009831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8038620</v>
      </c>
      <c r="R24" s="22">
        <f t="shared" si="5"/>
        <v>803862000</v>
      </c>
      <c r="S24" s="23">
        <f t="shared" si="8"/>
        <v>3.823583079739222E-2</v>
      </c>
      <c r="T24" s="73">
        <f t="shared" si="6"/>
        <v>26.153479057350641</v>
      </c>
      <c r="U24" s="102">
        <v>1</v>
      </c>
      <c r="V24" s="25">
        <f t="shared" si="7"/>
        <v>3.823583079739222E-2</v>
      </c>
      <c r="W24" s="26"/>
      <c r="X24" s="27"/>
      <c r="Y24" s="29">
        <v>21</v>
      </c>
      <c r="Z24" s="81">
        <v>7</v>
      </c>
      <c r="AA24" s="81">
        <v>8</v>
      </c>
      <c r="AB24" s="81">
        <v>8</v>
      </c>
      <c r="AC24" s="81">
        <v>2</v>
      </c>
      <c r="AD24" s="81"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  <c r="AX24" s="104"/>
      <c r="AY24" s="104"/>
      <c r="AZ24" s="104"/>
      <c r="BA24" s="104"/>
    </row>
    <row r="25" spans="2:53" x14ac:dyDescent="0.25">
      <c r="B25" s="16" t="s">
        <v>70</v>
      </c>
      <c r="C25" s="74">
        <f>SUM(V33:V36)</f>
        <v>7.2999512424401884E-3</v>
      </c>
      <c r="F25" s="29">
        <v>0</v>
      </c>
      <c r="G25" s="29">
        <v>0</v>
      </c>
      <c r="H25" s="29" t="s">
        <v>78</v>
      </c>
      <c r="I25" s="99" cm="1">
        <f t="array" ref="I25">PRODUCT(IF(F25:H25="W",$E$4:$G$4,$E$15:$G$15-$E$4:$G$4))/PRODUCT($E$15:$G$15)</f>
        <v>2.2818431407828684E-2</v>
      </c>
      <c r="J25" s="106" cm="1">
        <f t="array" aca="1" ref="J25" ca="1">IF(AND(F25:H25=$AA$2:$AC$2),0,INDIRECT("'Extra Spin A "&amp;F25&amp;G25&amp;H25&amp;"'!C31"))</f>
        <v>1.9011129609136104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18494080</v>
      </c>
      <c r="R25" s="22">
        <f t="shared" si="5"/>
        <v>1849408000</v>
      </c>
      <c r="S25" s="23">
        <f t="shared" si="8"/>
        <v>8.7967401573085371E-2</v>
      </c>
      <c r="T25" s="73">
        <f t="shared" si="6"/>
        <v>11.367847431177976</v>
      </c>
      <c r="U25" s="102">
        <v>0.4</v>
      </c>
      <c r="V25" s="25">
        <f t="shared" si="7"/>
        <v>3.5186960629234147E-2</v>
      </c>
      <c r="W25" s="26"/>
      <c r="X25" s="27"/>
      <c r="Y25" s="29">
        <v>22</v>
      </c>
      <c r="Z25" s="81">
        <v>7</v>
      </c>
      <c r="AA25" s="81">
        <v>8</v>
      </c>
      <c r="AB25" s="81">
        <v>8</v>
      </c>
      <c r="AC25" s="81">
        <v>8</v>
      </c>
      <c r="AD25" s="81"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  <c r="AX25" s="104"/>
      <c r="AY25" s="104"/>
      <c r="AZ25" s="104"/>
      <c r="BA25" s="104"/>
    </row>
    <row r="26" spans="2:53" x14ac:dyDescent="0.25">
      <c r="B26" s="16" t="s">
        <v>38</v>
      </c>
      <c r="C26" s="74">
        <f>SUM(V4:V32)</f>
        <v>0.55417048778531575</v>
      </c>
      <c r="F26" s="29" t="s">
        <v>78</v>
      </c>
      <c r="G26" s="29" t="s">
        <v>78</v>
      </c>
      <c r="H26" s="29">
        <v>0</v>
      </c>
      <c r="I26" s="99" cm="1">
        <f t="array" ref="I26">PRODUCT(IF(F26:H26="W",$E$4:$G$4,$E$15:$G$15-$E$4:$G$4))/PRODUCT($E$15:$G$15)</f>
        <v>5.5996150694058119E-4</v>
      </c>
      <c r="J26" s="106" cm="1">
        <f t="array" aca="1" ref="J26" ca="1">IF(AND(F26:H26=$AA$2:$AC$2),0,INDIRECT("'Extra Spin A "&amp;F26&amp;G26&amp;H26&amp;"'!C31"))</f>
        <v>41.098391431580787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18934167.471999999</v>
      </c>
      <c r="R26" s="22">
        <f t="shared" si="5"/>
        <v>1893416747.1999998</v>
      </c>
      <c r="S26" s="23">
        <f t="shared" si="8"/>
        <v>9.006068501171588E-2</v>
      </c>
      <c r="T26" s="73">
        <f t="shared" si="6"/>
        <v>11.10362418262654</v>
      </c>
      <c r="U26" s="102">
        <v>0.4</v>
      </c>
      <c r="V26" s="25">
        <f t="shared" si="7"/>
        <v>3.6024274004686357E-2</v>
      </c>
      <c r="W26" s="26"/>
      <c r="X26" s="27"/>
      <c r="Y26" s="29">
        <v>23</v>
      </c>
      <c r="Z26" s="81">
        <v>4</v>
      </c>
      <c r="AA26" s="81">
        <v>6</v>
      </c>
      <c r="AB26" s="81">
        <v>2</v>
      </c>
      <c r="AC26" s="81">
        <v>2</v>
      </c>
      <c r="AD26" s="81"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  <c r="AX26" s="104"/>
      <c r="AY26" s="104"/>
      <c r="AZ26" s="104"/>
      <c r="BA26" s="104"/>
    </row>
    <row r="27" spans="2:53" x14ac:dyDescent="0.25">
      <c r="B27" s="82" t="s">
        <v>71</v>
      </c>
      <c r="C27" s="79">
        <f>SUM(I5:I8)</f>
        <v>0.24727017963512871</v>
      </c>
      <c r="F27" s="29">
        <v>0</v>
      </c>
      <c r="G27" s="29" t="s">
        <v>78</v>
      </c>
      <c r="H27" s="29" t="s">
        <v>78</v>
      </c>
      <c r="I27" s="99" cm="1">
        <f t="array" ref="I27">PRODUCT(IF(F27:H27="W",$E$4:$G$4,$E$15:$G$15-$E$4:$G$4))/PRODUCT($E$15:$G$15)</f>
        <v>5.5996150694058119E-4</v>
      </c>
      <c r="J27" s="106" cm="1">
        <f t="array" aca="1" ref="J27" ca="1">IF(AND(F27:H27=$AA$2:$AC$2),0,INDIRECT("'Extra Spin A "&amp;F27&amp;G27&amp;H27&amp;"'!C31"))</f>
        <v>13.991364722924555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60115454</v>
      </c>
      <c r="R27" s="22">
        <f t="shared" si="5"/>
        <v>6011545400</v>
      </c>
      <c r="S27" s="23">
        <f t="shared" si="8"/>
        <v>0.28594016478604728</v>
      </c>
      <c r="T27" s="73">
        <f t="shared" si="6"/>
        <v>3.4972351671834665</v>
      </c>
      <c r="U27" s="102">
        <v>0.2</v>
      </c>
      <c r="V27" s="25">
        <f t="shared" si="7"/>
        <v>5.718803295720945E-2</v>
      </c>
      <c r="W27" s="26"/>
      <c r="X27" s="27"/>
      <c r="Y27" s="29">
        <v>24</v>
      </c>
      <c r="Z27" s="81">
        <v>2</v>
      </c>
      <c r="AA27" s="81">
        <v>3</v>
      </c>
      <c r="AB27" s="81">
        <v>2</v>
      </c>
      <c r="AC27" s="81">
        <v>3</v>
      </c>
      <c r="AD27" s="81"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  <c r="AX27" s="104"/>
      <c r="AY27" s="104"/>
      <c r="AZ27" s="104"/>
      <c r="BA27" s="104"/>
    </row>
    <row r="28" spans="2:53" x14ac:dyDescent="0.25">
      <c r="B28" s="82" t="s">
        <v>72</v>
      </c>
      <c r="C28" s="79">
        <f>SUM(I9:I12)</f>
        <v>0.3069003081501871</v>
      </c>
      <c r="F28" s="29" t="s">
        <v>78</v>
      </c>
      <c r="G28" s="29">
        <v>0</v>
      </c>
      <c r="H28" s="29" t="s">
        <v>78</v>
      </c>
      <c r="I28" s="99" cm="1">
        <f t="array" ref="I28">PRODUCT(IF(F28:H28="W",$E$4:$G$4,$E$15:$G$15-$E$4:$G$4))/PRODUCT($E$15:$G$15)</f>
        <v>5.5996150694058119E-4</v>
      </c>
      <c r="J28" s="106" cm="1">
        <f t="array" aca="1" ref="J28" ca="1">IF(AND(F28:H28=$AA$2:$AC$2),0,INDIRECT("'Extra Spin A "&amp;F28&amp;G28&amp;H28&amp;"'!C31"))</f>
        <v>13.128029629708241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56823919.200000003</v>
      </c>
      <c r="R28" s="22">
        <f t="shared" si="5"/>
        <v>5682391920</v>
      </c>
      <c r="S28" s="23">
        <f t="shared" si="8"/>
        <v>0.27028392432729587</v>
      </c>
      <c r="T28" s="73">
        <f t="shared" si="6"/>
        <v>3.6998130854022473</v>
      </c>
      <c r="U28" s="102">
        <v>0.2</v>
      </c>
      <c r="V28" s="25">
        <f t="shared" si="7"/>
        <v>5.4056784865459173E-2</v>
      </c>
      <c r="W28" s="26"/>
      <c r="X28" s="27"/>
      <c r="Y28" s="29">
        <v>25</v>
      </c>
      <c r="Z28" s="81">
        <v>8</v>
      </c>
      <c r="AA28" s="81">
        <v>1</v>
      </c>
      <c r="AB28" s="81">
        <v>2</v>
      </c>
      <c r="AC28" s="81">
        <v>7</v>
      </c>
      <c r="AD28" s="81"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  <c r="AX28" s="104"/>
      <c r="AY28" s="104"/>
      <c r="AZ28" s="104"/>
      <c r="BA28" s="104"/>
    </row>
    <row r="29" spans="2:53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PRODUCT(IF(F29:H29="W",$E$4:$G$4,$E$15:$G$15-$E$4:$G$4))/PRODUCT($E$15:$G$15)</f>
        <v>1.3741386673388495E-5</v>
      </c>
      <c r="J29" s="107" cm="1">
        <f t="array" aca="1" ref="J29" ca="1">IF(AND(F29:H29=$AA$2:$AC$2),0,INDIRECT("'Extra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52281000</v>
      </c>
      <c r="R29" s="22">
        <f t="shared" si="5"/>
        <v>5228100000</v>
      </c>
      <c r="S29" s="23">
        <f t="shared" si="8"/>
        <v>0.2486754529904962</v>
      </c>
      <c r="T29" s="73">
        <f t="shared" si="6"/>
        <v>4.0213056334041051</v>
      </c>
      <c r="U29" s="102">
        <v>0.2</v>
      </c>
      <c r="V29" s="25">
        <f t="shared" si="7"/>
        <v>4.9735090598099239E-2</v>
      </c>
      <c r="W29" s="26"/>
      <c r="X29" s="27"/>
      <c r="Y29" s="29">
        <v>26</v>
      </c>
      <c r="Z29" s="81">
        <v>6</v>
      </c>
      <c r="AA29" s="81">
        <v>7</v>
      </c>
      <c r="AB29" s="81">
        <v>5</v>
      </c>
      <c r="AC29" s="81">
        <v>7</v>
      </c>
      <c r="AD29" s="81"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  <c r="AX29" s="104"/>
      <c r="AY29" s="104"/>
      <c r="AZ29" s="104"/>
      <c r="BA29" s="104"/>
    </row>
    <row r="30" spans="2:53" x14ac:dyDescent="0.25">
      <c r="B30" s="16" t="s">
        <v>80</v>
      </c>
      <c r="C30" s="90" cm="1">
        <f t="array" aca="1" ref="C30" ca="1">SUM(J23:J29*I23:I29)</f>
        <v>0.36492999403172954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68675281.752000004</v>
      </c>
      <c r="R30" s="22">
        <f t="shared" si="5"/>
        <v>6867528175.2000008</v>
      </c>
      <c r="S30" s="23">
        <f t="shared" si="8"/>
        <v>0.32665512899387078</v>
      </c>
      <c r="T30" s="73">
        <f t="shared" si="6"/>
        <v>3.0613326142470076</v>
      </c>
      <c r="U30" s="102">
        <v>0.2</v>
      </c>
      <c r="V30" s="25">
        <f t="shared" si="7"/>
        <v>6.5331025798774159E-2</v>
      </c>
      <c r="W30" s="26"/>
      <c r="X30" s="27"/>
      <c r="Y30" s="29">
        <v>27</v>
      </c>
      <c r="Z30" s="81">
        <v>7</v>
      </c>
      <c r="AA30" s="81">
        <v>4</v>
      </c>
      <c r="AB30" s="81">
        <v>5</v>
      </c>
      <c r="AC30" s="81">
        <v>10</v>
      </c>
      <c r="AD30" s="81"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  <c r="AT30" s="94"/>
      <c r="AX30" s="104"/>
      <c r="AY30" s="104"/>
      <c r="AZ30" s="104"/>
      <c r="BA30" s="104"/>
    </row>
    <row r="31" spans="2:53" x14ac:dyDescent="0.25">
      <c r="B31" s="16" t="s">
        <v>81</v>
      </c>
      <c r="C31" s="90">
        <f ca="1">C25+C26+C30</f>
        <v>0.9264004330594855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5"/>
        <v>0</v>
      </c>
      <c r="S31" s="23">
        <f t="shared" si="8"/>
        <v>0</v>
      </c>
      <c r="T31" s="73" t="e">
        <f t="shared" si="6"/>
        <v>#DIV/0!</v>
      </c>
      <c r="U31" s="102" cm="1">
        <f t="array" ref="U31:U32">Awards!F6:F7</f>
        <v>0</v>
      </c>
      <c r="V31" s="25">
        <f t="shared" si="7"/>
        <v>0</v>
      </c>
      <c r="W31" s="26"/>
      <c r="X31" s="27"/>
      <c r="Y31" s="29">
        <v>28</v>
      </c>
      <c r="Z31" s="81">
        <v>7</v>
      </c>
      <c r="AA31" s="81">
        <v>3</v>
      </c>
      <c r="AB31" s="81">
        <v>8</v>
      </c>
      <c r="AC31" s="81">
        <v>5</v>
      </c>
      <c r="AD31" s="81"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  <c r="AT31" s="94"/>
      <c r="AU31" s="94"/>
      <c r="AV31" s="94"/>
      <c r="AX31" s="104"/>
      <c r="AY31" s="104"/>
      <c r="AZ31" s="104"/>
      <c r="BA31" s="104"/>
    </row>
    <row r="32" spans="2:53" x14ac:dyDescent="0.25">
      <c r="B32" s="32"/>
      <c r="C32" s="32"/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32105342.52</v>
      </c>
      <c r="R32" s="22">
        <f t="shared" si="5"/>
        <v>3210534252</v>
      </c>
      <c r="S32" s="23">
        <f t="shared" si="8"/>
        <v>0.15270959994215946</v>
      </c>
      <c r="T32" s="73">
        <f t="shared" si="6"/>
        <v>6.5483767908419752</v>
      </c>
      <c r="U32" s="102">
        <v>0.2</v>
      </c>
      <c r="V32" s="25">
        <f t="shared" si="7"/>
        <v>3.0541919988431893E-2</v>
      </c>
      <c r="W32"/>
      <c r="X32" s="27"/>
      <c r="Y32" s="29">
        <v>29</v>
      </c>
      <c r="Z32" s="81">
        <v>7</v>
      </c>
      <c r="AA32" s="81">
        <v>4</v>
      </c>
      <c r="AB32" s="81">
        <v>8</v>
      </c>
      <c r="AC32" s="81">
        <v>2</v>
      </c>
      <c r="AD32" s="81"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</v>
      </c>
      <c r="R33" s="22">
        <f>Q33</f>
        <v>35697920</v>
      </c>
      <c r="S33" s="23">
        <f t="shared" si="8"/>
        <v>1.6979775495530871E-3</v>
      </c>
      <c r="T33" s="73">
        <f t="shared" si="6"/>
        <v>588.93593750000002</v>
      </c>
      <c r="U33" s="102">
        <f>Awards!G15</f>
        <v>2</v>
      </c>
      <c r="V33" s="25">
        <f>(U33*R33)/$D$16</f>
        <v>3.3959550991061742E-3</v>
      </c>
      <c r="W33"/>
      <c r="X33" s="27"/>
      <c r="Y33" s="29">
        <v>30</v>
      </c>
      <c r="Z33" s="81">
        <v>6</v>
      </c>
      <c r="AA33" s="81">
        <v>5</v>
      </c>
      <c r="AB33" s="81">
        <v>5</v>
      </c>
      <c r="AC33" s="81">
        <v>7</v>
      </c>
      <c r="AD33" s="81"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245760</v>
      </c>
      <c r="R34" s="22">
        <f t="shared" ref="R34:R36" si="10">Q34</f>
        <v>245760</v>
      </c>
      <c r="S34" s="23">
        <f t="shared" si="8"/>
        <v>1.1689615601641963E-5</v>
      </c>
      <c r="T34" s="73">
        <f t="shared" si="6"/>
        <v>85546.012296549481</v>
      </c>
      <c r="U34" s="102">
        <f>Awards!I16</f>
        <v>10</v>
      </c>
      <c r="V34" s="25">
        <f t="shared" si="7"/>
        <v>1.1689615601641963E-4</v>
      </c>
      <c r="W34"/>
      <c r="Y34" s="29">
        <v>31</v>
      </c>
      <c r="Z34" s="81">
        <v>6</v>
      </c>
      <c r="AA34" s="81">
        <v>5</v>
      </c>
      <c r="AB34" s="81">
        <v>1</v>
      </c>
      <c r="AC34" s="81">
        <v>3</v>
      </c>
      <c r="AD34" s="81"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10955776</v>
      </c>
      <c r="R35" s="22">
        <f t="shared" si="10"/>
        <v>10955776</v>
      </c>
      <c r="S35" s="23">
        <f t="shared" si="8"/>
        <v>5.2111332217486396E-4</v>
      </c>
      <c r="T35" s="73">
        <f t="shared" si="6"/>
        <v>1918.9684036986519</v>
      </c>
      <c r="U35" s="102">
        <f>Awards!H16</f>
        <v>2</v>
      </c>
      <c r="V35" s="25">
        <f t="shared" si="7"/>
        <v>1.0422266443497279E-3</v>
      </c>
      <c r="W35"/>
      <c r="Y35" s="29">
        <v>32</v>
      </c>
      <c r="Z35" s="81">
        <v>4</v>
      </c>
      <c r="AA35" s="81">
        <v>4</v>
      </c>
      <c r="AB35" s="81">
        <v>1</v>
      </c>
      <c r="AC35" s="81">
        <v>3</v>
      </c>
      <c r="AD35" s="81"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192358784</v>
      </c>
      <c r="R36" s="22">
        <f t="shared" si="10"/>
        <v>192358784</v>
      </c>
      <c r="S36" s="23">
        <f t="shared" si="8"/>
        <v>9.1495778098928896E-3</v>
      </c>
      <c r="T36" s="73">
        <f t="shared" si="6"/>
        <v>109.29466045075436</v>
      </c>
      <c r="U36" s="102">
        <f>Awards!G16</f>
        <v>0.3</v>
      </c>
      <c r="V36" s="25">
        <f t="shared" si="7"/>
        <v>2.7448733429678665E-3</v>
      </c>
      <c r="W36" s="33"/>
      <c r="Y36" s="29">
        <v>33</v>
      </c>
      <c r="Z36" s="81">
        <v>7</v>
      </c>
      <c r="AA36" s="81">
        <v>5</v>
      </c>
      <c r="AB36" s="81">
        <v>6</v>
      </c>
      <c r="AC36" s="81">
        <v>4</v>
      </c>
      <c r="AD36" s="81"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1">
        <v>7</v>
      </c>
      <c r="AA37" s="81">
        <v>8</v>
      </c>
      <c r="AB37" s="81">
        <v>6</v>
      </c>
      <c r="AC37" s="81">
        <v>4</v>
      </c>
      <c r="AD37" s="81"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1">
        <v>10</v>
      </c>
      <c r="AA38" s="81">
        <v>8</v>
      </c>
      <c r="AB38" s="81">
        <v>6</v>
      </c>
      <c r="AC38" s="81">
        <v>6</v>
      </c>
      <c r="AD38" s="81"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1">
        <v>6</v>
      </c>
      <c r="AA39" s="81">
        <v>7</v>
      </c>
      <c r="AB39" s="81">
        <v>5</v>
      </c>
      <c r="AC39" s="81">
        <v>2</v>
      </c>
      <c r="AD39" s="81"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1">
        <v>7</v>
      </c>
      <c r="AA40" s="81">
        <v>4</v>
      </c>
      <c r="AB40" s="81">
        <v>3</v>
      </c>
      <c r="AC40" s="81">
        <v>6</v>
      </c>
      <c r="AD40" s="81"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1">
        <v>7</v>
      </c>
      <c r="AA41" s="81">
        <v>3</v>
      </c>
      <c r="AB41" s="81">
        <v>3</v>
      </c>
      <c r="AC41" s="81">
        <v>2</v>
      </c>
      <c r="AD41" s="81"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1">
        <v>1</v>
      </c>
      <c r="AA42" s="81">
        <v>8</v>
      </c>
      <c r="AB42" s="81">
        <v>3</v>
      </c>
      <c r="AC42" s="81">
        <v>2</v>
      </c>
      <c r="AD42" s="81"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12</v>
      </c>
      <c r="S43" s="42">
        <f t="shared" ref="S43:S58" si="13">IF(N43="X",F$14*$H$47,F$15-(F$14*$H$47))</f>
        <v>20</v>
      </c>
      <c r="T43" s="42">
        <f t="shared" ref="T43:T58" si="14">IF(O43="X",G$14*$H$47,G$15-(G$14*$H$47))</f>
        <v>151</v>
      </c>
      <c r="U43" s="42">
        <f t="shared" ref="U43:U58" si="15">IF(P43="X",H$14*$H$47,H$15-(H$14*$H$47))</f>
        <v>66</v>
      </c>
      <c r="V43" s="43">
        <f t="shared" ref="V43:V58" si="16">PRODUCT(Q43:U43)</f>
        <v>19134720</v>
      </c>
      <c r="W43" s="44"/>
      <c r="Y43" s="29">
        <v>40</v>
      </c>
      <c r="Z43" s="81">
        <v>4</v>
      </c>
      <c r="AA43" s="81">
        <v>8</v>
      </c>
      <c r="AB43" s="81">
        <v>5</v>
      </c>
      <c r="AC43" s="81">
        <v>4</v>
      </c>
      <c r="AD43" s="81"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12</v>
      </c>
      <c r="S44" s="42">
        <f t="shared" si="13"/>
        <v>147</v>
      </c>
      <c r="T44" s="42">
        <f t="shared" si="14"/>
        <v>16</v>
      </c>
      <c r="U44" s="42">
        <f t="shared" si="15"/>
        <v>66</v>
      </c>
      <c r="V44" s="43">
        <f t="shared" si="16"/>
        <v>14902272</v>
      </c>
      <c r="W44" s="44"/>
      <c r="Y44" s="29">
        <v>41</v>
      </c>
      <c r="Z44" s="81">
        <v>7</v>
      </c>
      <c r="AA44" s="81">
        <v>8</v>
      </c>
      <c r="AB44" s="81">
        <v>1</v>
      </c>
      <c r="AC44" s="81">
        <v>5</v>
      </c>
      <c r="AD44" s="81"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155</v>
      </c>
      <c r="S45" s="42">
        <f t="shared" si="13"/>
        <v>20</v>
      </c>
      <c r="T45" s="42">
        <f t="shared" si="14"/>
        <v>16</v>
      </c>
      <c r="U45" s="42">
        <f t="shared" si="15"/>
        <v>66</v>
      </c>
      <c r="V45" s="43">
        <f t="shared" si="16"/>
        <v>26188800</v>
      </c>
      <c r="W45" s="44"/>
      <c r="Y45" s="29">
        <v>42</v>
      </c>
      <c r="Z45" s="81">
        <v>7</v>
      </c>
      <c r="AA45" s="81">
        <v>1</v>
      </c>
      <c r="AB45" s="81">
        <v>6</v>
      </c>
      <c r="AC45" s="81">
        <v>4</v>
      </c>
      <c r="AD45" s="81"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12</v>
      </c>
      <c r="S46" s="42">
        <f t="shared" si="13"/>
        <v>20</v>
      </c>
      <c r="T46" s="42">
        <f t="shared" si="14"/>
        <v>16</v>
      </c>
      <c r="U46" s="42">
        <f t="shared" si="15"/>
        <v>66</v>
      </c>
      <c r="V46" s="43">
        <f t="shared" si="16"/>
        <v>13432320</v>
      </c>
      <c r="W46" s="44"/>
      <c r="Y46" s="29">
        <v>43</v>
      </c>
      <c r="Z46" s="81">
        <v>2</v>
      </c>
      <c r="AA46" s="81">
        <v>5</v>
      </c>
      <c r="AB46" s="81">
        <v>6</v>
      </c>
      <c r="AC46" s="81">
        <v>5</v>
      </c>
      <c r="AD46" s="81"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12</v>
      </c>
      <c r="S47" s="42">
        <f t="shared" si="13"/>
        <v>147</v>
      </c>
      <c r="T47" s="42">
        <f t="shared" si="14"/>
        <v>151</v>
      </c>
      <c r="U47" s="42">
        <f t="shared" si="15"/>
        <v>8</v>
      </c>
      <c r="V47" s="43">
        <f t="shared" si="16"/>
        <v>17047296</v>
      </c>
      <c r="W47" s="44"/>
      <c r="Y47" s="29">
        <v>44</v>
      </c>
      <c r="Z47" s="81">
        <v>6</v>
      </c>
      <c r="AA47" s="81">
        <v>7</v>
      </c>
      <c r="AB47" s="81">
        <v>8</v>
      </c>
      <c r="AC47" s="81">
        <v>5</v>
      </c>
      <c r="AD47" s="81"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155</v>
      </c>
      <c r="S48" s="42">
        <f t="shared" si="13"/>
        <v>20</v>
      </c>
      <c r="T48" s="42">
        <f t="shared" si="14"/>
        <v>151</v>
      </c>
      <c r="U48" s="42">
        <f t="shared" si="15"/>
        <v>8</v>
      </c>
      <c r="V48" s="43">
        <f t="shared" si="16"/>
        <v>29958400</v>
      </c>
      <c r="W48" s="44"/>
      <c r="Y48" s="29">
        <v>45</v>
      </c>
      <c r="Z48" s="81">
        <v>6</v>
      </c>
      <c r="AA48" s="81">
        <v>5</v>
      </c>
      <c r="AB48" s="81">
        <v>5</v>
      </c>
      <c r="AC48" s="81">
        <v>3</v>
      </c>
      <c r="AD48" s="81"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12</v>
      </c>
      <c r="S49" s="42">
        <f t="shared" si="13"/>
        <v>20</v>
      </c>
      <c r="T49" s="42">
        <f t="shared" si="14"/>
        <v>151</v>
      </c>
      <c r="U49" s="42">
        <f t="shared" si="15"/>
        <v>8</v>
      </c>
      <c r="V49" s="43">
        <f t="shared" si="16"/>
        <v>15365760</v>
      </c>
      <c r="W49" s="44"/>
      <c r="Y49" s="29">
        <v>46</v>
      </c>
      <c r="Z49" s="81">
        <v>6</v>
      </c>
      <c r="AA49" s="81">
        <v>7</v>
      </c>
      <c r="AB49" s="81">
        <v>5</v>
      </c>
      <c r="AC49" s="81">
        <v>3</v>
      </c>
      <c r="AD49" s="81"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155</v>
      </c>
      <c r="S50" s="42">
        <f t="shared" si="13"/>
        <v>147</v>
      </c>
      <c r="T50" s="42">
        <f t="shared" si="14"/>
        <v>16</v>
      </c>
      <c r="U50" s="42">
        <f t="shared" si="15"/>
        <v>8</v>
      </c>
      <c r="V50" s="43">
        <f t="shared" si="16"/>
        <v>23331840</v>
      </c>
      <c r="W50" s="44"/>
      <c r="Y50" s="29">
        <v>47</v>
      </c>
      <c r="Z50" s="81">
        <v>7</v>
      </c>
      <c r="AA50" s="81">
        <v>7</v>
      </c>
      <c r="AB50" s="81">
        <v>10</v>
      </c>
      <c r="AC50" s="81">
        <v>7</v>
      </c>
      <c r="AD50" s="81"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12</v>
      </c>
      <c r="S51" s="42">
        <f t="shared" si="13"/>
        <v>147</v>
      </c>
      <c r="T51" s="42">
        <f t="shared" si="14"/>
        <v>16</v>
      </c>
      <c r="U51" s="42">
        <f t="shared" si="15"/>
        <v>8</v>
      </c>
      <c r="V51" s="43">
        <f t="shared" si="16"/>
        <v>11966976</v>
      </c>
      <c r="W51" s="44"/>
      <c r="Y51" s="29">
        <v>48</v>
      </c>
      <c r="Z51" s="81">
        <v>7</v>
      </c>
      <c r="AA51" s="81">
        <v>5</v>
      </c>
      <c r="AB51" s="81">
        <v>2</v>
      </c>
      <c r="AC51" s="81">
        <v>7</v>
      </c>
      <c r="AD51" s="81"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155</v>
      </c>
      <c r="S52" s="42">
        <f t="shared" si="13"/>
        <v>20</v>
      </c>
      <c r="T52" s="42">
        <f t="shared" si="14"/>
        <v>16</v>
      </c>
      <c r="U52" s="42">
        <f t="shared" si="15"/>
        <v>8</v>
      </c>
      <c r="V52" s="43">
        <f t="shared" si="16"/>
        <v>21030400</v>
      </c>
      <c r="W52" s="45">
        <f>SUM(V43:V52)</f>
        <v>192358784</v>
      </c>
      <c r="Y52" s="29">
        <v>49</v>
      </c>
      <c r="Z52" s="81">
        <v>9</v>
      </c>
      <c r="AA52" s="81">
        <v>7</v>
      </c>
      <c r="AB52" s="81">
        <v>3</v>
      </c>
      <c r="AC52" s="81">
        <v>7</v>
      </c>
      <c r="AD52" s="81"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12</v>
      </c>
      <c r="S53" s="46">
        <f t="shared" si="13"/>
        <v>20</v>
      </c>
      <c r="T53" s="46">
        <f t="shared" si="14"/>
        <v>16</v>
      </c>
      <c r="U53" s="46">
        <f t="shared" si="15"/>
        <v>66</v>
      </c>
      <c r="V53" s="47">
        <f t="shared" si="16"/>
        <v>2027520</v>
      </c>
      <c r="W53" s="48"/>
      <c r="Y53" s="29">
        <v>50</v>
      </c>
      <c r="Z53" s="81">
        <v>8</v>
      </c>
      <c r="AA53" s="81">
        <v>5</v>
      </c>
      <c r="AB53" s="81">
        <v>5</v>
      </c>
      <c r="AC53" s="81">
        <v>7</v>
      </c>
      <c r="AD53" s="81"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12</v>
      </c>
      <c r="S54" s="46">
        <f t="shared" si="13"/>
        <v>20</v>
      </c>
      <c r="T54" s="46">
        <f t="shared" si="14"/>
        <v>151</v>
      </c>
      <c r="U54" s="46">
        <f t="shared" si="15"/>
        <v>8</v>
      </c>
      <c r="V54" s="47">
        <f t="shared" si="16"/>
        <v>2319360</v>
      </c>
      <c r="W54" s="48"/>
      <c r="Y54" s="29">
        <v>51</v>
      </c>
      <c r="Z54" s="81">
        <v>4</v>
      </c>
      <c r="AA54" s="81">
        <v>5</v>
      </c>
      <c r="AB54" s="81">
        <v>5</v>
      </c>
      <c r="AC54" s="81">
        <v>1</v>
      </c>
      <c r="AD54" s="81"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12</v>
      </c>
      <c r="S55" s="46">
        <f t="shared" si="13"/>
        <v>147</v>
      </c>
      <c r="T55" s="46">
        <f t="shared" si="14"/>
        <v>16</v>
      </c>
      <c r="U55" s="46">
        <f t="shared" si="15"/>
        <v>8</v>
      </c>
      <c r="V55" s="47">
        <f t="shared" si="16"/>
        <v>1806336</v>
      </c>
      <c r="W55" s="48"/>
      <c r="Y55" s="29">
        <v>52</v>
      </c>
      <c r="Z55" s="81">
        <v>3</v>
      </c>
      <c r="AA55" s="81">
        <v>5</v>
      </c>
      <c r="AB55" s="81">
        <v>5</v>
      </c>
      <c r="AC55" s="81">
        <v>1</v>
      </c>
      <c r="AD55" s="81"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155</v>
      </c>
      <c r="S56" s="46">
        <f t="shared" si="13"/>
        <v>20</v>
      </c>
      <c r="T56" s="46">
        <f t="shared" si="14"/>
        <v>16</v>
      </c>
      <c r="U56" s="46">
        <f t="shared" si="15"/>
        <v>8</v>
      </c>
      <c r="V56" s="47">
        <f t="shared" si="16"/>
        <v>3174400</v>
      </c>
      <c r="W56" s="48"/>
      <c r="Y56" s="29">
        <v>53</v>
      </c>
      <c r="Z56" s="81">
        <v>3</v>
      </c>
      <c r="AA56" s="81">
        <v>5</v>
      </c>
      <c r="AB56" s="81">
        <v>6</v>
      </c>
      <c r="AC56" s="81">
        <v>4</v>
      </c>
      <c r="AD56" s="81"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12</v>
      </c>
      <c r="S57" s="46">
        <f t="shared" si="13"/>
        <v>20</v>
      </c>
      <c r="T57" s="46">
        <f t="shared" si="14"/>
        <v>16</v>
      </c>
      <c r="U57" s="46">
        <f t="shared" si="15"/>
        <v>8</v>
      </c>
      <c r="V57" s="47">
        <f t="shared" si="16"/>
        <v>1628160</v>
      </c>
      <c r="W57" s="48">
        <f>SUM(V53:V57)</f>
        <v>10955776</v>
      </c>
      <c r="Y57" s="29">
        <v>54</v>
      </c>
      <c r="Z57" s="81">
        <v>5</v>
      </c>
      <c r="AA57" s="81">
        <v>10</v>
      </c>
      <c r="AB57" s="81">
        <v>6</v>
      </c>
      <c r="AC57" s="81">
        <v>7</v>
      </c>
      <c r="AD57" s="81"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12</v>
      </c>
      <c r="S58" s="49">
        <f t="shared" si="13"/>
        <v>20</v>
      </c>
      <c r="T58" s="49">
        <f t="shared" si="14"/>
        <v>16</v>
      </c>
      <c r="U58" s="49">
        <f t="shared" si="15"/>
        <v>8</v>
      </c>
      <c r="V58" s="50">
        <f t="shared" si="16"/>
        <v>245760</v>
      </c>
      <c r="W58" s="51">
        <f>SUM(V58)</f>
        <v>245760</v>
      </c>
      <c r="Y58" s="29">
        <v>55</v>
      </c>
      <c r="Z58" s="81">
        <v>5</v>
      </c>
      <c r="AA58" s="81">
        <v>7</v>
      </c>
      <c r="AB58" s="81">
        <v>5</v>
      </c>
      <c r="AC58" s="81">
        <v>7</v>
      </c>
      <c r="AD58" s="81"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203560320</v>
      </c>
      <c r="Y59" s="29">
        <v>56</v>
      </c>
      <c r="Z59" s="81">
        <v>5</v>
      </c>
      <c r="AA59" s="81">
        <v>7</v>
      </c>
      <c r="AB59" s="81">
        <v>5</v>
      </c>
      <c r="AC59" s="81">
        <v>7</v>
      </c>
      <c r="AD59" s="81"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1">
        <v>8</v>
      </c>
      <c r="AA60" s="81">
        <v>4</v>
      </c>
      <c r="AB60" s="81">
        <v>3</v>
      </c>
      <c r="AC60" s="81">
        <v>1</v>
      </c>
      <c r="AD60" s="81"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1">
        <v>8</v>
      </c>
      <c r="AA61" s="81">
        <v>3</v>
      </c>
      <c r="AB61" s="81">
        <v>8</v>
      </c>
      <c r="AC61" s="81">
        <v>3</v>
      </c>
      <c r="AD61" s="81"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1">
        <v>8</v>
      </c>
      <c r="AA62" s="81">
        <v>3</v>
      </c>
      <c r="AB62" s="81">
        <v>8</v>
      </c>
      <c r="AC62" s="81">
        <v>4</v>
      </c>
      <c r="AD62" s="81"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1">
        <v>4</v>
      </c>
      <c r="AA63" s="81">
        <v>8</v>
      </c>
      <c r="AB63" s="81">
        <v>8</v>
      </c>
      <c r="AC63" s="81">
        <v>6</v>
      </c>
      <c r="AD63" s="81"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1">
        <v>2</v>
      </c>
      <c r="AA64" s="81">
        <v>8</v>
      </c>
      <c r="AB64" s="81">
        <v>9</v>
      </c>
      <c r="AC64" s="81">
        <v>1</v>
      </c>
      <c r="AD64" s="81"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1"/>
      <c r="AA65" s="81">
        <v>8</v>
      </c>
      <c r="AB65" s="81">
        <v>2</v>
      </c>
      <c r="AC65" s="81">
        <v>5</v>
      </c>
      <c r="AD65" s="81"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1"/>
      <c r="AA66" s="81">
        <v>10</v>
      </c>
      <c r="AB66" s="81">
        <v>2</v>
      </c>
      <c r="AC66" s="81">
        <v>5</v>
      </c>
      <c r="AD66" s="81"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1"/>
      <c r="AA67" s="81">
        <v>1</v>
      </c>
      <c r="AB67" s="81">
        <v>2</v>
      </c>
      <c r="AC67" s="81">
        <v>5</v>
      </c>
      <c r="AD67" s="81"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1"/>
      <c r="AA68" s="81">
        <v>7</v>
      </c>
      <c r="AB68" s="81">
        <v>6</v>
      </c>
      <c r="AC68" s="81">
        <v>5</v>
      </c>
      <c r="AD68" s="81"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1"/>
      <c r="AA69" s="81">
        <v>7</v>
      </c>
      <c r="AB69" s="81">
        <v>6</v>
      </c>
      <c r="AC69" s="81">
        <v>8</v>
      </c>
      <c r="AD69" s="81"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1"/>
      <c r="AA70" s="81">
        <v>8</v>
      </c>
      <c r="AB70" s="81">
        <v>6</v>
      </c>
      <c r="AC70" s="81">
        <v>2</v>
      </c>
      <c r="AD70" s="81"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1"/>
      <c r="AA71" s="81">
        <v>7</v>
      </c>
      <c r="AB71" s="81">
        <v>6</v>
      </c>
      <c r="AC71" s="81">
        <v>2</v>
      </c>
      <c r="AD71" s="81"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1"/>
      <c r="AA72" s="81">
        <v>7</v>
      </c>
      <c r="AB72" s="81">
        <v>2</v>
      </c>
      <c r="AC72" s="81">
        <v>7</v>
      </c>
      <c r="AD72" s="81"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1"/>
      <c r="AA73" s="81">
        <v>0</v>
      </c>
      <c r="AB73" s="81">
        <v>8</v>
      </c>
      <c r="AC73" s="81">
        <v>7</v>
      </c>
      <c r="AD73" s="81"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1"/>
      <c r="AA74" s="81">
        <v>5</v>
      </c>
      <c r="AB74" s="81">
        <v>8</v>
      </c>
      <c r="AC74" s="81">
        <v>4</v>
      </c>
      <c r="AD74" s="81"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1"/>
      <c r="AA75" s="81">
        <v>5</v>
      </c>
      <c r="AB75" s="81">
        <v>5</v>
      </c>
      <c r="AC75" s="81">
        <v>3</v>
      </c>
      <c r="AD75" s="81"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1"/>
      <c r="AA76" s="81">
        <v>5</v>
      </c>
      <c r="AB76" s="81">
        <v>5</v>
      </c>
      <c r="AC76" s="81">
        <v>7</v>
      </c>
      <c r="AD76" s="81"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1"/>
      <c r="AA77" s="81">
        <v>7</v>
      </c>
      <c r="AB77" s="81">
        <v>5</v>
      </c>
      <c r="AC77" s="81">
        <v>7</v>
      </c>
      <c r="AD77" s="81"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1"/>
      <c r="AA78" s="81">
        <v>8</v>
      </c>
      <c r="AB78" s="81">
        <v>3</v>
      </c>
      <c r="AC78" s="81">
        <v>10</v>
      </c>
      <c r="AD78" s="81"/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1"/>
      <c r="AA79" s="81">
        <v>3</v>
      </c>
      <c r="AB79" s="81">
        <v>3</v>
      </c>
      <c r="AC79" s="81">
        <v>2</v>
      </c>
      <c r="AD79" s="81"/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1"/>
      <c r="AA80" s="81">
        <v>3</v>
      </c>
      <c r="AB80" s="81">
        <v>5</v>
      </c>
      <c r="AC80" s="81">
        <v>3</v>
      </c>
      <c r="AD80" s="81"/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1"/>
      <c r="AA81" s="81">
        <v>3</v>
      </c>
      <c r="AB81" s="81">
        <v>5</v>
      </c>
      <c r="AC81" s="81">
        <v>3</v>
      </c>
      <c r="AD81" s="81"/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1"/>
      <c r="AA82" s="81">
        <v>2</v>
      </c>
      <c r="AB82" s="81">
        <v>5</v>
      </c>
      <c r="AC82" s="81">
        <v>5</v>
      </c>
      <c r="AD82" s="81"/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1"/>
      <c r="AA83" s="81">
        <v>1</v>
      </c>
      <c r="AB83" s="81">
        <v>5</v>
      </c>
      <c r="AC83" s="81">
        <v>5</v>
      </c>
      <c r="AD83" s="81"/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1"/>
      <c r="AA84" s="81">
        <v>7</v>
      </c>
      <c r="AB84" s="81">
        <v>1</v>
      </c>
      <c r="AC84" s="81">
        <v>4</v>
      </c>
      <c r="AD84" s="81"/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1"/>
      <c r="AA85" s="81">
        <v>4</v>
      </c>
      <c r="AB85" s="81">
        <v>1</v>
      </c>
      <c r="AC85" s="81">
        <v>7</v>
      </c>
      <c r="AD85" s="81"/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1"/>
      <c r="AA86" s="81">
        <v>4</v>
      </c>
      <c r="AB86" s="81">
        <v>4</v>
      </c>
      <c r="AC86" s="81">
        <v>6</v>
      </c>
      <c r="AD86" s="81"/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1"/>
      <c r="AA87" s="81">
        <v>5</v>
      </c>
      <c r="AB87" s="81">
        <v>5</v>
      </c>
      <c r="AC87" s="81">
        <v>6</v>
      </c>
      <c r="AD87" s="81"/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1"/>
      <c r="AA88" s="81">
        <v>5</v>
      </c>
      <c r="AB88" s="81">
        <v>6</v>
      </c>
      <c r="AC88" s="81">
        <v>6</v>
      </c>
      <c r="AD88" s="81"/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1"/>
      <c r="AA89" s="81">
        <v>6</v>
      </c>
      <c r="AB89" s="81">
        <v>6</v>
      </c>
      <c r="AC89" s="81">
        <v>4</v>
      </c>
      <c r="AD89" s="81"/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1"/>
      <c r="AA90" s="81">
        <v>8</v>
      </c>
      <c r="AB90" s="81">
        <v>5</v>
      </c>
      <c r="AC90" s="81">
        <v>7</v>
      </c>
      <c r="AD90" s="81"/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1"/>
      <c r="AA91" s="81">
        <v>8</v>
      </c>
      <c r="AB91" s="81">
        <v>7</v>
      </c>
      <c r="AC91" s="81">
        <v>8</v>
      </c>
      <c r="AD91" s="81"/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1"/>
      <c r="AA92" s="81">
        <v>8</v>
      </c>
      <c r="AB92" s="81">
        <v>2</v>
      </c>
      <c r="AC92" s="81">
        <v>8</v>
      </c>
      <c r="AD92" s="81"/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1"/>
      <c r="AA93" s="81">
        <v>7</v>
      </c>
      <c r="AB93" s="81">
        <v>10</v>
      </c>
      <c r="AC93" s="81">
        <v>8</v>
      </c>
      <c r="AD93" s="81"/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1"/>
      <c r="AA94" s="81">
        <v>8</v>
      </c>
      <c r="AB94" s="81">
        <v>3</v>
      </c>
      <c r="AC94" s="81">
        <v>6</v>
      </c>
      <c r="AD94" s="81"/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1"/>
      <c r="AA95" s="81">
        <v>4</v>
      </c>
      <c r="AB95" s="81">
        <v>5</v>
      </c>
      <c r="AC95" s="81">
        <v>6</v>
      </c>
      <c r="AD95" s="81"/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1"/>
      <c r="AA96" s="81">
        <v>4</v>
      </c>
      <c r="AB96" s="81">
        <v>5</v>
      </c>
      <c r="AC96" s="81">
        <v>2</v>
      </c>
      <c r="AD96" s="81"/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1"/>
      <c r="AA97" s="81">
        <v>3</v>
      </c>
      <c r="AB97" s="81">
        <v>5</v>
      </c>
      <c r="AC97" s="81">
        <v>2</v>
      </c>
      <c r="AD97" s="81"/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1"/>
      <c r="AA98" s="81">
        <v>8</v>
      </c>
      <c r="AB98" s="81">
        <v>6</v>
      </c>
      <c r="AC98" s="81">
        <v>7</v>
      </c>
      <c r="AD98" s="81"/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1"/>
      <c r="AA99" s="81">
        <v>8</v>
      </c>
      <c r="AB99" s="81">
        <v>6</v>
      </c>
      <c r="AC99" s="81">
        <v>7</v>
      </c>
      <c r="AD99" s="81"/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29"/>
      <c r="AA100" s="81">
        <v>8</v>
      </c>
      <c r="AB100" s="81">
        <v>9</v>
      </c>
      <c r="AC100" s="29">
        <v>7</v>
      </c>
      <c r="AD100" s="29"/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29"/>
      <c r="AA101" s="81">
        <v>1</v>
      </c>
      <c r="AB101" s="81">
        <v>4</v>
      </c>
      <c r="AC101" s="29">
        <v>1</v>
      </c>
      <c r="AD101" s="29"/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4"/>
      <c r="AA102" s="81">
        <v>1</v>
      </c>
      <c r="AB102" s="81">
        <v>3</v>
      </c>
      <c r="AC102" s="84">
        <v>3</v>
      </c>
      <c r="AD102" s="84"/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4"/>
      <c r="AA103" s="81">
        <v>7</v>
      </c>
      <c r="AB103" s="81">
        <v>8</v>
      </c>
      <c r="AC103" s="84">
        <v>3</v>
      </c>
      <c r="AD103" s="84"/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4"/>
      <c r="AA104" s="81">
        <v>7</v>
      </c>
      <c r="AB104" s="81">
        <v>8</v>
      </c>
      <c r="AC104" s="84">
        <v>4</v>
      </c>
      <c r="AD104" s="84"/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4"/>
      <c r="AA105" s="81">
        <v>7</v>
      </c>
      <c r="AB105" s="81">
        <v>8</v>
      </c>
      <c r="AC105" s="84">
        <v>6</v>
      </c>
      <c r="AD105" s="84"/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4"/>
      <c r="AA106" s="81">
        <v>6</v>
      </c>
      <c r="AB106" s="81">
        <v>8</v>
      </c>
      <c r="AC106" s="84">
        <v>1</v>
      </c>
      <c r="AD106" s="84"/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4"/>
      <c r="AA107" s="81">
        <v>6</v>
      </c>
      <c r="AB107" s="81">
        <v>2</v>
      </c>
      <c r="AC107" s="84">
        <v>0</v>
      </c>
      <c r="AD107" s="84"/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4"/>
      <c r="AA108" s="81">
        <v>8</v>
      </c>
      <c r="AB108" s="81">
        <v>2</v>
      </c>
      <c r="AC108" s="84">
        <v>5</v>
      </c>
      <c r="AD108" s="84"/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4"/>
      <c r="AA109" s="81">
        <v>8</v>
      </c>
      <c r="AB109" s="81">
        <v>7</v>
      </c>
      <c r="AC109" s="84">
        <v>5</v>
      </c>
      <c r="AD109" s="84"/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4"/>
      <c r="AA110" s="81">
        <v>2</v>
      </c>
      <c r="AB110" s="81">
        <v>7</v>
      </c>
      <c r="AC110" s="84">
        <v>5</v>
      </c>
      <c r="AD110" s="84"/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4"/>
      <c r="AA111" s="81">
        <v>4</v>
      </c>
      <c r="AB111" s="81">
        <v>8</v>
      </c>
      <c r="AC111" s="84">
        <v>8</v>
      </c>
      <c r="AD111" s="84"/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4"/>
      <c r="AA112" s="81">
        <v>4</v>
      </c>
      <c r="AB112" s="81">
        <v>8</v>
      </c>
      <c r="AC112" s="84">
        <v>2</v>
      </c>
      <c r="AD112" s="84"/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4"/>
      <c r="AA113" s="81">
        <v>7</v>
      </c>
      <c r="AB113" s="81">
        <v>8</v>
      </c>
      <c r="AC113" s="84">
        <v>2</v>
      </c>
      <c r="AD113" s="84"/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4"/>
      <c r="AA114" s="81">
        <v>5</v>
      </c>
      <c r="AB114" s="81">
        <v>1</v>
      </c>
      <c r="AC114" s="84">
        <v>7</v>
      </c>
      <c r="AD114" s="84"/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4"/>
      <c r="AA115" s="81">
        <v>5</v>
      </c>
      <c r="AB115" s="81">
        <v>1</v>
      </c>
      <c r="AC115" s="84">
        <v>7</v>
      </c>
      <c r="AD115" s="84"/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4"/>
      <c r="AA116" s="81">
        <v>3</v>
      </c>
      <c r="AB116" s="81">
        <v>8</v>
      </c>
      <c r="AC116" s="84">
        <v>4</v>
      </c>
      <c r="AD116" s="84"/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4"/>
      <c r="AA117" s="81">
        <v>3</v>
      </c>
      <c r="AB117" s="81">
        <v>5</v>
      </c>
      <c r="AC117" s="84">
        <v>4</v>
      </c>
      <c r="AD117" s="84"/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4"/>
      <c r="AA118" s="81">
        <v>7</v>
      </c>
      <c r="AB118" s="81">
        <v>5</v>
      </c>
      <c r="AC118" s="84">
        <v>6</v>
      </c>
      <c r="AD118" s="84"/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4"/>
      <c r="AA119" s="81">
        <v>5</v>
      </c>
      <c r="AB119" s="81">
        <v>10</v>
      </c>
      <c r="AC119" s="84">
        <v>2</v>
      </c>
      <c r="AD119" s="84"/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4"/>
      <c r="AA120" s="81">
        <v>7</v>
      </c>
      <c r="AB120" s="81">
        <v>2</v>
      </c>
      <c r="AC120" s="84">
        <v>6</v>
      </c>
      <c r="AD120" s="84"/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4"/>
      <c r="AA121" s="81">
        <v>7</v>
      </c>
      <c r="AB121" s="81">
        <v>3</v>
      </c>
      <c r="AC121" s="84">
        <v>2</v>
      </c>
      <c r="AD121" s="84"/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4"/>
      <c r="AA122" s="81">
        <v>1</v>
      </c>
      <c r="AB122" s="81">
        <v>5</v>
      </c>
      <c r="AC122" s="84">
        <v>2</v>
      </c>
      <c r="AD122" s="84"/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4"/>
      <c r="AA123" s="81">
        <v>1</v>
      </c>
      <c r="AB123" s="81">
        <v>5</v>
      </c>
      <c r="AC123" s="84">
        <v>4</v>
      </c>
      <c r="AD123" s="84"/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4"/>
      <c r="AA124" s="81">
        <v>4</v>
      </c>
      <c r="AB124" s="81">
        <v>5</v>
      </c>
      <c r="AC124" s="84">
        <v>4</v>
      </c>
      <c r="AD124" s="84"/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4"/>
      <c r="AA125" s="81">
        <v>5</v>
      </c>
      <c r="AB125" s="81">
        <v>6</v>
      </c>
      <c r="AC125" s="84">
        <v>5</v>
      </c>
      <c r="AD125" s="84"/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4"/>
      <c r="AA126" s="81">
        <v>5</v>
      </c>
      <c r="AB126" s="81">
        <v>6</v>
      </c>
      <c r="AC126" s="84">
        <v>5</v>
      </c>
      <c r="AD126" s="84"/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4"/>
      <c r="AA127" s="81">
        <v>8</v>
      </c>
      <c r="AB127" s="81">
        <v>5</v>
      </c>
      <c r="AC127" s="84">
        <v>5</v>
      </c>
      <c r="AD127" s="84"/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4"/>
      <c r="AA128" s="81">
        <v>8</v>
      </c>
      <c r="AB128" s="81">
        <v>5</v>
      </c>
      <c r="AC128" s="84">
        <v>3</v>
      </c>
      <c r="AD128" s="84"/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4"/>
      <c r="AA129" s="81">
        <v>3</v>
      </c>
      <c r="AB129" s="81">
        <v>3</v>
      </c>
      <c r="AC129" s="84">
        <v>3</v>
      </c>
      <c r="AD129" s="84"/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4"/>
      <c r="AA130" s="81">
        <v>3</v>
      </c>
      <c r="AB130" s="81">
        <v>8</v>
      </c>
      <c r="AC130" s="84">
        <v>7</v>
      </c>
      <c r="AD130" s="84"/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4"/>
      <c r="AA131" s="81">
        <v>3</v>
      </c>
      <c r="AB131" s="81">
        <v>8</v>
      </c>
      <c r="AC131" s="84">
        <v>7</v>
      </c>
      <c r="AD131" s="84"/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4"/>
      <c r="AA132" s="81">
        <v>8</v>
      </c>
      <c r="AB132" s="81">
        <v>8</v>
      </c>
      <c r="AC132" s="84">
        <v>7</v>
      </c>
      <c r="AD132" s="84"/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4"/>
      <c r="AA133" s="81">
        <v>1</v>
      </c>
      <c r="AB133" s="81">
        <v>9</v>
      </c>
      <c r="AC133" s="84">
        <v>7</v>
      </c>
      <c r="AD133" s="84"/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4"/>
      <c r="AA134" s="81">
        <v>7</v>
      </c>
      <c r="AB134" s="81">
        <v>2</v>
      </c>
      <c r="AC134" s="84">
        <v>1</v>
      </c>
      <c r="AD134" s="84"/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4"/>
      <c r="AA135" s="81">
        <v>4</v>
      </c>
      <c r="AB135" s="81">
        <v>2</v>
      </c>
      <c r="AC135" s="84">
        <v>1</v>
      </c>
      <c r="AD135" s="84"/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4"/>
      <c r="AA136" s="81">
        <v>4</v>
      </c>
      <c r="AB136" s="81">
        <v>2</v>
      </c>
      <c r="AC136" s="84">
        <v>4</v>
      </c>
      <c r="AD136" s="84"/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4"/>
      <c r="AA137" s="81">
        <v>5</v>
      </c>
      <c r="AB137" s="81">
        <v>6</v>
      </c>
      <c r="AC137" s="84">
        <v>7</v>
      </c>
      <c r="AD137" s="84"/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4"/>
      <c r="AA138" s="81">
        <v>5</v>
      </c>
      <c r="AB138" s="81">
        <v>6</v>
      </c>
      <c r="AC138" s="84">
        <v>7</v>
      </c>
      <c r="AD138" s="84"/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4"/>
      <c r="AA139" s="81">
        <v>8</v>
      </c>
      <c r="AB139" s="81">
        <v>6</v>
      </c>
      <c r="AC139" s="84">
        <v>7</v>
      </c>
      <c r="AD139" s="84"/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4"/>
      <c r="AA140" s="81">
        <v>8</v>
      </c>
      <c r="AB140" s="81">
        <v>6</v>
      </c>
      <c r="AC140" s="84">
        <v>1</v>
      </c>
      <c r="AD140" s="84"/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4"/>
      <c r="AA141" s="81">
        <v>8</v>
      </c>
      <c r="AB141" s="81">
        <v>2</v>
      </c>
      <c r="AC141" s="84">
        <v>3</v>
      </c>
      <c r="AD141" s="84"/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4"/>
      <c r="AA142" s="81">
        <v>8</v>
      </c>
      <c r="AB142" s="81">
        <v>8</v>
      </c>
      <c r="AC142" s="84">
        <v>4</v>
      </c>
      <c r="AD142" s="84"/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4"/>
      <c r="AA143" s="81">
        <v>7</v>
      </c>
      <c r="AB143" s="81">
        <v>8</v>
      </c>
      <c r="AC143" s="84">
        <v>6</v>
      </c>
      <c r="AD143" s="84"/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4"/>
      <c r="AA144" s="81">
        <v>8</v>
      </c>
      <c r="AB144" s="81">
        <v>5</v>
      </c>
      <c r="AC144" s="84">
        <v>1</v>
      </c>
      <c r="AD144" s="84"/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4"/>
      <c r="AA145" s="84">
        <v>4</v>
      </c>
      <c r="AB145" s="81">
        <v>5</v>
      </c>
      <c r="AC145" s="84">
        <v>5</v>
      </c>
      <c r="AD145" s="84"/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4"/>
      <c r="AA146" s="84">
        <v>4</v>
      </c>
      <c r="AB146" s="84">
        <v>5</v>
      </c>
      <c r="AC146" s="84">
        <v>5</v>
      </c>
      <c r="AD146" s="84"/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4"/>
      <c r="AA147" s="84">
        <v>3</v>
      </c>
      <c r="AB147" s="84">
        <v>3</v>
      </c>
      <c r="AC147" s="84">
        <v>5</v>
      </c>
      <c r="AD147" s="84"/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4"/>
      <c r="AA148" s="84">
        <v>8</v>
      </c>
      <c r="AB148" s="84">
        <v>3</v>
      </c>
      <c r="AC148" s="84">
        <v>5</v>
      </c>
      <c r="AD148" s="84"/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4"/>
      <c r="AA149" s="84">
        <v>8</v>
      </c>
      <c r="AB149" s="84">
        <v>5</v>
      </c>
      <c r="AC149" s="84">
        <v>8</v>
      </c>
      <c r="AD149" s="84"/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4"/>
      <c r="AA150" s="84">
        <v>8</v>
      </c>
      <c r="AB150" s="84">
        <v>5</v>
      </c>
      <c r="AC150" s="84">
        <v>2</v>
      </c>
      <c r="AD150" s="84"/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4"/>
      <c r="AA151" s="84">
        <v>1</v>
      </c>
      <c r="AB151" s="84">
        <v>5</v>
      </c>
      <c r="AC151" s="84">
        <v>2</v>
      </c>
      <c r="AD151" s="84"/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4"/>
      <c r="AA152" s="84">
        <v>1</v>
      </c>
      <c r="AB152" s="84">
        <v>5</v>
      </c>
      <c r="AC152" s="84">
        <v>7</v>
      </c>
      <c r="AD152" s="84"/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4"/>
      <c r="AA153" s="84">
        <v>7</v>
      </c>
      <c r="AB153" s="84">
        <v>1</v>
      </c>
      <c r="AC153" s="84">
        <v>7</v>
      </c>
      <c r="AD153" s="84"/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4"/>
      <c r="AA154" s="84">
        <v>7</v>
      </c>
      <c r="AB154" s="84">
        <v>1</v>
      </c>
      <c r="AC154" s="84">
        <v>4</v>
      </c>
      <c r="AD154" s="84"/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4"/>
      <c r="AA155" s="84">
        <v>7</v>
      </c>
      <c r="AB155" s="84">
        <v>4</v>
      </c>
      <c r="AC155" s="84">
        <v>3</v>
      </c>
      <c r="AD155" s="84"/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4"/>
      <c r="AA156" s="84">
        <v>6</v>
      </c>
      <c r="AB156" s="84">
        <v>5</v>
      </c>
      <c r="AC156" s="84">
        <v>7</v>
      </c>
      <c r="AD156" s="84"/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4"/>
      <c r="AA157" s="84">
        <v>6</v>
      </c>
      <c r="AB157" s="84">
        <v>6</v>
      </c>
      <c r="AC157" s="84">
        <v>7</v>
      </c>
      <c r="AD157" s="84"/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4"/>
      <c r="AA158" s="84">
        <v>8</v>
      </c>
      <c r="AB158" s="84">
        <v>6</v>
      </c>
      <c r="AC158" s="84">
        <v>10</v>
      </c>
      <c r="AD158" s="84"/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4"/>
      <c r="AA159" s="84">
        <v>8</v>
      </c>
      <c r="AB159" s="84">
        <v>5</v>
      </c>
      <c r="AC159" s="84">
        <v>2</v>
      </c>
      <c r="AD159" s="84"/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4"/>
      <c r="AA160" s="84">
        <v>2</v>
      </c>
      <c r="AB160" s="84">
        <v>7</v>
      </c>
      <c r="AC160" s="84">
        <v>3</v>
      </c>
      <c r="AD160" s="84"/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4"/>
      <c r="AA161" s="84">
        <v>4</v>
      </c>
      <c r="AB161" s="84">
        <v>2</v>
      </c>
      <c r="AC161" s="84">
        <v>3</v>
      </c>
      <c r="AD161" s="84"/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4"/>
      <c r="AA162" s="84">
        <v>4</v>
      </c>
      <c r="AB162" s="84">
        <v>10</v>
      </c>
      <c r="AC162" s="84">
        <v>5</v>
      </c>
      <c r="AD162" s="84"/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4"/>
      <c r="AA163" s="84">
        <v>5</v>
      </c>
      <c r="AB163" s="84">
        <v>3</v>
      </c>
      <c r="AC163" s="84">
        <v>5</v>
      </c>
      <c r="AD163" s="84"/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4"/>
      <c r="AA164" s="84">
        <v>5</v>
      </c>
      <c r="AB164" s="84">
        <v>5</v>
      </c>
      <c r="AC164" s="84">
        <v>4</v>
      </c>
      <c r="AD164" s="84"/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4"/>
      <c r="AA165" s="84">
        <v>5</v>
      </c>
      <c r="AB165" s="84">
        <v>5</v>
      </c>
      <c r="AC165" s="84">
        <v>7</v>
      </c>
      <c r="AD165" s="84"/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4"/>
      <c r="AA166" s="84">
        <v>3</v>
      </c>
      <c r="AB166" s="84">
        <v>5</v>
      </c>
      <c r="AC166" s="84">
        <v>6</v>
      </c>
      <c r="AD166" s="84"/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4"/>
      <c r="AA167" s="84">
        <v>3</v>
      </c>
      <c r="AB167" s="84">
        <v>9</v>
      </c>
      <c r="AC167" s="84">
        <v>6</v>
      </c>
      <c r="AD167" s="84"/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4"/>
      <c r="AA168" s="84">
        <v>7</v>
      </c>
      <c r="AB168" s="84">
        <v>6</v>
      </c>
      <c r="AC168" s="84">
        <v>6</v>
      </c>
      <c r="AD168" s="84"/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4"/>
      <c r="AA169" s="84">
        <v>7</v>
      </c>
      <c r="AB169" s="84">
        <v>6</v>
      </c>
      <c r="AC169" s="84">
        <v>4</v>
      </c>
      <c r="AD169" s="84"/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5"/>
      <c r="AA170" s="85">
        <v>7</v>
      </c>
      <c r="AB170" s="85">
        <v>4</v>
      </c>
      <c r="AC170" s="85">
        <v>7</v>
      </c>
      <c r="AD170" s="85"/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7">
    <mergeCell ref="B21:C21"/>
    <mergeCell ref="F21:J21"/>
    <mergeCell ref="Q42:U42"/>
    <mergeCell ref="D2:H2"/>
    <mergeCell ref="AF2:AJ2"/>
    <mergeCell ref="L3:P3"/>
    <mergeCell ref="D16:H16"/>
  </mergeCells>
  <conditionalFormatting sqref="I3:I1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59" priority="18" operator="containsText" text="X">
      <formula>NOT(ISERROR(SEARCH("X",L43)))</formula>
    </cfRule>
    <cfRule type="containsText" dxfId="158" priority="19" operator="containsText" text="X">
      <formula>NOT(ISERROR(SEARCH("X",L43)))</formula>
    </cfRule>
  </conditionalFormatting>
  <conditionalFormatting sqref="W4:W31">
    <cfRule type="colorScale" priority="20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7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57" priority="16" operator="equal">
      <formula>"BN"</formula>
    </cfRule>
  </conditionalFormatting>
  <conditionalFormatting sqref="Z3:AD1048576">
    <cfRule type="expression" dxfId="156" priority="13">
      <formula>AND(LEN(Z3)&gt;0,Z3=0)</formula>
    </cfRule>
    <cfRule type="cellIs" dxfId="155" priority="14" operator="equal">
      <formula>9</formula>
    </cfRule>
    <cfRule type="cellIs" dxfId="154" priority="15" operator="equal">
      <formula>10</formula>
    </cfRule>
  </conditionalFormatting>
  <conditionalFormatting sqref="AF3:AJ170">
    <cfRule type="cellIs" dxfId="153" priority="6" operator="equal">
      <formula>"BN"</formula>
    </cfRule>
  </conditionalFormatting>
  <conditionalFormatting sqref="AF3:AJ1048576">
    <cfRule type="expression" dxfId="152" priority="3">
      <formula>AND(LEN(AF3)&gt;0,AF3=0)</formula>
    </cfRule>
    <cfRule type="cellIs" dxfId="151" priority="4" operator="equal">
      <formula>9</formula>
    </cfRule>
    <cfRule type="cellIs" dxfId="150" priority="5" operator="equal">
      <formula>10</formula>
    </cfRule>
  </conditionalFormatting>
  <conditionalFormatting sqref="AX7:AZ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2:BA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320A0-7EC1-449C-82D2-7675A5212E49}">
  <sheetPr>
    <tabColor theme="9" tint="0.39997558519241921"/>
  </sheetPr>
  <dimension ref="A1:BM170"/>
  <sheetViews>
    <sheetView workbookViewId="0">
      <selection activeCell="AC45" sqref="AC4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42" width="8.7109375" customWidth="1"/>
    <col min="43" max="43" width="17.85546875" customWidth="1"/>
    <col min="44" max="47" width="8.7109375" customWidth="1"/>
    <col min="48" max="48" width="14.42578125" customWidth="1"/>
    <col min="49" max="65" width="8.7109375" customWidth="1"/>
    <col min="66" max="973" width="8.7109375" style="3" customWidth="1"/>
    <col min="974" max="16384" width="9" style="3"/>
  </cols>
  <sheetData>
    <row r="1" spans="2:48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48" x14ac:dyDescent="0.25">
      <c r="D2" s="160" t="s">
        <v>83</v>
      </c>
      <c r="E2" s="161"/>
      <c r="F2" s="161"/>
      <c r="G2" s="161"/>
      <c r="H2" s="162"/>
      <c r="K2" s="13"/>
      <c r="L2" s="14"/>
      <c r="M2" s="14"/>
      <c r="N2" s="14"/>
      <c r="O2" s="14"/>
      <c r="Y2" s="15"/>
      <c r="Z2"/>
      <c r="AA2"/>
      <c r="AB2"/>
      <c r="AC2"/>
      <c r="AD2"/>
      <c r="AF2" s="163" t="s">
        <v>82</v>
      </c>
      <c r="AG2" s="163"/>
      <c r="AH2" s="163"/>
      <c r="AI2" s="163"/>
      <c r="AJ2" s="163"/>
    </row>
    <row r="3" spans="2:48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48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12</v>
      </c>
      <c r="F4" s="78">
        <f t="shared" si="0"/>
        <v>12</v>
      </c>
      <c r="G4" s="78">
        <f t="shared" si="0"/>
        <v>12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0.86227544910179643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 t="shared" ref="R4:R32" si="1">Q4*$C$29</f>
        <v>0</v>
      </c>
      <c r="S4" s="23">
        <f>Q4/$D$16</f>
        <v>0</v>
      </c>
      <c r="T4" s="24" t="e">
        <f t="shared" ref="T4:T36" si="2">$D$16/R4</f>
        <v>#DIV/0!</v>
      </c>
      <c r="U4" s="101" cm="1">
        <f t="array" ref="U4:U12">Awards!I6:I14</f>
        <v>0</v>
      </c>
      <c r="V4" s="25">
        <f t="shared" ref="V4:V36" si="3">(U4*R4)/$D$16</f>
        <v>0</v>
      </c>
      <c r="W4" s="26"/>
      <c r="X4" s="27"/>
      <c r="Y4" s="28">
        <v>1</v>
      </c>
      <c r="Z4" s="80">
        <v>6</v>
      </c>
      <c r="AA4" s="80">
        <v>2</v>
      </c>
      <c r="AB4" s="80">
        <v>0</v>
      </c>
      <c r="AC4" s="80">
        <v>7</v>
      </c>
      <c r="AD4" s="80"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48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12.32</v>
      </c>
      <c r="F5" s="78">
        <f t="shared" si="0"/>
        <v>9.36</v>
      </c>
      <c r="G5" s="78">
        <f t="shared" si="0"/>
        <v>9.18</v>
      </c>
      <c r="H5" s="78">
        <f t="shared" si="0"/>
        <v>6</v>
      </c>
      <c r="I5" s="77">
        <f>V5+V14+V23+V32</f>
        <v>0.110927958857267</v>
      </c>
      <c r="J5" s="78" cm="1">
        <f t="array" ref="J5">4*SUM(D5:H5/$D$15:$H$15)</f>
        <v>1.125986000971031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66014.908415999991</v>
      </c>
      <c r="R5" s="22">
        <f t="shared" si="1"/>
        <v>6601490.841599999</v>
      </c>
      <c r="S5" s="23">
        <f t="shared" ref="S5:S36" si="4">R5/$D$16</f>
        <v>2.9928222087223673E-4</v>
      </c>
      <c r="T5" s="73">
        <f t="shared" si="2"/>
        <v>3341.3277844757072</v>
      </c>
      <c r="U5" s="101">
        <v>20</v>
      </c>
      <c r="V5" s="25">
        <f t="shared" si="3"/>
        <v>5.9856444174447351E-3</v>
      </c>
      <c r="W5" s="26"/>
      <c r="X5" s="27"/>
      <c r="Y5" s="29">
        <v>2</v>
      </c>
      <c r="Z5" s="81">
        <v>6</v>
      </c>
      <c r="AA5" s="81">
        <v>7</v>
      </c>
      <c r="AB5" s="81">
        <v>1</v>
      </c>
      <c r="AC5" s="81">
        <v>4</v>
      </c>
      <c r="AD5" s="81"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48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6</v>
      </c>
      <c r="F6" s="78">
        <f t="shared" si="0"/>
        <v>20</v>
      </c>
      <c r="G6" s="78">
        <f t="shared" si="0"/>
        <v>18.68</v>
      </c>
      <c r="H6" s="78">
        <f t="shared" si="0"/>
        <v>7</v>
      </c>
      <c r="I6" s="77">
        <f t="shared" ref="I6:I12" si="5">V6+V15+V24</f>
        <v>0.14416064386659966</v>
      </c>
      <c r="J6" s="78" cm="1">
        <f t="array" ref="J6">4*SUM(D6:H6/$D$15:$H$15)</f>
        <v>1.6360580190969416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371105.28000000003</v>
      </c>
      <c r="R6" s="22">
        <f t="shared" si="1"/>
        <v>37110528</v>
      </c>
      <c r="S6" s="23">
        <f t="shared" si="4"/>
        <v>1.6824262131202843E-3</v>
      </c>
      <c r="T6" s="73">
        <f t="shared" si="2"/>
        <v>594.37970723563933</v>
      </c>
      <c r="U6" s="101">
        <v>10</v>
      </c>
      <c r="V6" s="25">
        <f t="shared" si="3"/>
        <v>1.6824262131202843E-2</v>
      </c>
      <c r="W6" s="26"/>
      <c r="X6" s="27"/>
      <c r="Y6" s="29">
        <v>3</v>
      </c>
      <c r="Z6" s="81">
        <v>6</v>
      </c>
      <c r="AA6" s="81">
        <v>6</v>
      </c>
      <c r="AB6" s="81">
        <v>2</v>
      </c>
      <c r="AC6" s="81">
        <v>3</v>
      </c>
      <c r="AD6" s="81"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48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15</v>
      </c>
      <c r="F7" s="78">
        <f t="shared" si="0"/>
        <v>14.32</v>
      </c>
      <c r="G7" s="78">
        <f t="shared" si="0"/>
        <v>20.5</v>
      </c>
      <c r="H7" s="78">
        <f t="shared" si="0"/>
        <v>8</v>
      </c>
      <c r="I7" s="77">
        <f t="shared" si="5"/>
        <v>0.10340708078683666</v>
      </c>
      <c r="J7" s="78" cm="1">
        <f t="array" ref="J7">4*SUM(D7:H7/$D$15:$H$15)</f>
        <v>1.8757258456060852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739065.6</v>
      </c>
      <c r="R7" s="22">
        <f t="shared" si="1"/>
        <v>73906560</v>
      </c>
      <c r="S7" s="23">
        <f t="shared" si="4"/>
        <v>3.3505945769768375E-3</v>
      </c>
      <c r="T7" s="73">
        <f t="shared" si="2"/>
        <v>298.4544912927891</v>
      </c>
      <c r="U7" s="101">
        <v>4</v>
      </c>
      <c r="V7" s="25">
        <f t="shared" si="3"/>
        <v>1.340237830790735E-2</v>
      </c>
      <c r="W7" s="26"/>
      <c r="X7" s="27"/>
      <c r="Y7" s="29">
        <v>4</v>
      </c>
      <c r="Z7" s="81">
        <v>4</v>
      </c>
      <c r="AA7" s="81">
        <v>7</v>
      </c>
      <c r="AB7" s="81">
        <v>8</v>
      </c>
      <c r="AC7" s="81">
        <v>2</v>
      </c>
      <c r="AD7" s="81"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  <c r="AS7" s="92"/>
      <c r="AT7" s="103"/>
      <c r="AU7" s="91"/>
      <c r="AV7" s="91"/>
    </row>
    <row r="8" spans="2:48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17.82</v>
      </c>
      <c r="F8" s="78">
        <f t="shared" si="0"/>
        <v>3.18</v>
      </c>
      <c r="G8" s="78">
        <f t="shared" si="0"/>
        <v>19.18</v>
      </c>
      <c r="H8" s="78">
        <f t="shared" si="0"/>
        <v>9</v>
      </c>
      <c r="I8" s="77">
        <f t="shared" si="5"/>
        <v>0.16376774861244053</v>
      </c>
      <c r="J8" s="78" cm="1">
        <f t="array" ref="J8">4*SUM(D8:H8/$D$15:$H$15)</f>
        <v>2.0738816960673248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1270275.8191199999</v>
      </c>
      <c r="R8" s="22">
        <f t="shared" si="1"/>
        <v>127027581.91199999</v>
      </c>
      <c r="S8" s="23">
        <f t="shared" si="4"/>
        <v>5.7588653440347947E-3</v>
      </c>
      <c r="T8" s="73">
        <f t="shared" si="2"/>
        <v>173.64531730817947</v>
      </c>
      <c r="U8" s="101">
        <v>4</v>
      </c>
      <c r="V8" s="25">
        <f t="shared" si="3"/>
        <v>2.3035461376139179E-2</v>
      </c>
      <c r="W8" s="26"/>
      <c r="X8" s="27"/>
      <c r="Y8" s="29">
        <v>5</v>
      </c>
      <c r="Z8" s="81">
        <v>4</v>
      </c>
      <c r="AA8" s="81">
        <v>7</v>
      </c>
      <c r="AB8" s="81">
        <v>8</v>
      </c>
      <c r="AC8" s="81">
        <v>7</v>
      </c>
      <c r="AD8" s="81"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48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26.82</v>
      </c>
      <c r="F9" s="78">
        <f t="shared" si="0"/>
        <v>45</v>
      </c>
      <c r="G9" s="78">
        <f t="shared" si="0"/>
        <v>20.82</v>
      </c>
      <c r="H9" s="78">
        <f t="shared" si="0"/>
        <v>10</v>
      </c>
      <c r="I9" s="77">
        <f t="shared" si="5"/>
        <v>9.295108234847449E-2</v>
      </c>
      <c r="J9" s="78" cm="1">
        <f t="array" ref="J9">4*SUM(D9:H9/$D$15:$H$15)</f>
        <v>2.9469626962291633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2178663.8040000005</v>
      </c>
      <c r="R9" s="22">
        <f t="shared" si="1"/>
        <v>217866380.40000004</v>
      </c>
      <c r="S9" s="23">
        <f t="shared" si="4"/>
        <v>9.8770922726455265E-3</v>
      </c>
      <c r="T9" s="73">
        <f t="shared" si="2"/>
        <v>101.24437156160691</v>
      </c>
      <c r="U9" s="101">
        <v>0.8</v>
      </c>
      <c r="V9" s="25">
        <f t="shared" si="3"/>
        <v>7.9016738181164215E-3</v>
      </c>
      <c r="W9" s="26"/>
      <c r="X9" s="27"/>
      <c r="Y9" s="29">
        <v>6</v>
      </c>
      <c r="Z9" s="81">
        <v>6</v>
      </c>
      <c r="AA9" s="81">
        <v>8</v>
      </c>
      <c r="AB9" s="81">
        <v>5</v>
      </c>
      <c r="AC9" s="81">
        <v>7</v>
      </c>
      <c r="AD9" s="81"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48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6</v>
      </c>
      <c r="F10" s="78">
        <f t="shared" si="0"/>
        <v>25.64</v>
      </c>
      <c r="G10" s="78">
        <f t="shared" si="0"/>
        <v>17.5</v>
      </c>
      <c r="H10" s="78">
        <f t="shared" si="0"/>
        <v>9</v>
      </c>
      <c r="I10" s="77">
        <f t="shared" si="5"/>
        <v>0.16666115947325483</v>
      </c>
      <c r="J10" s="78" cm="1">
        <f t="array" ref="J10">4*SUM(D10:H10/$D$15:$H$15)</f>
        <v>2.7884924745104387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3237868.08</v>
      </c>
      <c r="R10" s="22">
        <f t="shared" si="1"/>
        <v>323786808</v>
      </c>
      <c r="S10" s="23">
        <f t="shared" si="4"/>
        <v>1.4679053158223581E-2</v>
      </c>
      <c r="T10" s="73">
        <f t="shared" si="2"/>
        <v>68.124284939984321</v>
      </c>
      <c r="U10" s="101">
        <v>0.8</v>
      </c>
      <c r="V10" s="25">
        <f t="shared" si="3"/>
        <v>1.1743242526578865E-2</v>
      </c>
      <c r="W10" s="26"/>
      <c r="X10" s="27"/>
      <c r="Y10" s="29">
        <v>7</v>
      </c>
      <c r="Z10" s="81">
        <v>6</v>
      </c>
      <c r="AA10" s="81">
        <v>8</v>
      </c>
      <c r="AB10" s="81">
        <v>2</v>
      </c>
      <c r="AC10" s="81">
        <v>2</v>
      </c>
      <c r="AD10" s="81"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48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33.5</v>
      </c>
      <c r="F11" s="78">
        <f t="shared" si="0"/>
        <v>4</v>
      </c>
      <c r="G11" s="78">
        <f t="shared" si="0"/>
        <v>37.82</v>
      </c>
      <c r="H11" s="78">
        <f t="shared" si="0"/>
        <v>11</v>
      </c>
      <c r="I11" s="77">
        <f t="shared" si="5"/>
        <v>0.15866736658760128</v>
      </c>
      <c r="J11" s="78" cm="1">
        <f t="array" ref="J11">4*SUM(D11:H11/$D$15:$H$15)</f>
        <v>3.3986664508820201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6383336.96</v>
      </c>
      <c r="R11" s="22">
        <f t="shared" si="1"/>
        <v>638333696</v>
      </c>
      <c r="S11" s="23">
        <f t="shared" si="4"/>
        <v>2.8939209457444388E-2</v>
      </c>
      <c r="T11" s="73">
        <f t="shared" si="2"/>
        <v>34.555194103367519</v>
      </c>
      <c r="U11" s="101">
        <v>0.6</v>
      </c>
      <c r="V11" s="25">
        <f t="shared" si="3"/>
        <v>1.7363525674466633E-2</v>
      </c>
      <c r="W11" s="26"/>
      <c r="X11" s="27"/>
      <c r="Y11" s="29">
        <v>8</v>
      </c>
      <c r="Z11" s="81">
        <v>3</v>
      </c>
      <c r="AA11" s="81">
        <v>8</v>
      </c>
      <c r="AB11" s="81">
        <v>2</v>
      </c>
      <c r="AC11" s="81">
        <v>3</v>
      </c>
      <c r="AD11" s="81"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48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34.54</v>
      </c>
      <c r="F12" s="78">
        <f t="shared" si="0"/>
        <v>23.5</v>
      </c>
      <c r="G12" s="78">
        <f t="shared" si="0"/>
        <v>7.32</v>
      </c>
      <c r="H12" s="78">
        <f t="shared" si="0"/>
        <v>10</v>
      </c>
      <c r="I12" s="77">
        <f t="shared" si="5"/>
        <v>0.10008889467625198</v>
      </c>
      <c r="J12" s="78" cm="1">
        <f t="array" ref="J12">4*SUM(D12:H12/$D$15:$H$15)</f>
        <v>2.4185495225764688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1595996.22</v>
      </c>
      <c r="R12" s="22">
        <f t="shared" si="1"/>
        <v>159599622</v>
      </c>
      <c r="S12" s="23">
        <f t="shared" si="4"/>
        <v>7.2355367096067413E-3</v>
      </c>
      <c r="T12" s="73">
        <f t="shared" si="2"/>
        <v>138.20674818390231</v>
      </c>
      <c r="U12" s="101">
        <v>0.6</v>
      </c>
      <c r="V12" s="25">
        <f t="shared" si="3"/>
        <v>4.3413220257640444E-3</v>
      </c>
      <c r="W12" s="26"/>
      <c r="X12" s="27"/>
      <c r="Y12" s="29">
        <v>9</v>
      </c>
      <c r="Z12" s="81">
        <v>9</v>
      </c>
      <c r="AA12" s="81">
        <v>10</v>
      </c>
      <c r="AB12" s="81">
        <v>10</v>
      </c>
      <c r="AC12" s="81">
        <v>3</v>
      </c>
      <c r="AD12" s="81"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48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5</v>
      </c>
      <c r="G13" s="78">
        <f t="shared" si="0"/>
        <v>0</v>
      </c>
      <c r="H13" s="78">
        <f t="shared" si="0"/>
        <v>2</v>
      </c>
      <c r="I13" s="77">
        <f>V33</f>
        <v>3.2367697038355719E-3</v>
      </c>
      <c r="J13" s="78" cm="1">
        <f t="array" ref="J13">4*SUM(D13:H13/$D$15:$H$15)</f>
        <v>0.35286858715002428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1"/>
        <v>0</v>
      </c>
      <c r="S13" s="23">
        <f t="shared" si="4"/>
        <v>0</v>
      </c>
      <c r="T13" s="73" t="e">
        <f t="shared" si="2"/>
        <v>#DIV/0!</v>
      </c>
      <c r="U13" s="102" cm="1">
        <f t="array" ref="U13:U21">Awards!H6:H14</f>
        <v>0</v>
      </c>
      <c r="V13" s="25">
        <f t="shared" si="3"/>
        <v>0</v>
      </c>
      <c r="W13" s="26"/>
      <c r="X13" s="27"/>
      <c r="Y13" s="29">
        <v>10</v>
      </c>
      <c r="Z13" s="81">
        <v>7</v>
      </c>
      <c r="AA13" s="81">
        <v>1</v>
      </c>
      <c r="AB13" s="81">
        <v>3</v>
      </c>
      <c r="AC13" s="81">
        <v>3</v>
      </c>
      <c r="AD13" s="81"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48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3</v>
      </c>
      <c r="F14" s="78">
        <f t="shared" si="0"/>
        <v>5</v>
      </c>
      <c r="G14" s="78">
        <f t="shared" si="0"/>
        <v>4</v>
      </c>
      <c r="H14" s="78">
        <f t="shared" si="0"/>
        <v>2</v>
      </c>
      <c r="I14" s="77">
        <f>V34+V35+V36</f>
        <v>3.7769257408790781E-3</v>
      </c>
      <c r="J14" s="78" cm="1">
        <f t="array" ref="J14">4*SUM(D14:H14/$D$15:$H$15)</f>
        <v>0.52053325780870696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748168.96204799996</v>
      </c>
      <c r="R14" s="22">
        <f t="shared" si="1"/>
        <v>74816896.204799995</v>
      </c>
      <c r="S14" s="23">
        <f t="shared" si="4"/>
        <v>3.3918651698853497E-3</v>
      </c>
      <c r="T14" s="73">
        <f t="shared" si="2"/>
        <v>294.82303980668001</v>
      </c>
      <c r="U14" s="102">
        <v>8</v>
      </c>
      <c r="V14" s="25">
        <f t="shared" si="3"/>
        <v>2.7134921359082798E-2</v>
      </c>
      <c r="W14" s="26"/>
      <c r="X14" s="27"/>
      <c r="Y14" s="29">
        <v>11</v>
      </c>
      <c r="Z14" s="81">
        <v>7</v>
      </c>
      <c r="AA14" s="81">
        <v>1</v>
      </c>
      <c r="AB14" s="81">
        <v>5</v>
      </c>
      <c r="AC14" s="81">
        <v>5</v>
      </c>
      <c r="AD14" s="81"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48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</v>
      </c>
      <c r="F15" s="30">
        <f>IF(SUM(F4:F14)=597-COUNTIF(AB$4:AB$600,""),SUM(F4:F14),"ERROR")</f>
        <v>167</v>
      </c>
      <c r="G15" s="30">
        <f>IF(SUM(G4:G14)=597-COUNTIF(AC$4:AC$600,""),SUM(G4:G14),"ERROR")</f>
        <v>166.99999999999997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3552007.6799999997</v>
      </c>
      <c r="R15" s="22">
        <f t="shared" si="1"/>
        <v>355200768</v>
      </c>
      <c r="S15" s="23">
        <f t="shared" si="4"/>
        <v>1.6103222325579866E-2</v>
      </c>
      <c r="T15" s="73">
        <f t="shared" si="2"/>
        <v>62.099372397753363</v>
      </c>
      <c r="U15" s="102">
        <v>3</v>
      </c>
      <c r="V15" s="25">
        <f t="shared" si="3"/>
        <v>4.8309666976739593E-2</v>
      </c>
      <c r="W15" s="26"/>
      <c r="X15" s="27"/>
      <c r="Y15" s="29">
        <v>12</v>
      </c>
      <c r="Z15" s="81">
        <v>7</v>
      </c>
      <c r="AA15" s="81">
        <v>2</v>
      </c>
      <c r="AB15" s="81">
        <v>5</v>
      </c>
      <c r="AC15" s="81">
        <v>5</v>
      </c>
      <c r="AD15" s="81"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  <c r="AT15" s="91"/>
    </row>
    <row r="16" spans="2:48" x14ac:dyDescent="0.25">
      <c r="B16"/>
      <c r="C16" s="31" t="s">
        <v>37</v>
      </c>
      <c r="D16" s="164">
        <f>PRODUCT(D15:H15)</f>
        <v>22057744767.999996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6097291.2000000002</v>
      </c>
      <c r="R16" s="22">
        <f t="shared" si="1"/>
        <v>609729120</v>
      </c>
      <c r="S16" s="23">
        <f t="shared" si="4"/>
        <v>2.764240526005891E-2</v>
      </c>
      <c r="T16" s="73">
        <f t="shared" si="2"/>
        <v>36.176301974883529</v>
      </c>
      <c r="U16" s="102">
        <v>1.4</v>
      </c>
      <c r="V16" s="25">
        <f t="shared" si="3"/>
        <v>3.8699367364082471E-2</v>
      </c>
      <c r="W16" s="26"/>
      <c r="X16" s="27"/>
      <c r="Y16" s="29">
        <v>13</v>
      </c>
      <c r="Z16" s="81">
        <v>4</v>
      </c>
      <c r="AA16" s="81">
        <v>7</v>
      </c>
      <c r="AB16" s="81">
        <v>6</v>
      </c>
      <c r="AC16" s="81">
        <v>10</v>
      </c>
      <c r="AD16" s="81"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  <c r="AT16" s="91"/>
      <c r="AU16" s="91"/>
      <c r="AV16" s="91"/>
    </row>
    <row r="17" spans="2:53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9174214.2491999995</v>
      </c>
      <c r="R17" s="22">
        <f t="shared" si="1"/>
        <v>917421424.91999996</v>
      </c>
      <c r="S17" s="23">
        <f t="shared" si="4"/>
        <v>4.1591805262473518E-2</v>
      </c>
      <c r="T17" s="73">
        <f t="shared" si="2"/>
        <v>24.043197781132541</v>
      </c>
      <c r="U17" s="102">
        <v>1.4</v>
      </c>
      <c r="V17" s="25">
        <f t="shared" si="3"/>
        <v>5.8228527367462916E-2</v>
      </c>
      <c r="W17" s="26"/>
      <c r="X17" s="27"/>
      <c r="Y17" s="29">
        <v>14</v>
      </c>
      <c r="Z17" s="81">
        <v>4</v>
      </c>
      <c r="AA17" s="81">
        <v>8</v>
      </c>
      <c r="AB17" s="81">
        <v>1</v>
      </c>
      <c r="AC17" s="81">
        <v>4</v>
      </c>
      <c r="AD17" s="81"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53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13943448.345600002</v>
      </c>
      <c r="R18" s="22">
        <f t="shared" si="1"/>
        <v>1394344834.5600002</v>
      </c>
      <c r="S18" s="23">
        <f t="shared" si="4"/>
        <v>6.3213390544931358E-2</v>
      </c>
      <c r="T18" s="73">
        <f t="shared" si="2"/>
        <v>15.819433056501079</v>
      </c>
      <c r="U18" s="102">
        <v>0.4</v>
      </c>
      <c r="V18" s="25">
        <f>(U18*R18)/$D$16</f>
        <v>2.5285356217972548E-2</v>
      </c>
      <c r="W18" s="26"/>
      <c r="X18" s="27"/>
      <c r="Y18" s="29">
        <v>15</v>
      </c>
      <c r="Z18" s="81">
        <v>3</v>
      </c>
      <c r="AA18" s="81">
        <v>7</v>
      </c>
      <c r="AB18" s="81">
        <v>6</v>
      </c>
      <c r="AC18" s="81">
        <v>7</v>
      </c>
      <c r="AD18" s="81"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53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23384602.799999997</v>
      </c>
      <c r="R19" s="22">
        <f t="shared" si="1"/>
        <v>2338460279.9999995</v>
      </c>
      <c r="S19" s="23">
        <f t="shared" si="4"/>
        <v>0.10601538392050361</v>
      </c>
      <c r="T19" s="73">
        <f t="shared" si="2"/>
        <v>9.4325932993824466</v>
      </c>
      <c r="U19" s="102">
        <v>0.4</v>
      </c>
      <c r="V19" s="25">
        <f t="shared" ref="V19:V51" si="6">(U19*R19)/$D$16</f>
        <v>4.2406153568201446E-2</v>
      </c>
      <c r="W19" s="26"/>
      <c r="X19" s="27"/>
      <c r="Y19" s="29">
        <v>16</v>
      </c>
      <c r="Z19" s="81">
        <v>4</v>
      </c>
      <c r="AA19" s="81">
        <v>2</v>
      </c>
      <c r="AB19" s="81">
        <v>9</v>
      </c>
      <c r="AC19" s="81">
        <v>6</v>
      </c>
      <c r="AD19" s="81"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53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36559111.68</v>
      </c>
      <c r="R20" s="22">
        <f t="shared" si="1"/>
        <v>3655911168</v>
      </c>
      <c r="S20" s="23">
        <f t="shared" si="4"/>
        <v>0.16574274507445425</v>
      </c>
      <c r="T20" s="73">
        <f t="shared" si="2"/>
        <v>6.0334465894768687</v>
      </c>
      <c r="U20" s="102">
        <v>0.3</v>
      </c>
      <c r="V20" s="25">
        <f t="shared" si="6"/>
        <v>4.9722823522336264E-2</v>
      </c>
      <c r="W20" s="26"/>
      <c r="X20" s="27"/>
      <c r="Y20" s="29">
        <v>17</v>
      </c>
      <c r="Z20" s="81">
        <v>6</v>
      </c>
      <c r="AA20" s="81">
        <v>5</v>
      </c>
      <c r="AB20" s="81">
        <v>2</v>
      </c>
      <c r="AC20" s="81">
        <v>6</v>
      </c>
      <c r="AD20" s="81"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53" x14ac:dyDescent="0.25">
      <c r="B21" s="167" t="s">
        <v>75</v>
      </c>
      <c r="C21" s="167"/>
      <c r="D21" s="86" cm="1">
        <f t="array" ref="D21">1/(1-PRODUCT(E15:G15-E4:G4)/PRODUCT(E15:G15))</f>
        <v>4.9887777049405111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10214375.808</v>
      </c>
      <c r="R21" s="22">
        <f t="shared" si="1"/>
        <v>1021437580.8000001</v>
      </c>
      <c r="S21" s="23">
        <f t="shared" si="4"/>
        <v>4.6307434941483143E-2</v>
      </c>
      <c r="T21" s="73">
        <f t="shared" si="2"/>
        <v>21.594804403734734</v>
      </c>
      <c r="U21" s="102">
        <v>0.3</v>
      </c>
      <c r="V21" s="25">
        <f t="shared" si="6"/>
        <v>1.3892230482444944E-2</v>
      </c>
      <c r="W21" s="26"/>
      <c r="X21" s="27"/>
      <c r="Y21" s="29">
        <v>18</v>
      </c>
      <c r="Z21" s="81">
        <v>6</v>
      </c>
      <c r="AA21" s="81">
        <v>6</v>
      </c>
      <c r="AB21" s="81">
        <v>2</v>
      </c>
      <c r="AC21" s="81">
        <v>6</v>
      </c>
      <c r="AD21" s="81"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53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1"/>
        <v>0</v>
      </c>
      <c r="S22" s="23">
        <f t="shared" si="4"/>
        <v>0</v>
      </c>
      <c r="T22" s="73" t="e">
        <f t="shared" si="2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1">
        <v>6</v>
      </c>
      <c r="AA22" s="81">
        <v>5</v>
      </c>
      <c r="AB22" s="81">
        <v>3</v>
      </c>
      <c r="AC22" s="81">
        <v>8</v>
      </c>
      <c r="AD22" s="81"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0.82000000000000006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0.82000000000000006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0.82000000000000006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  <c r="AS22" s="94"/>
      <c r="AT22" s="93"/>
      <c r="AU22" s="93"/>
      <c r="AV22" s="92"/>
      <c r="AX22" s="104"/>
      <c r="AY22" s="104"/>
      <c r="AZ22" s="104"/>
      <c r="BA22" s="104"/>
    </row>
    <row r="23" spans="2:53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PRODUCT(IF(F23:H23="W",$E$4:$G$4,$E$15:$G$15-$E$4:$G$4))/PRODUCT($E$15:$G$15)</f>
        <v>6.1900652780279737E-2</v>
      </c>
      <c r="J23" s="106" cm="1">
        <f t="array" aca="1" ref="J23" ca="1">IF(AND(F23:H23=$AA$2:$AC$2),0,INDIRECT("'Extra Spin B "&amp;F23&amp;G23&amp;H23&amp;"'!C31"))</f>
        <v>11.62196498704178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5605490.6511359988</v>
      </c>
      <c r="R23" s="22">
        <f t="shared" si="1"/>
        <v>560549065.1135999</v>
      </c>
      <c r="S23" s="23">
        <f t="shared" si="4"/>
        <v>2.5412800402279095E-2</v>
      </c>
      <c r="T23" s="73">
        <f t="shared" si="2"/>
        <v>39.350248070665877</v>
      </c>
      <c r="U23" s="102">
        <v>1.5</v>
      </c>
      <c r="V23" s="25">
        <f t="shared" si="6"/>
        <v>3.8119200603418647E-2</v>
      </c>
      <c r="W23" s="26"/>
      <c r="X23" s="27"/>
      <c r="Y23" s="29">
        <v>20</v>
      </c>
      <c r="Z23" s="81">
        <v>10</v>
      </c>
      <c r="AA23" s="81">
        <v>5</v>
      </c>
      <c r="AB23" s="81">
        <v>8</v>
      </c>
      <c r="AC23" s="81">
        <v>8</v>
      </c>
      <c r="AD23" s="81"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0.5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0.5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0.5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  <c r="AX23" s="104"/>
      <c r="AY23" s="104"/>
      <c r="AZ23" s="104"/>
      <c r="BA23" s="104"/>
    </row>
    <row r="24" spans="2:53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PRODUCT(IF(F24:H24="W",$E$4:$G$4,$E$15:$G$15-$E$4:$G$4))/PRODUCT($E$15:$G$15)</f>
        <v>6.1900652780279737E-2</v>
      </c>
      <c r="J24" s="106" cm="1">
        <f t="array" aca="1" ref="J24" ca="1">IF(AND(F24:H24=$AA$2:$AC$2),0,INDIRECT("'Extra Spin B "&amp;F24&amp;G24&amp;H24&amp;"'!C31"))</f>
        <v>12.041014664580963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17431511.039999995</v>
      </c>
      <c r="R24" s="22">
        <f t="shared" si="1"/>
        <v>1743151103.9999995</v>
      </c>
      <c r="S24" s="23">
        <f t="shared" si="4"/>
        <v>7.9026714758657232E-2</v>
      </c>
      <c r="T24" s="73">
        <f t="shared" si="2"/>
        <v>12.65394876977917</v>
      </c>
      <c r="U24" s="102">
        <v>1</v>
      </c>
      <c r="V24" s="25">
        <f t="shared" si="6"/>
        <v>7.9026714758657232E-2</v>
      </c>
      <c r="W24" s="26"/>
      <c r="X24" s="27"/>
      <c r="Y24" s="29">
        <v>21</v>
      </c>
      <c r="Z24" s="81">
        <v>7</v>
      </c>
      <c r="AA24" s="81">
        <v>8</v>
      </c>
      <c r="AB24" s="81">
        <v>8</v>
      </c>
      <c r="AC24" s="81">
        <v>2</v>
      </c>
      <c r="AD24" s="81"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0.18000000000000005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0.18000000000000005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0.18000000000000005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  <c r="AX24" s="104"/>
      <c r="AY24" s="104"/>
      <c r="AZ24" s="104"/>
      <c r="BA24" s="104"/>
    </row>
    <row r="25" spans="2:53" x14ac:dyDescent="0.25">
      <c r="B25" s="16" t="s">
        <v>70</v>
      </c>
      <c r="C25" s="74">
        <f>SUM(V33:V36)</f>
        <v>7.01369544471465E-3</v>
      </c>
      <c r="F25" s="29">
        <v>0</v>
      </c>
      <c r="G25" s="29">
        <v>0</v>
      </c>
      <c r="H25" s="29" t="s">
        <v>78</v>
      </c>
      <c r="I25" s="99" cm="1">
        <f t="array" ref="I25">PRODUCT(IF(F25:H25="W",$E$4:$G$4,$E$15:$G$15-$E$4:$G$4))/PRODUCT($E$15:$G$15)</f>
        <v>6.1900652780279751E-2</v>
      </c>
      <c r="J25" s="106" cm="1">
        <f t="array" aca="1" ref="J25" ca="1">IF(AND(F25:H25=$AA$2:$AC$2),0,INDIRECT("'Extra Spin B "&amp;F25&amp;G25&amp;H25&amp;"'!C31"))</f>
        <v>5.5983072682241675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28291999.679999989</v>
      </c>
      <c r="R25" s="22">
        <f t="shared" si="1"/>
        <v>2829199967.999999</v>
      </c>
      <c r="S25" s="23">
        <f t="shared" si="4"/>
        <v>0.12826333778711713</v>
      </c>
      <c r="T25" s="73">
        <f t="shared" si="2"/>
        <v>7.7964601362529082</v>
      </c>
      <c r="U25" s="102">
        <v>0.4</v>
      </c>
      <c r="V25" s="25">
        <f t="shared" si="6"/>
        <v>5.1305335114846848E-2</v>
      </c>
      <c r="W25" s="26"/>
      <c r="X25" s="27"/>
      <c r="Y25" s="29">
        <v>22</v>
      </c>
      <c r="Z25" s="81">
        <v>7</v>
      </c>
      <c r="AA25" s="81">
        <v>0</v>
      </c>
      <c r="AB25" s="81">
        <v>0</v>
      </c>
      <c r="AC25" s="81">
        <v>0</v>
      </c>
      <c r="AD25" s="81"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4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4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4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  <c r="AX25" s="104"/>
      <c r="AY25" s="104"/>
      <c r="AZ25" s="104"/>
      <c r="BA25" s="104"/>
    </row>
    <row r="26" spans="2:53" x14ac:dyDescent="0.25">
      <c r="B26" s="16" t="s">
        <v>38</v>
      </c>
      <c r="C26" s="74">
        <f>SUM(V4:V32)</f>
        <v>1.0406319352087263</v>
      </c>
      <c r="F26" s="29" t="s">
        <v>78</v>
      </c>
      <c r="G26" s="29" t="s">
        <v>78</v>
      </c>
      <c r="H26" s="29">
        <v>0</v>
      </c>
      <c r="I26" s="99" cm="1">
        <f t="array" ref="I26">PRODUCT(IF(F26:H26="W",$E$4:$G$4,$E$15:$G$15-$E$4:$G$4))/PRODUCT($E$15:$G$15)</f>
        <v>4.7923086023442382E-3</v>
      </c>
      <c r="J26" s="106" cm="1">
        <f t="array" aca="1" ref="J26" ca="1">IF(AND(F26:H26=$AA$2:$AC$2),0,INDIRECT("'Extra Spin B "&amp;F26&amp;G26&amp;H26&amp;"'!C31"))</f>
        <v>47.54550240734747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45496171.93967998</v>
      </c>
      <c r="R26" s="22">
        <f t="shared" si="1"/>
        <v>4549617193.9679985</v>
      </c>
      <c r="S26" s="23">
        <f t="shared" si="4"/>
        <v>0.20625939967209614</v>
      </c>
      <c r="T26" s="73">
        <f t="shared" si="2"/>
        <v>4.8482638928929518</v>
      </c>
      <c r="U26" s="102">
        <v>0.4</v>
      </c>
      <c r="V26" s="25">
        <f t="shared" si="6"/>
        <v>8.2503759868838455E-2</v>
      </c>
      <c r="W26" s="26"/>
      <c r="X26" s="27"/>
      <c r="Y26" s="29">
        <v>23</v>
      </c>
      <c r="Z26" s="81">
        <v>4</v>
      </c>
      <c r="AA26" s="81">
        <v>5</v>
      </c>
      <c r="AB26" s="81">
        <v>2</v>
      </c>
      <c r="AC26" s="81">
        <v>2</v>
      </c>
      <c r="AD26" s="81"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0.18000000000000005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0.18000000000000005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0.18000000000000005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  <c r="AX26" s="104"/>
      <c r="AY26" s="104"/>
      <c r="AZ26" s="104"/>
      <c r="BA26" s="104"/>
    </row>
    <row r="27" spans="2:53" x14ac:dyDescent="0.25">
      <c r="B27" s="82" t="s">
        <v>71</v>
      </c>
      <c r="C27" s="79">
        <f>SUM(I5:I8)</f>
        <v>0.52226343212314386</v>
      </c>
      <c r="F27" s="29">
        <v>0</v>
      </c>
      <c r="G27" s="29" t="s">
        <v>78</v>
      </c>
      <c r="H27" s="29" t="s">
        <v>78</v>
      </c>
      <c r="I27" s="99" cm="1">
        <f t="array" ref="I27">PRODUCT(IF(F27:H27="W",$E$4:$G$4,$E$15:$G$15-$E$4:$G$4))/PRODUCT($E$15:$G$15)</f>
        <v>4.7923086023442382E-3</v>
      </c>
      <c r="J27" s="106" cm="1">
        <f t="array" aca="1" ref="J27" ca="1">IF(AND(F27:H27=$AA$2:$AC$2),0,INDIRECT("'Extra Spin B "&amp;F27&amp;G27&amp;H27&amp;"'!C31"))</f>
        <v>22.115390839941735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65913010.610399976</v>
      </c>
      <c r="R27" s="22">
        <f t="shared" si="1"/>
        <v>6591301061.0399981</v>
      </c>
      <c r="S27" s="23">
        <f t="shared" si="4"/>
        <v>0.29882026156192754</v>
      </c>
      <c r="T27" s="73">
        <f t="shared" si="2"/>
        <v>3.3464932892201484</v>
      </c>
      <c r="U27" s="102">
        <v>0.2</v>
      </c>
      <c r="V27" s="25">
        <f t="shared" si="6"/>
        <v>5.9764052312385518E-2</v>
      </c>
      <c r="W27" s="26"/>
      <c r="X27" s="27"/>
      <c r="Y27" s="29">
        <v>24</v>
      </c>
      <c r="Z27" s="81">
        <v>2</v>
      </c>
      <c r="AA27" s="81">
        <v>3</v>
      </c>
      <c r="AB27" s="81">
        <v>2</v>
      </c>
      <c r="AC27" s="81">
        <v>3</v>
      </c>
      <c r="AD27" s="81"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0.5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0.5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0.5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  <c r="AX27" s="104"/>
      <c r="AY27" s="104"/>
      <c r="AZ27" s="104"/>
      <c r="BA27" s="104"/>
    </row>
    <row r="28" spans="2:53" x14ac:dyDescent="0.25">
      <c r="B28" s="82" t="s">
        <v>72</v>
      </c>
      <c r="C28" s="79">
        <f>SUM(I9:I12)</f>
        <v>0.51836850308558258</v>
      </c>
      <c r="F28" s="29" t="s">
        <v>78</v>
      </c>
      <c r="G28" s="29">
        <v>0</v>
      </c>
      <c r="H28" s="29" t="s">
        <v>78</v>
      </c>
      <c r="I28" s="99" cm="1">
        <f t="array" ref="I28">PRODUCT(IF(F28:H28="W",$E$4:$G$4,$E$15:$G$15-$E$4:$G$4))/PRODUCT($E$15:$G$15)</f>
        <v>4.7923086023442382E-3</v>
      </c>
      <c r="J28" s="106" cm="1">
        <f t="array" aca="1" ref="J28" ca="1">IF(AND(F28:H28=$AA$2:$AC$2),0,INDIRECT("'Extra Spin B "&amp;F28&amp;G28&amp;H28&amp;"'!C31"))</f>
        <v>21.206360252468038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124087787.99999997</v>
      </c>
      <c r="R28" s="22">
        <f t="shared" si="1"/>
        <v>12408778799.999996</v>
      </c>
      <c r="S28" s="23">
        <f t="shared" si="4"/>
        <v>0.56255881689237242</v>
      </c>
      <c r="T28" s="73">
        <f t="shared" si="2"/>
        <v>1.7775919067877979</v>
      </c>
      <c r="U28" s="102">
        <v>0.2</v>
      </c>
      <c r="V28" s="25">
        <f t="shared" si="6"/>
        <v>0.1125117633784745</v>
      </c>
      <c r="W28" s="26"/>
      <c r="X28" s="27"/>
      <c r="Y28" s="29">
        <v>25</v>
      </c>
      <c r="Z28" s="81">
        <v>8</v>
      </c>
      <c r="AA28" s="81">
        <v>1</v>
      </c>
      <c r="AB28" s="81">
        <v>2</v>
      </c>
      <c r="AC28" s="81">
        <v>7</v>
      </c>
      <c r="AD28" s="81"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0.82000000000000006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0.82000000000000006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0.82000000000000006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  <c r="AX28" s="104"/>
      <c r="AY28" s="104"/>
      <c r="AZ28" s="104"/>
      <c r="BA28" s="104"/>
    </row>
    <row r="29" spans="2:53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PRODUCT(IF(F29:H29="W",$E$4:$G$4,$E$15:$G$15-$E$4:$G$4))/PRODUCT($E$15:$G$15)</f>
        <v>3.7101744018148942E-4</v>
      </c>
      <c r="J29" s="107" cm="1">
        <f t="array" aca="1" ref="J29" ca="1">IF(AND(F29:H29=$AA$2:$AC$2),0,INDIRECT("'Extra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101003535.35999997</v>
      </c>
      <c r="R29" s="22">
        <f t="shared" si="1"/>
        <v>10100353535.999996</v>
      </c>
      <c r="S29" s="23">
        <f t="shared" si="4"/>
        <v>0.45790508695399179</v>
      </c>
      <c r="T29" s="73">
        <f t="shared" si="2"/>
        <v>2.1838586827066093</v>
      </c>
      <c r="U29" s="102">
        <v>0.2</v>
      </c>
      <c r="V29" s="25">
        <f t="shared" si="6"/>
        <v>9.1581017390798367E-2</v>
      </c>
      <c r="W29" s="26"/>
      <c r="X29" s="27"/>
      <c r="Y29" s="29">
        <v>26</v>
      </c>
      <c r="Z29" s="81">
        <v>6</v>
      </c>
      <c r="AA29" s="81">
        <v>7</v>
      </c>
      <c r="AB29" s="81">
        <v>5</v>
      </c>
      <c r="AC29" s="81">
        <v>7</v>
      </c>
      <c r="AD29" s="81"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  <c r="AX29" s="104"/>
      <c r="AY29" s="104"/>
      <c r="AZ29" s="104"/>
      <c r="BA29" s="104"/>
    </row>
    <row r="30" spans="2:53" x14ac:dyDescent="0.25">
      <c r="B30" s="16" t="s">
        <v>80</v>
      </c>
      <c r="C30" s="90" cm="1">
        <f t="array" aca="1" ref="C30" ca="1">SUM(J23:J29*I23:I29)</f>
        <v>2.2818294245400232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90277212.271999985</v>
      </c>
      <c r="R30" s="22">
        <f t="shared" si="1"/>
        <v>9027721227.1999989</v>
      </c>
      <c r="S30" s="23">
        <f t="shared" si="4"/>
        <v>0.40927671084021494</v>
      </c>
      <c r="T30" s="73">
        <f t="shared" si="2"/>
        <v>2.4433347256604794</v>
      </c>
      <c r="U30" s="102">
        <v>0.2</v>
      </c>
      <c r="V30" s="25">
        <f t="shared" si="6"/>
        <v>8.1855342168042994E-2</v>
      </c>
      <c r="W30" s="26"/>
      <c r="X30" s="27"/>
      <c r="Y30" s="29">
        <v>27</v>
      </c>
      <c r="Z30" s="81">
        <v>7</v>
      </c>
      <c r="AA30" s="81">
        <v>4</v>
      </c>
      <c r="AB30" s="81">
        <v>5</v>
      </c>
      <c r="AC30" s="81">
        <v>10</v>
      </c>
      <c r="AD30" s="81"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  <c r="AT30" s="94"/>
      <c r="AX30" s="104"/>
      <c r="AY30" s="104"/>
      <c r="AZ30" s="104"/>
      <c r="BA30" s="104"/>
    </row>
    <row r="31" spans="2:53" x14ac:dyDescent="0.25">
      <c r="B31" s="16" t="s">
        <v>81</v>
      </c>
      <c r="C31" s="90">
        <f ca="1">C25+C26+C30</f>
        <v>3.3294750551934644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1"/>
        <v>0</v>
      </c>
      <c r="S31" s="23">
        <f t="shared" si="4"/>
        <v>0</v>
      </c>
      <c r="T31" s="73" t="e">
        <f t="shared" si="2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1">
        <v>7</v>
      </c>
      <c r="AA31" s="81">
        <v>4</v>
      </c>
      <c r="AB31" s="81">
        <v>8</v>
      </c>
      <c r="AC31" s="81">
        <v>5</v>
      </c>
      <c r="AD31" s="81"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  <c r="AT31" s="94"/>
      <c r="AU31" s="94"/>
      <c r="AV31" s="94"/>
      <c r="AX31" s="104"/>
      <c r="AY31" s="104"/>
      <c r="AZ31" s="104"/>
      <c r="BA31" s="104"/>
    </row>
    <row r="32" spans="2:53" x14ac:dyDescent="0.25">
      <c r="B32" s="32"/>
      <c r="C32" s="32"/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43771600.998399988</v>
      </c>
      <c r="R32" s="22">
        <f t="shared" si="1"/>
        <v>4377160099.8399992</v>
      </c>
      <c r="S32" s="23">
        <f t="shared" si="4"/>
        <v>0.19844096238660403</v>
      </c>
      <c r="T32" s="73">
        <f t="shared" si="2"/>
        <v>5.0392821520981803</v>
      </c>
      <c r="U32" s="102">
        <v>0.2</v>
      </c>
      <c r="V32" s="25">
        <f t="shared" si="6"/>
        <v>3.9688192477320812E-2</v>
      </c>
      <c r="W32"/>
      <c r="X32" s="27"/>
      <c r="Y32" s="29">
        <v>29</v>
      </c>
      <c r="Z32" s="81">
        <v>7</v>
      </c>
      <c r="AA32" s="81">
        <v>4</v>
      </c>
      <c r="AB32" s="81">
        <v>8</v>
      </c>
      <c r="AC32" s="81">
        <v>2</v>
      </c>
      <c r="AD32" s="81"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35697919.999999993</v>
      </c>
      <c r="R33" s="22">
        <f>Q33</f>
        <v>35697919.999999993</v>
      </c>
      <c r="S33" s="23">
        <f t="shared" si="4"/>
        <v>1.6183848519177859E-3</v>
      </c>
      <c r="T33" s="73">
        <f t="shared" si="2"/>
        <v>617.9</v>
      </c>
      <c r="U33" s="102">
        <f>Awards!G15</f>
        <v>2</v>
      </c>
      <c r="V33" s="25">
        <f>(U33*R33)/$D$16</f>
        <v>3.2367697038355719E-3</v>
      </c>
      <c r="W33"/>
      <c r="X33" s="27"/>
      <c r="Y33" s="29">
        <v>30</v>
      </c>
      <c r="Z33" s="81">
        <v>6</v>
      </c>
      <c r="AA33" s="81">
        <v>5</v>
      </c>
      <c r="AB33" s="81">
        <v>5</v>
      </c>
      <c r="AC33" s="81">
        <v>7</v>
      </c>
      <c r="AD33" s="81"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245760</v>
      </c>
      <c r="R34" s="22">
        <f t="shared" ref="R34:R36" si="7">Q34</f>
        <v>245760</v>
      </c>
      <c r="S34" s="23">
        <f t="shared" si="4"/>
        <v>1.1141664870314998E-5</v>
      </c>
      <c r="T34" s="73">
        <f t="shared" si="2"/>
        <v>89753.193229166645</v>
      </c>
      <c r="U34" s="102">
        <f>Awards!I16</f>
        <v>10</v>
      </c>
      <c r="V34" s="25">
        <f t="shared" ref="V34:V66" si="8">(U34*R34)/$D$16</f>
        <v>1.1141664870314997E-4</v>
      </c>
      <c r="W34"/>
      <c r="Y34" s="29">
        <v>31</v>
      </c>
      <c r="Z34" s="81">
        <v>6</v>
      </c>
      <c r="AA34" s="81">
        <v>5</v>
      </c>
      <c r="AB34" s="81">
        <v>1</v>
      </c>
      <c r="AC34" s="81">
        <v>3</v>
      </c>
      <c r="AD34" s="81"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11047936</v>
      </c>
      <c r="R35" s="22">
        <f t="shared" si="7"/>
        <v>11047936</v>
      </c>
      <c r="S35" s="23">
        <f t="shared" si="4"/>
        <v>5.0086425952428548E-4</v>
      </c>
      <c r="T35" s="73">
        <f t="shared" si="2"/>
        <v>1996.5489271480208</v>
      </c>
      <c r="U35" s="102">
        <f>Awards!H16</f>
        <v>2</v>
      </c>
      <c r="V35" s="25">
        <f t="shared" si="8"/>
        <v>1.001728519048571E-3</v>
      </c>
      <c r="W35"/>
      <c r="Y35" s="29">
        <v>32</v>
      </c>
      <c r="Z35" s="81">
        <v>4</v>
      </c>
      <c r="AA35" s="81">
        <v>5</v>
      </c>
      <c r="AB35" s="81">
        <v>1</v>
      </c>
      <c r="AC35" s="81">
        <v>3</v>
      </c>
      <c r="AD35" s="81"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195856640</v>
      </c>
      <c r="R36" s="22">
        <f t="shared" si="7"/>
        <v>195856640</v>
      </c>
      <c r="S36" s="23">
        <f t="shared" si="4"/>
        <v>8.8792685770911917E-3</v>
      </c>
      <c r="T36" s="73">
        <f t="shared" si="2"/>
        <v>112.62188898982437</v>
      </c>
      <c r="U36" s="102">
        <f>Awards!G16</f>
        <v>0.3</v>
      </c>
      <c r="V36" s="25">
        <f t="shared" si="8"/>
        <v>2.6637805731273573E-3</v>
      </c>
      <c r="W36" s="33"/>
      <c r="Y36" s="29">
        <v>33</v>
      </c>
      <c r="Z36" s="81">
        <v>7</v>
      </c>
      <c r="AA36" s="81">
        <v>5</v>
      </c>
      <c r="AB36" s="81">
        <v>6</v>
      </c>
      <c r="AC36" s="81">
        <v>4</v>
      </c>
      <c r="AD36" s="81"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1">
        <v>7</v>
      </c>
      <c r="AA37" s="81">
        <v>8</v>
      </c>
      <c r="AB37" s="81">
        <v>6</v>
      </c>
      <c r="AC37" s="81">
        <v>4</v>
      </c>
      <c r="AD37" s="81"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1">
        <v>10</v>
      </c>
      <c r="AA38" s="81">
        <v>8</v>
      </c>
      <c r="AB38" s="81">
        <v>6</v>
      </c>
      <c r="AC38" s="81">
        <v>6</v>
      </c>
      <c r="AD38" s="81"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1">
        <v>6</v>
      </c>
      <c r="AA39" s="81">
        <v>7</v>
      </c>
      <c r="AB39" s="81">
        <v>5</v>
      </c>
      <c r="AC39" s="81">
        <v>2</v>
      </c>
      <c r="AD39" s="81"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1">
        <v>7</v>
      </c>
      <c r="AA40" s="81">
        <v>4</v>
      </c>
      <c r="AB40" s="81">
        <v>3</v>
      </c>
      <c r="AC40" s="81">
        <v>6</v>
      </c>
      <c r="AD40" s="81"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0.82000000000000006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0.82000000000000006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1">
        <v>7</v>
      </c>
      <c r="AA41" s="81">
        <v>3</v>
      </c>
      <c r="AB41" s="81">
        <v>3</v>
      </c>
      <c r="AC41" s="81">
        <v>2</v>
      </c>
      <c r="AD41" s="81"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0.5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0.5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0.82000000000000006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1">
        <v>1</v>
      </c>
      <c r="AA42" s="81">
        <v>8</v>
      </c>
      <c r="AB42" s="81">
        <v>3</v>
      </c>
      <c r="AC42" s="81">
        <v>2</v>
      </c>
      <c r="AD42" s="81"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0.18000000000000005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0.18000000000000005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0.5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9">IF(L43="X",D$14*$H$47,D$15-(D$14*$H$47))</f>
        <v>8</v>
      </c>
      <c r="R43" s="42">
        <f t="shared" si="9"/>
        <v>12</v>
      </c>
      <c r="S43" s="42">
        <f t="shared" si="9"/>
        <v>20</v>
      </c>
      <c r="T43" s="42">
        <f t="shared" si="9"/>
        <v>150.99999999999997</v>
      </c>
      <c r="U43" s="42">
        <f t="shared" si="9"/>
        <v>66</v>
      </c>
      <c r="V43" s="43">
        <f t="shared" ref="V43:V58" si="10">PRODUCT(Q43:U43)</f>
        <v>19134719.999999996</v>
      </c>
      <c r="W43" s="44"/>
      <c r="Y43" s="29">
        <v>40</v>
      </c>
      <c r="Z43" s="81">
        <v>4</v>
      </c>
      <c r="AA43" s="81">
        <v>0</v>
      </c>
      <c r="AB43" s="81">
        <v>0</v>
      </c>
      <c r="AC43" s="81">
        <v>4</v>
      </c>
      <c r="AD43" s="81"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4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4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0.18000000000000005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9"/>
        <v>8</v>
      </c>
      <c r="R44" s="42">
        <f t="shared" si="9"/>
        <v>12</v>
      </c>
      <c r="S44" s="42">
        <f t="shared" si="9"/>
        <v>147</v>
      </c>
      <c r="T44" s="42">
        <f t="shared" si="9"/>
        <v>16</v>
      </c>
      <c r="U44" s="42">
        <f t="shared" si="9"/>
        <v>66</v>
      </c>
      <c r="V44" s="43">
        <f t="shared" si="10"/>
        <v>14902272</v>
      </c>
      <c r="W44" s="44"/>
      <c r="Y44" s="29">
        <v>41</v>
      </c>
      <c r="Z44" s="81">
        <v>7</v>
      </c>
      <c r="AA44" s="81">
        <v>8</v>
      </c>
      <c r="AB44" s="81">
        <v>1</v>
      </c>
      <c r="AC44" s="81">
        <v>0</v>
      </c>
      <c r="AD44" s="81"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0.18000000000000005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0.18000000000000005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4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9"/>
        <v>8</v>
      </c>
      <c r="R45" s="42">
        <f t="shared" si="9"/>
        <v>155</v>
      </c>
      <c r="S45" s="42">
        <f t="shared" si="9"/>
        <v>20</v>
      </c>
      <c r="T45" s="42">
        <f t="shared" si="9"/>
        <v>16</v>
      </c>
      <c r="U45" s="42">
        <f t="shared" si="9"/>
        <v>66</v>
      </c>
      <c r="V45" s="43">
        <f t="shared" si="10"/>
        <v>26188800</v>
      </c>
      <c r="W45" s="44"/>
      <c r="Y45" s="29">
        <v>42</v>
      </c>
      <c r="Z45" s="81">
        <v>7</v>
      </c>
      <c r="AA45" s="81">
        <v>1</v>
      </c>
      <c r="AB45" s="81">
        <v>6</v>
      </c>
      <c r="AC45" s="81">
        <v>4</v>
      </c>
      <c r="AD45" s="81"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0.5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0.5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0.18000000000000005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9"/>
        <v>56</v>
      </c>
      <c r="R46" s="42">
        <f t="shared" si="9"/>
        <v>12</v>
      </c>
      <c r="S46" s="42">
        <f t="shared" si="9"/>
        <v>20</v>
      </c>
      <c r="T46" s="42">
        <f t="shared" si="9"/>
        <v>16</v>
      </c>
      <c r="U46" s="42">
        <f t="shared" si="9"/>
        <v>66</v>
      </c>
      <c r="V46" s="43">
        <f t="shared" si="10"/>
        <v>14192640</v>
      </c>
      <c r="W46" s="44"/>
      <c r="Y46" s="29">
        <v>43</v>
      </c>
      <c r="Z46" s="81">
        <v>2</v>
      </c>
      <c r="AA46" s="81">
        <v>5</v>
      </c>
      <c r="AB46" s="81">
        <v>6</v>
      </c>
      <c r="AC46" s="81">
        <v>5</v>
      </c>
      <c r="AD46" s="81"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0.82000000000000006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0.82000000000000006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0.5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9"/>
        <v>8</v>
      </c>
      <c r="R47" s="42">
        <f t="shared" si="9"/>
        <v>12</v>
      </c>
      <c r="S47" s="42">
        <f t="shared" si="9"/>
        <v>147</v>
      </c>
      <c r="T47" s="42">
        <f t="shared" si="9"/>
        <v>150.99999999999997</v>
      </c>
      <c r="U47" s="42">
        <f t="shared" si="9"/>
        <v>8</v>
      </c>
      <c r="V47" s="43">
        <f t="shared" si="10"/>
        <v>17047295.999999996</v>
      </c>
      <c r="W47" s="44"/>
      <c r="Y47" s="29">
        <v>44</v>
      </c>
      <c r="Z47" s="81">
        <v>6</v>
      </c>
      <c r="AA47" s="81">
        <v>7</v>
      </c>
      <c r="AB47" s="81">
        <v>8</v>
      </c>
      <c r="AC47" s="81">
        <v>5</v>
      </c>
      <c r="AD47" s="81"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0.82000000000000006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9"/>
        <v>8</v>
      </c>
      <c r="R48" s="42">
        <f t="shared" si="9"/>
        <v>155</v>
      </c>
      <c r="S48" s="42">
        <f t="shared" si="9"/>
        <v>20</v>
      </c>
      <c r="T48" s="42">
        <f t="shared" si="9"/>
        <v>150.99999999999997</v>
      </c>
      <c r="U48" s="42">
        <f t="shared" si="9"/>
        <v>8</v>
      </c>
      <c r="V48" s="43">
        <f t="shared" si="10"/>
        <v>29958399.999999993</v>
      </c>
      <c r="W48" s="44"/>
      <c r="Y48" s="29">
        <v>45</v>
      </c>
      <c r="Z48" s="81">
        <v>6</v>
      </c>
      <c r="AA48" s="81">
        <v>5</v>
      </c>
      <c r="AB48" s="81">
        <v>5</v>
      </c>
      <c r="AC48" s="81">
        <v>3</v>
      </c>
      <c r="AD48" s="81"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9"/>
        <v>56</v>
      </c>
      <c r="R49" s="42">
        <f t="shared" si="9"/>
        <v>12</v>
      </c>
      <c r="S49" s="42">
        <f t="shared" si="9"/>
        <v>20</v>
      </c>
      <c r="T49" s="42">
        <f t="shared" si="9"/>
        <v>150.99999999999997</v>
      </c>
      <c r="U49" s="42">
        <f t="shared" si="9"/>
        <v>8</v>
      </c>
      <c r="V49" s="43">
        <f t="shared" si="10"/>
        <v>16235519.999999996</v>
      </c>
      <c r="W49" s="44"/>
      <c r="Y49" s="29">
        <v>46</v>
      </c>
      <c r="Z49" s="81">
        <v>6</v>
      </c>
      <c r="AA49" s="81">
        <v>7</v>
      </c>
      <c r="AB49" s="81">
        <v>5</v>
      </c>
      <c r="AC49" s="81">
        <v>3</v>
      </c>
      <c r="AD49" s="81"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9"/>
        <v>8</v>
      </c>
      <c r="R50" s="42">
        <f t="shared" si="9"/>
        <v>155</v>
      </c>
      <c r="S50" s="42">
        <f t="shared" si="9"/>
        <v>147</v>
      </c>
      <c r="T50" s="42">
        <f t="shared" si="9"/>
        <v>16</v>
      </c>
      <c r="U50" s="42">
        <f t="shared" si="9"/>
        <v>8</v>
      </c>
      <c r="V50" s="43">
        <f t="shared" si="10"/>
        <v>23331840</v>
      </c>
      <c r="W50" s="44"/>
      <c r="Y50" s="29">
        <v>47</v>
      </c>
      <c r="Z50" s="81">
        <v>7</v>
      </c>
      <c r="AA50" s="81">
        <v>7</v>
      </c>
      <c r="AB50" s="81">
        <v>10</v>
      </c>
      <c r="AC50" s="81">
        <v>7</v>
      </c>
      <c r="AD50" s="81"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9"/>
        <v>56</v>
      </c>
      <c r="R51" s="42">
        <f t="shared" si="9"/>
        <v>12</v>
      </c>
      <c r="S51" s="42">
        <f t="shared" si="9"/>
        <v>147</v>
      </c>
      <c r="T51" s="42">
        <f t="shared" si="9"/>
        <v>16</v>
      </c>
      <c r="U51" s="42">
        <f t="shared" si="9"/>
        <v>8</v>
      </c>
      <c r="V51" s="43">
        <f t="shared" si="10"/>
        <v>12644352</v>
      </c>
      <c r="W51" s="44"/>
      <c r="Y51" s="29">
        <v>48</v>
      </c>
      <c r="Z51" s="81">
        <v>7</v>
      </c>
      <c r="AA51" s="81">
        <v>5</v>
      </c>
      <c r="AB51" s="81">
        <v>2</v>
      </c>
      <c r="AC51" s="81">
        <v>7</v>
      </c>
      <c r="AD51" s="81"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9"/>
        <v>56</v>
      </c>
      <c r="R52" s="42">
        <f t="shared" si="9"/>
        <v>155</v>
      </c>
      <c r="S52" s="42">
        <f t="shared" si="9"/>
        <v>20</v>
      </c>
      <c r="T52" s="42">
        <f t="shared" si="9"/>
        <v>16</v>
      </c>
      <c r="U52" s="42">
        <f t="shared" si="9"/>
        <v>8</v>
      </c>
      <c r="V52" s="43">
        <f t="shared" si="10"/>
        <v>22220800</v>
      </c>
      <c r="W52" s="45">
        <f>SUM(V43:V52)</f>
        <v>195856640</v>
      </c>
      <c r="Y52" s="29">
        <v>49</v>
      </c>
      <c r="Z52" s="81">
        <v>9</v>
      </c>
      <c r="AA52" s="81">
        <v>7</v>
      </c>
      <c r="AB52" s="81">
        <v>3</v>
      </c>
      <c r="AC52" s="81">
        <v>7</v>
      </c>
      <c r="AD52" s="81"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9"/>
        <v>8</v>
      </c>
      <c r="R53" s="46">
        <f t="shared" si="9"/>
        <v>12</v>
      </c>
      <c r="S53" s="46">
        <f t="shared" si="9"/>
        <v>20</v>
      </c>
      <c r="T53" s="46">
        <f t="shared" si="9"/>
        <v>16</v>
      </c>
      <c r="U53" s="46">
        <f t="shared" si="9"/>
        <v>66</v>
      </c>
      <c r="V53" s="47">
        <f t="shared" si="10"/>
        <v>2027520</v>
      </c>
      <c r="W53" s="48"/>
      <c r="Y53" s="29">
        <v>50</v>
      </c>
      <c r="Z53" s="81">
        <v>8</v>
      </c>
      <c r="AA53" s="81">
        <v>5</v>
      </c>
      <c r="AB53" s="81">
        <v>5</v>
      </c>
      <c r="AC53" s="81">
        <v>7</v>
      </c>
      <c r="AD53" s="81"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9"/>
        <v>8</v>
      </c>
      <c r="R54" s="46">
        <f t="shared" si="9"/>
        <v>12</v>
      </c>
      <c r="S54" s="46">
        <f t="shared" si="9"/>
        <v>20</v>
      </c>
      <c r="T54" s="46">
        <f t="shared" si="9"/>
        <v>150.99999999999997</v>
      </c>
      <c r="U54" s="46">
        <f t="shared" si="9"/>
        <v>8</v>
      </c>
      <c r="V54" s="47">
        <f t="shared" si="10"/>
        <v>2319359.9999999995</v>
      </c>
      <c r="W54" s="48"/>
      <c r="Y54" s="29">
        <v>51</v>
      </c>
      <c r="Z54" s="81">
        <v>4</v>
      </c>
      <c r="AA54" s="81">
        <v>5</v>
      </c>
      <c r="AB54" s="81">
        <v>5</v>
      </c>
      <c r="AC54" s="81">
        <v>1</v>
      </c>
      <c r="AD54" s="81"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9"/>
        <v>8</v>
      </c>
      <c r="R55" s="46">
        <f t="shared" si="9"/>
        <v>12</v>
      </c>
      <c r="S55" s="46">
        <f t="shared" si="9"/>
        <v>147</v>
      </c>
      <c r="T55" s="46">
        <f t="shared" si="9"/>
        <v>16</v>
      </c>
      <c r="U55" s="46">
        <f t="shared" si="9"/>
        <v>8</v>
      </c>
      <c r="V55" s="47">
        <f t="shared" si="10"/>
        <v>1806336</v>
      </c>
      <c r="W55" s="48"/>
      <c r="Y55" s="29">
        <v>52</v>
      </c>
      <c r="Z55" s="81">
        <v>3</v>
      </c>
      <c r="AA55" s="81">
        <v>5</v>
      </c>
      <c r="AB55" s="81">
        <v>5</v>
      </c>
      <c r="AC55" s="81">
        <v>1</v>
      </c>
      <c r="AD55" s="81"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9"/>
        <v>8</v>
      </c>
      <c r="R56" s="46">
        <f t="shared" si="9"/>
        <v>155</v>
      </c>
      <c r="S56" s="46">
        <f t="shared" si="9"/>
        <v>20</v>
      </c>
      <c r="T56" s="46">
        <f t="shared" si="9"/>
        <v>16</v>
      </c>
      <c r="U56" s="46">
        <f t="shared" si="9"/>
        <v>8</v>
      </c>
      <c r="V56" s="47">
        <f t="shared" si="10"/>
        <v>3174400</v>
      </c>
      <c r="W56" s="48"/>
      <c r="Y56" s="29">
        <v>53</v>
      </c>
      <c r="Z56" s="81">
        <v>3</v>
      </c>
      <c r="AA56" s="81">
        <v>5</v>
      </c>
      <c r="AB56" s="81">
        <v>6</v>
      </c>
      <c r="AC56" s="81">
        <v>4</v>
      </c>
      <c r="AD56" s="81"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9"/>
        <v>56</v>
      </c>
      <c r="R57" s="46">
        <f t="shared" si="9"/>
        <v>12</v>
      </c>
      <c r="S57" s="46">
        <f t="shared" si="9"/>
        <v>20</v>
      </c>
      <c r="T57" s="46">
        <f t="shared" si="9"/>
        <v>16</v>
      </c>
      <c r="U57" s="46">
        <f t="shared" si="9"/>
        <v>8</v>
      </c>
      <c r="V57" s="47">
        <f t="shared" si="10"/>
        <v>1720320</v>
      </c>
      <c r="W57" s="48">
        <f>SUM(V53:V57)</f>
        <v>11047936</v>
      </c>
      <c r="Y57" s="29">
        <v>54</v>
      </c>
      <c r="Z57" s="81">
        <v>5</v>
      </c>
      <c r="AA57" s="81">
        <v>10</v>
      </c>
      <c r="AB57" s="81">
        <v>6</v>
      </c>
      <c r="AC57" s="81">
        <v>7</v>
      </c>
      <c r="AD57" s="81"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9"/>
        <v>8</v>
      </c>
      <c r="R58" s="49">
        <f t="shared" si="9"/>
        <v>12</v>
      </c>
      <c r="S58" s="49">
        <f t="shared" si="9"/>
        <v>20</v>
      </c>
      <c r="T58" s="49">
        <f t="shared" si="9"/>
        <v>16</v>
      </c>
      <c r="U58" s="49">
        <f t="shared" si="9"/>
        <v>8</v>
      </c>
      <c r="V58" s="50">
        <f t="shared" si="10"/>
        <v>245760</v>
      </c>
      <c r="W58" s="51">
        <f>SUM(V58)</f>
        <v>245760</v>
      </c>
      <c r="Y58" s="29">
        <v>55</v>
      </c>
      <c r="Z58" s="81">
        <v>5</v>
      </c>
      <c r="AA58" s="81">
        <v>7</v>
      </c>
      <c r="AB58" s="81">
        <v>5</v>
      </c>
      <c r="AC58" s="81">
        <v>7</v>
      </c>
      <c r="AD58" s="81"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207150336</v>
      </c>
      <c r="Y59" s="29">
        <v>56</v>
      </c>
      <c r="Z59" s="81">
        <v>5</v>
      </c>
      <c r="AA59" s="81">
        <v>7</v>
      </c>
      <c r="AB59" s="81">
        <v>5</v>
      </c>
      <c r="AC59" s="81">
        <v>7</v>
      </c>
      <c r="AD59" s="81"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1">
        <v>8</v>
      </c>
      <c r="AA60" s="81">
        <v>4</v>
      </c>
      <c r="AB60" s="81">
        <v>3</v>
      </c>
      <c r="AC60" s="81">
        <v>1</v>
      </c>
      <c r="AD60" s="81"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1">
        <v>8</v>
      </c>
      <c r="AA61" s="81">
        <v>3</v>
      </c>
      <c r="AB61" s="81">
        <v>8</v>
      </c>
      <c r="AC61" s="81">
        <v>3</v>
      </c>
      <c r="AD61" s="81"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1">
        <v>8</v>
      </c>
      <c r="AA62" s="81">
        <v>3</v>
      </c>
      <c r="AB62" s="81">
        <v>8</v>
      </c>
      <c r="AC62" s="81">
        <v>4</v>
      </c>
      <c r="AD62" s="81"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1">
        <v>4</v>
      </c>
      <c r="AA63" s="81">
        <v>8</v>
      </c>
      <c r="AB63" s="81">
        <v>8</v>
      </c>
      <c r="AC63" s="81">
        <v>6</v>
      </c>
      <c r="AD63" s="81"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1">
        <v>2</v>
      </c>
      <c r="AA64" s="81">
        <v>8</v>
      </c>
      <c r="AB64" s="81">
        <v>9</v>
      </c>
      <c r="AC64" s="81">
        <v>1</v>
      </c>
      <c r="AD64" s="81"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1">
        <v>6</v>
      </c>
      <c r="AA65" s="81">
        <v>8</v>
      </c>
      <c r="AB65" s="81">
        <v>2</v>
      </c>
      <c r="AC65" s="81">
        <v>5</v>
      </c>
      <c r="AD65" s="81"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1">
        <v>6</v>
      </c>
      <c r="AA66" s="81">
        <v>10</v>
      </c>
      <c r="AB66" s="81">
        <v>2</v>
      </c>
      <c r="AC66" s="81">
        <v>5</v>
      </c>
      <c r="AD66" s="81"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1">
        <v>6</v>
      </c>
      <c r="AA67" s="81">
        <v>1</v>
      </c>
      <c r="AB67" s="81">
        <v>2</v>
      </c>
      <c r="AC67" s="81">
        <v>5</v>
      </c>
      <c r="AD67" s="81"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1"/>
      <c r="AA68" s="81">
        <v>7</v>
      </c>
      <c r="AB68" s="81">
        <v>6</v>
      </c>
      <c r="AC68" s="81">
        <v>5</v>
      </c>
      <c r="AD68" s="81"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1"/>
      <c r="AA69" s="81">
        <v>7</v>
      </c>
      <c r="AB69" s="81">
        <v>6</v>
      </c>
      <c r="AC69" s="81">
        <v>8</v>
      </c>
      <c r="AD69" s="81"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1"/>
      <c r="AA70" s="81">
        <v>7</v>
      </c>
      <c r="AB70" s="81">
        <v>6</v>
      </c>
      <c r="AC70" s="81">
        <v>2</v>
      </c>
      <c r="AD70" s="81"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1"/>
      <c r="AA71" s="81">
        <v>7</v>
      </c>
      <c r="AB71" s="81">
        <v>6</v>
      </c>
      <c r="AC71" s="81">
        <v>2</v>
      </c>
      <c r="AD71" s="81"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1"/>
      <c r="AA72" s="81">
        <v>7</v>
      </c>
      <c r="AB72" s="81">
        <v>2</v>
      </c>
      <c r="AC72" s="81">
        <v>7</v>
      </c>
      <c r="AD72" s="81"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1"/>
      <c r="AA73" s="81">
        <v>0</v>
      </c>
      <c r="AB73" s="81">
        <v>8</v>
      </c>
      <c r="AC73" s="81">
        <v>7</v>
      </c>
      <c r="AD73" s="81"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1"/>
      <c r="AA74" s="81">
        <v>5</v>
      </c>
      <c r="AB74" s="81">
        <v>8</v>
      </c>
      <c r="AC74" s="81">
        <v>4</v>
      </c>
      <c r="AD74" s="81"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1"/>
      <c r="AA75" s="81">
        <v>5</v>
      </c>
      <c r="AB75" s="81">
        <v>5</v>
      </c>
      <c r="AC75" s="81">
        <v>3</v>
      </c>
      <c r="AD75" s="81"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1"/>
      <c r="AA76" s="81">
        <v>5</v>
      </c>
      <c r="AB76" s="81">
        <v>5</v>
      </c>
      <c r="AC76" s="81">
        <v>7</v>
      </c>
      <c r="AD76" s="81"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1"/>
      <c r="AA77" s="81">
        <v>8</v>
      </c>
      <c r="AB77" s="81">
        <v>5</v>
      </c>
      <c r="AC77" s="81">
        <v>7</v>
      </c>
      <c r="AD77" s="81"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1"/>
      <c r="AA78" s="81">
        <v>8</v>
      </c>
      <c r="AB78" s="81">
        <v>3</v>
      </c>
      <c r="AC78" s="81">
        <v>10</v>
      </c>
      <c r="AD78" s="81"/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1"/>
      <c r="AA79" s="81">
        <v>3</v>
      </c>
      <c r="AB79" s="81">
        <v>3</v>
      </c>
      <c r="AC79" s="81">
        <v>2</v>
      </c>
      <c r="AD79" s="81"/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1"/>
      <c r="AA80" s="81">
        <v>3</v>
      </c>
      <c r="AB80" s="81">
        <v>5</v>
      </c>
      <c r="AC80" s="81">
        <v>3</v>
      </c>
      <c r="AD80" s="81"/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1"/>
      <c r="AA81" s="81">
        <v>3</v>
      </c>
      <c r="AB81" s="81">
        <v>5</v>
      </c>
      <c r="AC81" s="81">
        <v>3</v>
      </c>
      <c r="AD81" s="81"/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1"/>
      <c r="AA82" s="81">
        <v>2</v>
      </c>
      <c r="AB82" s="81">
        <v>5</v>
      </c>
      <c r="AC82" s="81">
        <v>5</v>
      </c>
      <c r="AD82" s="81"/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1"/>
      <c r="AA83" s="81">
        <v>1</v>
      </c>
      <c r="AB83" s="81">
        <v>5</v>
      </c>
      <c r="AC83" s="81">
        <v>5</v>
      </c>
      <c r="AD83" s="81"/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1"/>
      <c r="AA84" s="81">
        <v>7</v>
      </c>
      <c r="AB84" s="81">
        <v>1</v>
      </c>
      <c r="AC84" s="81">
        <v>4</v>
      </c>
      <c r="AD84" s="81"/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1"/>
      <c r="AA85" s="81">
        <v>4</v>
      </c>
      <c r="AB85" s="81">
        <v>1</v>
      </c>
      <c r="AC85" s="81">
        <v>7</v>
      </c>
      <c r="AD85" s="81"/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1"/>
      <c r="AA86" s="81">
        <v>4</v>
      </c>
      <c r="AB86" s="81">
        <v>4</v>
      </c>
      <c r="AC86" s="81">
        <v>6</v>
      </c>
      <c r="AD86" s="81"/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1"/>
      <c r="AA87" s="81">
        <v>5</v>
      </c>
      <c r="AB87" s="81">
        <v>5</v>
      </c>
      <c r="AC87" s="81">
        <v>6</v>
      </c>
      <c r="AD87" s="81"/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1"/>
      <c r="AA88" s="81">
        <v>5</v>
      </c>
      <c r="AB88" s="81">
        <v>6</v>
      </c>
      <c r="AC88" s="81">
        <v>6</v>
      </c>
      <c r="AD88" s="81"/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1"/>
      <c r="AA89" s="81">
        <v>8</v>
      </c>
      <c r="AB89" s="81">
        <v>6</v>
      </c>
      <c r="AC89" s="81">
        <v>4</v>
      </c>
      <c r="AD89" s="81"/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1"/>
      <c r="AA90" s="81">
        <v>8</v>
      </c>
      <c r="AB90" s="81">
        <v>5</v>
      </c>
      <c r="AC90" s="81">
        <v>7</v>
      </c>
      <c r="AD90" s="81"/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1"/>
      <c r="AA91" s="81">
        <v>8</v>
      </c>
      <c r="AB91" s="81">
        <v>7</v>
      </c>
      <c r="AC91" s="81">
        <v>8</v>
      </c>
      <c r="AD91" s="81"/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1"/>
      <c r="AA92" s="81">
        <v>8</v>
      </c>
      <c r="AB92" s="81">
        <v>2</v>
      </c>
      <c r="AC92" s="81">
        <v>8</v>
      </c>
      <c r="AD92" s="81"/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1"/>
      <c r="AA93" s="81">
        <v>7</v>
      </c>
      <c r="AB93" s="81">
        <v>10</v>
      </c>
      <c r="AC93" s="81">
        <v>8</v>
      </c>
      <c r="AD93" s="81"/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1"/>
      <c r="AA94" s="81">
        <v>8</v>
      </c>
      <c r="AB94" s="81">
        <v>3</v>
      </c>
      <c r="AC94" s="81">
        <v>6</v>
      </c>
      <c r="AD94" s="81"/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1"/>
      <c r="AA95" s="81">
        <v>4</v>
      </c>
      <c r="AB95" s="81">
        <v>5</v>
      </c>
      <c r="AC95" s="81">
        <v>6</v>
      </c>
      <c r="AD95" s="81"/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1"/>
      <c r="AA96" s="81">
        <v>4</v>
      </c>
      <c r="AB96" s="81">
        <v>5</v>
      </c>
      <c r="AC96" s="81">
        <v>2</v>
      </c>
      <c r="AD96" s="81"/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1"/>
      <c r="AA97" s="81">
        <v>3</v>
      </c>
      <c r="AB97" s="81">
        <v>5</v>
      </c>
      <c r="AC97" s="81">
        <v>2</v>
      </c>
      <c r="AD97" s="81"/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1"/>
      <c r="AA98" s="81">
        <v>8</v>
      </c>
      <c r="AB98" s="81">
        <v>6</v>
      </c>
      <c r="AC98" s="81">
        <v>7</v>
      </c>
      <c r="AD98" s="81"/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1"/>
      <c r="AA99" s="81">
        <v>8</v>
      </c>
      <c r="AB99" s="81">
        <v>6</v>
      </c>
      <c r="AC99" s="81">
        <v>7</v>
      </c>
      <c r="AD99" s="81"/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29"/>
      <c r="AA100" s="81">
        <v>8</v>
      </c>
      <c r="AB100" s="81">
        <v>9</v>
      </c>
      <c r="AC100" s="29">
        <v>7</v>
      </c>
      <c r="AD100" s="29"/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29"/>
      <c r="AA101" s="81">
        <v>1</v>
      </c>
      <c r="AB101" s="81">
        <v>4</v>
      </c>
      <c r="AC101" s="29">
        <v>1</v>
      </c>
      <c r="AD101" s="29"/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4"/>
      <c r="AA102" s="81">
        <v>1</v>
      </c>
      <c r="AB102" s="81">
        <v>3</v>
      </c>
      <c r="AC102" s="84">
        <v>3</v>
      </c>
      <c r="AD102" s="84"/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4"/>
      <c r="AA103" s="81">
        <v>7</v>
      </c>
      <c r="AB103" s="81">
        <v>8</v>
      </c>
      <c r="AC103" s="84">
        <v>3</v>
      </c>
      <c r="AD103" s="84"/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4"/>
      <c r="AA104" s="81">
        <v>7</v>
      </c>
      <c r="AB104" s="81">
        <v>8</v>
      </c>
      <c r="AC104" s="84">
        <v>4</v>
      </c>
      <c r="AD104" s="84"/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4"/>
      <c r="AA105" s="81">
        <v>7</v>
      </c>
      <c r="AB105" s="81">
        <v>8</v>
      </c>
      <c r="AC105" s="84">
        <v>6</v>
      </c>
      <c r="AD105" s="84"/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4"/>
      <c r="AA106" s="81">
        <v>6</v>
      </c>
      <c r="AB106" s="81">
        <v>8</v>
      </c>
      <c r="AC106" s="84">
        <v>1</v>
      </c>
      <c r="AD106" s="84"/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4"/>
      <c r="AA107" s="81">
        <v>6</v>
      </c>
      <c r="AB107" s="81">
        <v>2</v>
      </c>
      <c r="AC107" s="84">
        <v>0</v>
      </c>
      <c r="AD107" s="84"/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4"/>
      <c r="AA108" s="81">
        <v>8</v>
      </c>
      <c r="AB108" s="81">
        <v>2</v>
      </c>
      <c r="AC108" s="84">
        <v>5</v>
      </c>
      <c r="AD108" s="84"/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4"/>
      <c r="AA109" s="81">
        <v>8</v>
      </c>
      <c r="AB109" s="81">
        <v>7</v>
      </c>
      <c r="AC109" s="84">
        <v>5</v>
      </c>
      <c r="AD109" s="84"/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4"/>
      <c r="AA110" s="81">
        <v>2</v>
      </c>
      <c r="AB110" s="81">
        <v>7</v>
      </c>
      <c r="AC110" s="84">
        <v>5</v>
      </c>
      <c r="AD110" s="84"/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4"/>
      <c r="AA111" s="81">
        <v>4</v>
      </c>
      <c r="AB111" s="81">
        <v>8</v>
      </c>
      <c r="AC111" s="84">
        <v>8</v>
      </c>
      <c r="AD111" s="84"/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4"/>
      <c r="AA112" s="81">
        <v>4</v>
      </c>
      <c r="AB112" s="81">
        <v>8</v>
      </c>
      <c r="AC112" s="84">
        <v>2</v>
      </c>
      <c r="AD112" s="84"/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4"/>
      <c r="AA113" s="81">
        <v>5</v>
      </c>
      <c r="AB113" s="81">
        <v>8</v>
      </c>
      <c r="AC113" s="84">
        <v>2</v>
      </c>
      <c r="AD113" s="84"/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4"/>
      <c r="AA114" s="81">
        <v>5</v>
      </c>
      <c r="AB114" s="81">
        <v>1</v>
      </c>
      <c r="AC114" s="84">
        <v>7</v>
      </c>
      <c r="AD114" s="84"/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4"/>
      <c r="AA115" s="81">
        <v>5</v>
      </c>
      <c r="AB115" s="81">
        <v>1</v>
      </c>
      <c r="AC115" s="84">
        <v>7</v>
      </c>
      <c r="AD115" s="84"/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4"/>
      <c r="AA116" s="81">
        <v>3</v>
      </c>
      <c r="AB116" s="81">
        <v>8</v>
      </c>
      <c r="AC116" s="84">
        <v>4</v>
      </c>
      <c r="AD116" s="84"/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4"/>
      <c r="AA117" s="81">
        <v>3</v>
      </c>
      <c r="AB117" s="81">
        <v>5</v>
      </c>
      <c r="AC117" s="84">
        <v>4</v>
      </c>
      <c r="AD117" s="84"/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4"/>
      <c r="AA118" s="81">
        <v>7</v>
      </c>
      <c r="AB118" s="81">
        <v>5</v>
      </c>
      <c r="AC118" s="84">
        <v>6</v>
      </c>
      <c r="AD118" s="84"/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4"/>
      <c r="AA119" s="81">
        <v>7</v>
      </c>
      <c r="AB119" s="81">
        <v>10</v>
      </c>
      <c r="AC119" s="84">
        <v>2</v>
      </c>
      <c r="AD119" s="84"/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4"/>
      <c r="AA120" s="81">
        <v>7</v>
      </c>
      <c r="AB120" s="81">
        <v>2</v>
      </c>
      <c r="AC120" s="84">
        <v>6</v>
      </c>
      <c r="AD120" s="84"/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4"/>
      <c r="AA121" s="81">
        <v>7</v>
      </c>
      <c r="AB121" s="81">
        <v>3</v>
      </c>
      <c r="AC121" s="84">
        <v>2</v>
      </c>
      <c r="AD121" s="84"/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4"/>
      <c r="AA122" s="81">
        <v>1</v>
      </c>
      <c r="AB122" s="81">
        <v>5</v>
      </c>
      <c r="AC122" s="84">
        <v>2</v>
      </c>
      <c r="AD122" s="84"/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4"/>
      <c r="AA123" s="81">
        <v>1</v>
      </c>
      <c r="AB123" s="81">
        <v>5</v>
      </c>
      <c r="AC123" s="84">
        <v>4</v>
      </c>
      <c r="AD123" s="84"/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4"/>
      <c r="AA124" s="81">
        <v>4</v>
      </c>
      <c r="AB124" s="81">
        <v>5</v>
      </c>
      <c r="AC124" s="84">
        <v>4</v>
      </c>
      <c r="AD124" s="84"/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4"/>
      <c r="AA125" s="81">
        <v>5</v>
      </c>
      <c r="AB125" s="81">
        <v>6</v>
      </c>
      <c r="AC125" s="84">
        <v>5</v>
      </c>
      <c r="AD125" s="84"/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4"/>
      <c r="AA126" s="81">
        <v>5</v>
      </c>
      <c r="AB126" s="81">
        <v>6</v>
      </c>
      <c r="AC126" s="84">
        <v>5</v>
      </c>
      <c r="AD126" s="84"/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4"/>
      <c r="AA127" s="81">
        <v>8</v>
      </c>
      <c r="AB127" s="81">
        <v>5</v>
      </c>
      <c r="AC127" s="84">
        <v>5</v>
      </c>
      <c r="AD127" s="84"/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4"/>
      <c r="AA128" s="81">
        <v>8</v>
      </c>
      <c r="AB128" s="81">
        <v>5</v>
      </c>
      <c r="AC128" s="84">
        <v>3</v>
      </c>
      <c r="AD128" s="84"/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4"/>
      <c r="AA129" s="81">
        <v>3</v>
      </c>
      <c r="AB129" s="81">
        <v>3</v>
      </c>
      <c r="AC129" s="84">
        <v>3</v>
      </c>
      <c r="AD129" s="84"/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4"/>
      <c r="AA130" s="81">
        <v>3</v>
      </c>
      <c r="AB130" s="81">
        <v>8</v>
      </c>
      <c r="AC130" s="84">
        <v>7</v>
      </c>
      <c r="AD130" s="84"/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4"/>
      <c r="AA131" s="81">
        <v>3</v>
      </c>
      <c r="AB131" s="81">
        <v>8</v>
      </c>
      <c r="AC131" s="84">
        <v>7</v>
      </c>
      <c r="AD131" s="84"/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4"/>
      <c r="AA132" s="81">
        <v>8</v>
      </c>
      <c r="AB132" s="81">
        <v>8</v>
      </c>
      <c r="AC132" s="84">
        <v>7</v>
      </c>
      <c r="AD132" s="84"/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4"/>
      <c r="AA133" s="81">
        <v>1</v>
      </c>
      <c r="AB133" s="81">
        <v>9</v>
      </c>
      <c r="AC133" s="84">
        <v>7</v>
      </c>
      <c r="AD133" s="84"/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4"/>
      <c r="AA134" s="81">
        <v>7</v>
      </c>
      <c r="AB134" s="81">
        <v>2</v>
      </c>
      <c r="AC134" s="84">
        <v>1</v>
      </c>
      <c r="AD134" s="84"/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4"/>
      <c r="AA135" s="81">
        <v>4</v>
      </c>
      <c r="AB135" s="81">
        <v>2</v>
      </c>
      <c r="AC135" s="84">
        <v>1</v>
      </c>
      <c r="AD135" s="84"/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4"/>
      <c r="AA136" s="81">
        <v>4</v>
      </c>
      <c r="AB136" s="81">
        <v>2</v>
      </c>
      <c r="AC136" s="84">
        <v>4</v>
      </c>
      <c r="AD136" s="84"/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4"/>
      <c r="AA137" s="81">
        <v>5</v>
      </c>
      <c r="AB137" s="81">
        <v>6</v>
      </c>
      <c r="AC137" s="84">
        <v>7</v>
      </c>
      <c r="AD137" s="84"/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4"/>
      <c r="AA138" s="81">
        <v>5</v>
      </c>
      <c r="AB138" s="81">
        <v>6</v>
      </c>
      <c r="AC138" s="84">
        <v>7</v>
      </c>
      <c r="AD138" s="84"/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4"/>
      <c r="AA139" s="81">
        <v>8</v>
      </c>
      <c r="AB139" s="81">
        <v>6</v>
      </c>
      <c r="AC139" s="84">
        <v>7</v>
      </c>
      <c r="AD139" s="84"/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4"/>
      <c r="AA140" s="81">
        <v>8</v>
      </c>
      <c r="AB140" s="81">
        <v>6</v>
      </c>
      <c r="AC140" s="84">
        <v>1</v>
      </c>
      <c r="AD140" s="84"/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4"/>
      <c r="AA141" s="81">
        <v>8</v>
      </c>
      <c r="AB141" s="81">
        <v>2</v>
      </c>
      <c r="AC141" s="84">
        <v>3</v>
      </c>
      <c r="AD141" s="84"/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4"/>
      <c r="AA142" s="81">
        <v>8</v>
      </c>
      <c r="AB142" s="81">
        <v>8</v>
      </c>
      <c r="AC142" s="84">
        <v>4</v>
      </c>
      <c r="AD142" s="84"/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4"/>
      <c r="AA143" s="81">
        <v>7</v>
      </c>
      <c r="AB143" s="81">
        <v>8</v>
      </c>
      <c r="AC143" s="84">
        <v>6</v>
      </c>
      <c r="AD143" s="84"/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4"/>
      <c r="AA144" s="81">
        <v>8</v>
      </c>
      <c r="AB144" s="81">
        <v>5</v>
      </c>
      <c r="AC144" s="84">
        <v>1</v>
      </c>
      <c r="AD144" s="84"/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4"/>
      <c r="AA145" s="84">
        <v>4</v>
      </c>
      <c r="AB145" s="81">
        <v>5</v>
      </c>
      <c r="AC145" s="84">
        <v>5</v>
      </c>
      <c r="AD145" s="84"/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4"/>
      <c r="AA146" s="84">
        <v>4</v>
      </c>
      <c r="AB146" s="84">
        <v>5</v>
      </c>
      <c r="AC146" s="84">
        <v>5</v>
      </c>
      <c r="AD146" s="84"/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4"/>
      <c r="AA147" s="84">
        <v>3</v>
      </c>
      <c r="AB147" s="84">
        <v>3</v>
      </c>
      <c r="AC147" s="84">
        <v>5</v>
      </c>
      <c r="AD147" s="84"/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4"/>
      <c r="AA148" s="84">
        <v>8</v>
      </c>
      <c r="AB148" s="84">
        <v>3</v>
      </c>
      <c r="AC148" s="84">
        <v>5</v>
      </c>
      <c r="AD148" s="84"/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4"/>
      <c r="AA149" s="84">
        <v>8</v>
      </c>
      <c r="AB149" s="84">
        <v>5</v>
      </c>
      <c r="AC149" s="84">
        <v>8</v>
      </c>
      <c r="AD149" s="84"/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4"/>
      <c r="AA150" s="84">
        <v>8</v>
      </c>
      <c r="AB150" s="84">
        <v>5</v>
      </c>
      <c r="AC150" s="84">
        <v>2</v>
      </c>
      <c r="AD150" s="84"/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4"/>
      <c r="AA151" s="84">
        <v>1</v>
      </c>
      <c r="AB151" s="84">
        <v>5</v>
      </c>
      <c r="AC151" s="84">
        <v>2</v>
      </c>
      <c r="AD151" s="84"/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4"/>
      <c r="AA152" s="84">
        <v>1</v>
      </c>
      <c r="AB152" s="84">
        <v>5</v>
      </c>
      <c r="AC152" s="84">
        <v>7</v>
      </c>
      <c r="AD152" s="84"/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4"/>
      <c r="AA153" s="84">
        <v>7</v>
      </c>
      <c r="AB153" s="84">
        <v>1</v>
      </c>
      <c r="AC153" s="84">
        <v>7</v>
      </c>
      <c r="AD153" s="84"/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4"/>
      <c r="AA154" s="84">
        <v>7</v>
      </c>
      <c r="AB154" s="84">
        <v>1</v>
      </c>
      <c r="AC154" s="84">
        <v>4</v>
      </c>
      <c r="AD154" s="84"/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4"/>
      <c r="AA155" s="84">
        <v>7</v>
      </c>
      <c r="AB155" s="84">
        <v>4</v>
      </c>
      <c r="AC155" s="84">
        <v>3</v>
      </c>
      <c r="AD155" s="84"/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4"/>
      <c r="AA156" s="84">
        <v>6</v>
      </c>
      <c r="AB156" s="84">
        <v>5</v>
      </c>
      <c r="AC156" s="84">
        <v>7</v>
      </c>
      <c r="AD156" s="84"/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4"/>
      <c r="AA157" s="84">
        <v>6</v>
      </c>
      <c r="AB157" s="84">
        <v>6</v>
      </c>
      <c r="AC157" s="84">
        <v>7</v>
      </c>
      <c r="AD157" s="84"/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4"/>
      <c r="AA158" s="84">
        <v>8</v>
      </c>
      <c r="AB158" s="84">
        <v>6</v>
      </c>
      <c r="AC158" s="84">
        <v>10</v>
      </c>
      <c r="AD158" s="84"/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4"/>
      <c r="AA159" s="84">
        <v>8</v>
      </c>
      <c r="AB159" s="84">
        <v>5</v>
      </c>
      <c r="AC159" s="84">
        <v>2</v>
      </c>
      <c r="AD159" s="84"/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4"/>
      <c r="AA160" s="84">
        <v>2</v>
      </c>
      <c r="AB160" s="84">
        <v>7</v>
      </c>
      <c r="AC160" s="84">
        <v>3</v>
      </c>
      <c r="AD160" s="84"/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4"/>
      <c r="AA161" s="84">
        <v>4</v>
      </c>
      <c r="AB161" s="84">
        <v>2</v>
      </c>
      <c r="AC161" s="84">
        <v>3</v>
      </c>
      <c r="AD161" s="84"/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4"/>
      <c r="AA162" s="84">
        <v>4</v>
      </c>
      <c r="AB162" s="84">
        <v>10</v>
      </c>
      <c r="AC162" s="84">
        <v>5</v>
      </c>
      <c r="AD162" s="84"/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4"/>
      <c r="AA163" s="84">
        <v>5</v>
      </c>
      <c r="AB163" s="84">
        <v>3</v>
      </c>
      <c r="AC163" s="84">
        <v>5</v>
      </c>
      <c r="AD163" s="84"/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4"/>
      <c r="AA164" s="84">
        <v>5</v>
      </c>
      <c r="AB164" s="84">
        <v>5</v>
      </c>
      <c r="AC164" s="84">
        <v>4</v>
      </c>
      <c r="AD164" s="84"/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4"/>
      <c r="AA165" s="84">
        <v>5</v>
      </c>
      <c r="AB165" s="84">
        <v>5</v>
      </c>
      <c r="AC165" s="84">
        <v>7</v>
      </c>
      <c r="AD165" s="84"/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4"/>
      <c r="AA166" s="84">
        <v>3</v>
      </c>
      <c r="AB166" s="84">
        <v>5</v>
      </c>
      <c r="AC166" s="84">
        <v>6</v>
      </c>
      <c r="AD166" s="84"/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4"/>
      <c r="AA167" s="84">
        <v>3</v>
      </c>
      <c r="AB167" s="84">
        <v>9</v>
      </c>
      <c r="AC167" s="84">
        <v>6</v>
      </c>
      <c r="AD167" s="84"/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4"/>
      <c r="AA168" s="84">
        <v>7</v>
      </c>
      <c r="AB168" s="84">
        <v>6</v>
      </c>
      <c r="AC168" s="84">
        <v>6</v>
      </c>
      <c r="AD168" s="84"/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4"/>
      <c r="AA169" s="84">
        <v>7</v>
      </c>
      <c r="AB169" s="84">
        <v>6</v>
      </c>
      <c r="AC169" s="84">
        <v>4</v>
      </c>
      <c r="AD169" s="84"/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5"/>
      <c r="AA170" s="85">
        <v>7</v>
      </c>
      <c r="AB170" s="85">
        <v>4</v>
      </c>
      <c r="AC170" s="85">
        <v>7</v>
      </c>
      <c r="AD170" s="85"/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7">
    <mergeCell ref="Q42:U42"/>
    <mergeCell ref="D2:H2"/>
    <mergeCell ref="AF2:AJ2"/>
    <mergeCell ref="L3:P3"/>
    <mergeCell ref="D16:H16"/>
    <mergeCell ref="B21:C21"/>
    <mergeCell ref="F21:J21"/>
  </mergeCells>
  <conditionalFormatting sqref="I3:I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49" priority="13" operator="containsText" text="X">
      <formula>NOT(ISERROR(SEARCH("X",L43)))</formula>
    </cfRule>
    <cfRule type="containsText" dxfId="148" priority="14" operator="containsText" text="X">
      <formula>NOT(ISERROR(SEARCH("X",L43)))</formula>
    </cfRule>
  </conditionalFormatting>
  <conditionalFormatting sqref="W4:W31">
    <cfRule type="colorScale" priority="15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2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47" priority="11" operator="equal">
      <formula>"BN"</formula>
    </cfRule>
  </conditionalFormatting>
  <conditionalFormatting sqref="Z3:AD1048576">
    <cfRule type="expression" dxfId="146" priority="8">
      <formula>AND(LEN(Z3)&gt;0,Z3=0)</formula>
    </cfRule>
    <cfRule type="cellIs" dxfId="145" priority="9" operator="equal">
      <formula>9</formula>
    </cfRule>
    <cfRule type="cellIs" dxfId="144" priority="10" operator="equal">
      <formula>10</formula>
    </cfRule>
  </conditionalFormatting>
  <conditionalFormatting sqref="AF3:AJ170">
    <cfRule type="cellIs" dxfId="143" priority="6" operator="equal">
      <formula>"BN"</formula>
    </cfRule>
  </conditionalFormatting>
  <conditionalFormatting sqref="AF3:AJ1048576">
    <cfRule type="expression" dxfId="142" priority="3">
      <formula>AND(LEN(AF3)&gt;0,AF3=0)</formula>
    </cfRule>
    <cfRule type="cellIs" dxfId="141" priority="4" operator="equal">
      <formula>9</formula>
    </cfRule>
    <cfRule type="cellIs" dxfId="140" priority="5" operator="equal">
      <formula>10</formula>
    </cfRule>
  </conditionalFormatting>
  <conditionalFormatting sqref="AX7:AZ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2:BA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35645-0F99-4E37-B496-7C9E67080A39}">
  <sheetPr>
    <tabColor theme="9" tint="0.39997558519241921"/>
  </sheetPr>
  <dimension ref="A1:BM170"/>
  <sheetViews>
    <sheetView topLeftCell="A10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2.140625" style="3" customWidth="1"/>
    <col min="5" max="5" width="8.140625" style="3" customWidth="1"/>
    <col min="6" max="8" width="7.5703125" style="3" customWidth="1"/>
    <col min="9" max="9" width="12.1406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1" width="9.140625" style="3" customWidth="1"/>
    <col min="22" max="22" width="12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>
        <v>0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167.00000000000003</v>
      </c>
      <c r="F4" s="78">
        <f t="shared" ref="F4:F14" si="2">SUMIF(AB$4:AB$170,$C4,AH$4:AH$170)</f>
        <v>4</v>
      </c>
      <c r="G4" s="78">
        <f t="shared" ref="G4:G14" si="3">SUMIF(AC$4:AC$170,$C4,AI$4:AI$170)</f>
        <v>4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4.1916167664670656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0</v>
      </c>
      <c r="AB4" s="80">
        <f>IF('Base Reels A'!AB4="","",IF(AB$2="W",0,'Base Reels A'!AB4))</f>
        <v>0</v>
      </c>
      <c r="AC4" s="80">
        <f>IF('Base Reels A'!AC4="","",IF(AC$2="W",0,'Base Reels A'!AC4))</f>
        <v>7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0</v>
      </c>
      <c r="F5" s="78">
        <f t="shared" si="2"/>
        <v>10.18</v>
      </c>
      <c r="G5" s="78">
        <f t="shared" si="3"/>
        <v>9.18</v>
      </c>
      <c r="H5" s="78">
        <f t="shared" si="4"/>
        <v>6</v>
      </c>
      <c r="I5" s="77">
        <f>V5+V14+V23+V32</f>
        <v>0.59092102556763693</v>
      </c>
      <c r="J5" s="78" cm="1">
        <f t="array" ref="J5">4*SUM(D5:H5/$D$15:$H$15)</f>
        <v>0.85361066966642696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187266.18480000002</v>
      </c>
      <c r="R5" s="22">
        <f t="shared" ref="R5:R32" si="7">Q5*$C$29</f>
        <v>18726618.48</v>
      </c>
      <c r="S5" s="23">
        <f t="shared" ref="S5:S36" si="8">R5/$D$16</f>
        <v>8.9073474751710888E-4</v>
      </c>
      <c r="T5" s="73">
        <f t="shared" si="5"/>
        <v>1122.6686763792072</v>
      </c>
      <c r="U5" s="101">
        <v>20</v>
      </c>
      <c r="V5" s="25">
        <f t="shared" si="6"/>
        <v>1.7814694950342179E-2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0</v>
      </c>
      <c r="AB5" s="80">
        <f>IF('Base Reels A'!AB5="","",IF(AB$2="W",0,'Base Reels A'!AB5))</f>
        <v>1</v>
      </c>
      <c r="AC5" s="80">
        <f>IF('Base Reels A'!AC5="","",IF(AC$2="W",0,'Base Reels A'!AC5))</f>
        <v>4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0</v>
      </c>
      <c r="F6" s="78">
        <f t="shared" si="2"/>
        <v>21.5</v>
      </c>
      <c r="G6" s="78">
        <f t="shared" si="3"/>
        <v>21</v>
      </c>
      <c r="H6" s="78">
        <f t="shared" si="4"/>
        <v>7</v>
      </c>
      <c r="I6" s="77">
        <f t="shared" ref="I6:I12" si="9">V6+V15+V24</f>
        <v>1.0502339858499437</v>
      </c>
      <c r="J6" s="78" cm="1">
        <f t="array" ref="J6">4*SUM(D6:H6/$D$15:$H$15)</f>
        <v>1.5930637617100758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2235712.5000000009</v>
      </c>
      <c r="R6" s="22">
        <f t="shared" si="7"/>
        <v>223571250.00000009</v>
      </c>
      <c r="S6" s="23">
        <f t="shared" si="8"/>
        <v>1.0634203987950017E-2</v>
      </c>
      <c r="T6" s="73">
        <f t="shared" si="5"/>
        <v>94.03618748832865</v>
      </c>
      <c r="U6" s="101">
        <v>10</v>
      </c>
      <c r="V6" s="25">
        <f t="shared" si="6"/>
        <v>0.10634203987950018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0</v>
      </c>
      <c r="AB6" s="80">
        <f>IF('Base Reels A'!AB6="","",IF(AB$2="W",0,'Base Reels A'!AB6))</f>
        <v>2</v>
      </c>
      <c r="AC6" s="80">
        <f>IF('Base Reels A'!AC6="","",IF(AC$2="W",0,'Base Reels A'!AC6))</f>
        <v>3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0</v>
      </c>
      <c r="F7" s="78">
        <f t="shared" si="2"/>
        <v>16</v>
      </c>
      <c r="G7" s="78">
        <f t="shared" si="3"/>
        <v>21</v>
      </c>
      <c r="H7" s="78">
        <f t="shared" si="4"/>
        <v>8</v>
      </c>
      <c r="I7" s="77">
        <f t="shared" si="9"/>
        <v>0.46473238830058522</v>
      </c>
      <c r="J7" s="78" cm="1">
        <f t="array" ref="J7">4*SUM(D7:H7/$D$15:$H$15)</f>
        <v>1.5809550593098252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2672000.0000000005</v>
      </c>
      <c r="R7" s="22">
        <f t="shared" si="7"/>
        <v>267200000.00000006</v>
      </c>
      <c r="S7" s="23">
        <f t="shared" si="8"/>
        <v>1.270941279605604E-2</v>
      </c>
      <c r="T7" s="73">
        <f t="shared" si="5"/>
        <v>78.681841249999991</v>
      </c>
      <c r="U7" s="101">
        <v>4</v>
      </c>
      <c r="V7" s="25">
        <f t="shared" si="6"/>
        <v>5.0837651184224161E-2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0</v>
      </c>
      <c r="AB7" s="80">
        <f>IF('Base Reels A'!AB7="","",IF(AB$2="W",0,'Base Reels A'!AB7))</f>
        <v>8</v>
      </c>
      <c r="AC7" s="80">
        <f>IF('Base Reels A'!AC7="","",IF(AC$2="W",0,'Base Reels A'!AC7))</f>
        <v>2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0</v>
      </c>
      <c r="F8" s="78">
        <f t="shared" si="2"/>
        <v>4.18</v>
      </c>
      <c r="G8" s="78">
        <f t="shared" si="3"/>
        <v>20.82</v>
      </c>
      <c r="H8" s="78">
        <f t="shared" si="4"/>
        <v>9</v>
      </c>
      <c r="I8" s="77">
        <f t="shared" si="9"/>
        <v>0.47827318924110707</v>
      </c>
      <c r="J8" s="78" cm="1">
        <f t="array" ref="J8">4*SUM(D8:H8/$D$15:$H$15)</f>
        <v>1.7410265866141001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3051504.8280000007</v>
      </c>
      <c r="R8" s="22">
        <f t="shared" si="7"/>
        <v>305150482.80000007</v>
      </c>
      <c r="S8" s="23">
        <f t="shared" si="8"/>
        <v>1.451453387283308E-2</v>
      </c>
      <c r="T8" s="73">
        <f t="shared" si="5"/>
        <v>68.896459835455317</v>
      </c>
      <c r="U8" s="101">
        <v>4</v>
      </c>
      <c r="V8" s="25">
        <f t="shared" si="6"/>
        <v>5.8058135491332319E-2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0</v>
      </c>
      <c r="AB8" s="80">
        <f>IF('Base Reels A'!AB8="","",IF(AB$2="W",0,'Base Reels A'!AB8))</f>
        <v>8</v>
      </c>
      <c r="AC8" s="80">
        <f>IF('Base Reels A'!AC8="","",IF(AC$2="W",0,'Base Reels A'!AC8))</f>
        <v>7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0</v>
      </c>
      <c r="F9" s="78">
        <f t="shared" si="2"/>
        <v>45</v>
      </c>
      <c r="G9" s="78">
        <f t="shared" si="3"/>
        <v>22.5</v>
      </c>
      <c r="H9" s="78">
        <f t="shared" si="4"/>
        <v>10</v>
      </c>
      <c r="I9" s="77">
        <f t="shared" si="9"/>
        <v>0.46236907299115865</v>
      </c>
      <c r="J9" s="78" cm="1">
        <f t="array" ref="J9">4*SUM(D9:H9/$D$15:$H$15)</f>
        <v>2.4196020895736221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8673980.0000000019</v>
      </c>
      <c r="R9" s="22">
        <f t="shared" si="7"/>
        <v>867398000.00000024</v>
      </c>
      <c r="S9" s="23">
        <f t="shared" si="8"/>
        <v>4.1257931289196928E-2</v>
      </c>
      <c r="T9" s="73">
        <f t="shared" si="5"/>
        <v>24.237763958413552</v>
      </c>
      <c r="U9" s="101">
        <v>0.8</v>
      </c>
      <c r="V9" s="25">
        <f t="shared" si="6"/>
        <v>3.3006345031357541E-2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0</v>
      </c>
      <c r="AB9" s="80">
        <f>IF('Base Reels A'!AB9="","",IF(AB$2="W",0,'Base Reels A'!AB9))</f>
        <v>7</v>
      </c>
      <c r="AC9" s="80">
        <f>IF('Base Reels A'!AC9="","",IF(AC$2="W",0,'Base Reels A'!AC9))</f>
        <v>7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0</v>
      </c>
      <c r="F10" s="78">
        <f t="shared" si="2"/>
        <v>25.32</v>
      </c>
      <c r="G10" s="78">
        <f t="shared" si="3"/>
        <v>17.5</v>
      </c>
      <c r="H10" s="78">
        <f t="shared" si="4"/>
        <v>9</v>
      </c>
      <c r="I10" s="77">
        <f t="shared" si="9"/>
        <v>1.0016562747888162</v>
      </c>
      <c r="J10" s="78" cm="1">
        <f t="array" ref="J10">4*SUM(D10:H10/$D$15:$H$15)</f>
        <v>2.4957217863785055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14211917.100000003</v>
      </c>
      <c r="R10" s="22">
        <f t="shared" si="7"/>
        <v>1421191710.0000002</v>
      </c>
      <c r="S10" s="23">
        <f t="shared" si="8"/>
        <v>6.7599221948812738E-2</v>
      </c>
      <c r="T10" s="73">
        <f t="shared" si="5"/>
        <v>14.793069671086105</v>
      </c>
      <c r="U10" s="101">
        <v>0.8</v>
      </c>
      <c r="V10" s="25">
        <f t="shared" si="6"/>
        <v>5.40793775590502E-2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0</v>
      </c>
      <c r="AB10" s="80">
        <f>IF('Base Reels A'!AB10="","",IF(AB$2="W",0,'Base Reels A'!AB10))</f>
        <v>2</v>
      </c>
      <c r="AC10" s="80">
        <f>IF('Base Reels A'!AC10="","",IF(AC$2="W",0,'Base Reels A'!AC10))</f>
        <v>2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0</v>
      </c>
      <c r="F11" s="78">
        <f t="shared" si="2"/>
        <v>6</v>
      </c>
      <c r="G11" s="78">
        <f t="shared" si="3"/>
        <v>38</v>
      </c>
      <c r="H11" s="78">
        <f t="shared" si="4"/>
        <v>11</v>
      </c>
      <c r="I11" s="77">
        <f t="shared" si="9"/>
        <v>0.34803932603699717</v>
      </c>
      <c r="J11" s="78" cm="1">
        <f t="array" ref="J11">4*SUM(D11:H11/$D$15:$H$15)</f>
        <v>2.6320933675405063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11573100.000000002</v>
      </c>
      <c r="R11" s="22">
        <f t="shared" si="7"/>
        <v>1157310000.0000002</v>
      </c>
      <c r="S11" s="23">
        <f t="shared" si="8"/>
        <v>5.5047644172917728E-2</v>
      </c>
      <c r="T11" s="73">
        <f t="shared" si="5"/>
        <v>18.166081673881674</v>
      </c>
      <c r="U11" s="101">
        <v>0.6</v>
      </c>
      <c r="V11" s="25">
        <f t="shared" si="6"/>
        <v>3.3028586503750637E-2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0</v>
      </c>
      <c r="AB11" s="80">
        <f>IF('Base Reels A'!AB11="","",IF(AB$2="W",0,'Base Reels A'!AB11))</f>
        <v>2</v>
      </c>
      <c r="AC11" s="80">
        <f>IF('Base Reels A'!AC11="","",IF(AC$2="W",0,'Base Reels A'!AC11))</f>
        <v>3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0</v>
      </c>
      <c r="F12" s="78">
        <f t="shared" si="2"/>
        <v>24.82</v>
      </c>
      <c r="G12" s="78">
        <f t="shared" si="3"/>
        <v>9</v>
      </c>
      <c r="H12" s="78">
        <f t="shared" si="4"/>
        <v>10</v>
      </c>
      <c r="I12" s="77">
        <f t="shared" si="9"/>
        <v>0.2983851435988098</v>
      </c>
      <c r="J12" s="78" cm="1">
        <f t="array" ref="J12">4*SUM(D12:H12/$D$15:$H$15)</f>
        <v>1.6784692732390778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3128411.0000000005</v>
      </c>
      <c r="R12" s="22">
        <f t="shared" si="7"/>
        <v>312841100.00000006</v>
      </c>
      <c r="S12" s="23">
        <f t="shared" si="8"/>
        <v>1.4880339369282363E-2</v>
      </c>
      <c r="T12" s="73">
        <f t="shared" si="5"/>
        <v>67.20276837666151</v>
      </c>
      <c r="U12" s="101">
        <v>0.6</v>
      </c>
      <c r="V12" s="25">
        <f t="shared" si="6"/>
        <v>8.9282036215694183E-3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0</v>
      </c>
      <c r="AB12" s="80">
        <f>IF('Base Reels A'!AB12="","",IF(AB$2="W",0,'Base Reels A'!AB12))</f>
        <v>10</v>
      </c>
      <c r="AC12" s="80">
        <f>IF('Base Reels A'!AC12="","",IF(AC$2="W",0,'Base Reels A'!AC12))</f>
        <v>3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5</v>
      </c>
      <c r="G13" s="78">
        <f t="shared" si="3"/>
        <v>0</v>
      </c>
      <c r="H13" s="78">
        <f t="shared" si="4"/>
        <v>2</v>
      </c>
      <c r="I13" s="77">
        <f>V33</f>
        <v>3.3959550991061742E-3</v>
      </c>
      <c r="J13" s="78" cm="1">
        <f t="array" ref="J13">4*SUM(D13:H13/$D$15:$H$15)</f>
        <v>0.35901612813363082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0</v>
      </c>
      <c r="AB13" s="80">
        <f>IF('Base Reels A'!AB13="","",IF(AB$2="W",0,'Base Reels A'!AB13))</f>
        <v>3</v>
      </c>
      <c r="AC13" s="80">
        <f>IF('Base Reels A'!AC13="","",IF(AC$2="W",0,'Base Reels A'!AC13))</f>
        <v>3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0</v>
      </c>
      <c r="F14" s="78">
        <f t="shared" si="2"/>
        <v>5</v>
      </c>
      <c r="G14" s="78">
        <f t="shared" si="3"/>
        <v>4</v>
      </c>
      <c r="H14" s="78">
        <f t="shared" si="4"/>
        <v>2</v>
      </c>
      <c r="I14" s="77">
        <f>V34+V35+V36</f>
        <v>1.8706222129747123E-3</v>
      </c>
      <c r="J14" s="78" cm="1">
        <f t="array" ref="J14">4*SUM(D14:H14/$D$15:$H$15)</f>
        <v>0.45482451136716373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2122350.0944000003</v>
      </c>
      <c r="R14" s="22">
        <f t="shared" si="7"/>
        <v>212235009.44000003</v>
      </c>
      <c r="S14" s="23">
        <f t="shared" si="8"/>
        <v>1.0094993805193901E-2</v>
      </c>
      <c r="T14" s="73">
        <f t="shared" si="5"/>
        <v>99.059000856988874</v>
      </c>
      <c r="U14" s="102">
        <v>8</v>
      </c>
      <c r="V14" s="25">
        <f t="shared" si="6"/>
        <v>8.0759950441551209E-2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0</v>
      </c>
      <c r="AB14" s="80">
        <f>IF('Base Reels A'!AB14="","",IF(AB$2="W",0,'Base Reels A'!AB14))</f>
        <v>5</v>
      </c>
      <c r="AC14" s="80">
        <f>IF('Base Reels A'!AC14="","",IF(AC$2="W",0,'Base Reels A'!AC14))</f>
        <v>5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</v>
      </c>
      <c r="G15" s="30">
        <f>IF(SUM(G4:G14)=597-COUNTIF(AC$4:AC$600,""),SUM(G4:G14),"ERROR")</f>
        <v>167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21398962.500000007</v>
      </c>
      <c r="R15" s="22">
        <f t="shared" si="7"/>
        <v>2139896250.0000007</v>
      </c>
      <c r="S15" s="23">
        <f t="shared" si="8"/>
        <v>0.10178452388466444</v>
      </c>
      <c r="T15" s="73">
        <f t="shared" si="5"/>
        <v>9.8246763047507546</v>
      </c>
      <c r="U15" s="102">
        <v>3</v>
      </c>
      <c r="V15" s="25">
        <f t="shared" si="6"/>
        <v>0.30535357165399335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0</v>
      </c>
      <c r="AB15" s="80">
        <f>IF('Base Reels A'!AB15="","",IF(AB$2="W",0,'Base Reels A'!AB15))</f>
        <v>5</v>
      </c>
      <c r="AC15" s="80">
        <f>IF('Base Reels A'!AC15="","",IF(AC$2="W",0,'Base Reels A'!AC15))</f>
        <v>5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22044000.000000004</v>
      </c>
      <c r="R16" s="22">
        <f t="shared" si="7"/>
        <v>2204400000.0000005</v>
      </c>
      <c r="S16" s="23">
        <f t="shared" si="8"/>
        <v>0.10485265556746234</v>
      </c>
      <c r="T16" s="73">
        <f t="shared" si="5"/>
        <v>9.537192878787879</v>
      </c>
      <c r="U16" s="102">
        <v>1.4</v>
      </c>
      <c r="V16" s="25">
        <f t="shared" si="6"/>
        <v>0.14679371779444728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0</v>
      </c>
      <c r="AB16" s="80">
        <f>IF('Base Reels A'!AB16="","",IF(AB$2="W",0,'Base Reels A'!AB16))</f>
        <v>7</v>
      </c>
      <c r="AC16" s="80">
        <f>IF('Base Reels A'!AC16="","",IF(AC$2="W",0,'Base Reels A'!AC16))</f>
        <v>10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22038645.980000004</v>
      </c>
      <c r="R17" s="22">
        <f t="shared" si="7"/>
        <v>2203864598.0000005</v>
      </c>
      <c r="S17" s="23">
        <f t="shared" si="8"/>
        <v>0.10482718908157224</v>
      </c>
      <c r="T17" s="73">
        <f t="shared" si="5"/>
        <v>9.5395098233707358</v>
      </c>
      <c r="U17" s="102">
        <v>1.4</v>
      </c>
      <c r="V17" s="25">
        <f t="shared" si="6"/>
        <v>0.14675806471420111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0</v>
      </c>
      <c r="AB17" s="80">
        <f>IF('Base Reels A'!AB17="","",IF(AB$2="W",0,'Base Reels A'!AB17))</f>
        <v>1</v>
      </c>
      <c r="AC17" s="80">
        <f>IF('Base Reels A'!AC17="","",IF(AC$2="W",0,'Base Reels A'!AC17))</f>
        <v>4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55513472.000000015</v>
      </c>
      <c r="R18" s="22">
        <f t="shared" si="7"/>
        <v>5551347200.0000019</v>
      </c>
      <c r="S18" s="23">
        <f t="shared" si="8"/>
        <v>0.26405076025086033</v>
      </c>
      <c r="T18" s="73">
        <f t="shared" si="5"/>
        <v>3.7871506185021171</v>
      </c>
      <c r="U18" s="102">
        <v>0.4</v>
      </c>
      <c r="V18" s="25">
        <f t="shared" si="6"/>
        <v>0.10562030410034415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0</v>
      </c>
      <c r="AB18" s="80">
        <f>IF('Base Reels A'!AB18="","",IF(AB$2="W",0,'Base Reels A'!AB18))</f>
        <v>6</v>
      </c>
      <c r="AC18" s="80">
        <f>IF('Base Reels A'!AC18="","",IF(AC$2="W",0,'Base Reels A'!AC18))</f>
        <v>7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102641623.50000001</v>
      </c>
      <c r="R19" s="22">
        <f t="shared" si="7"/>
        <v>10264162350.000002</v>
      </c>
      <c r="S19" s="23">
        <f t="shared" si="8"/>
        <v>0.48821660296364761</v>
      </c>
      <c r="T19" s="73">
        <f t="shared" si="5"/>
        <v>2.048271185227307</v>
      </c>
      <c r="U19" s="102">
        <v>0.4</v>
      </c>
      <c r="V19" s="25">
        <f t="shared" si="6"/>
        <v>0.19528664118545905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0</v>
      </c>
      <c r="AB19" s="80">
        <f>IF('Base Reels A'!AB19="","",IF(AB$2="W",0,'Base Reels A'!AB19))</f>
        <v>9</v>
      </c>
      <c r="AC19" s="80">
        <f>IF('Base Reels A'!AC19="","",IF(AC$2="W",0,'Base Reels A'!AC19))</f>
        <v>6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66282300.000000015</v>
      </c>
      <c r="R20" s="22">
        <f t="shared" si="7"/>
        <v>6628230000.0000019</v>
      </c>
      <c r="S20" s="23">
        <f t="shared" si="8"/>
        <v>0.31527287117216518</v>
      </c>
      <c r="T20" s="73">
        <f t="shared" si="5"/>
        <v>3.171855530360292</v>
      </c>
      <c r="U20" s="102">
        <v>0.3</v>
      </c>
      <c r="V20" s="25">
        <f t="shared" si="6"/>
        <v>9.4581861351649546E-2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0</v>
      </c>
      <c r="AB20" s="80">
        <f>IF('Base Reels A'!AB20="","",IF(AB$2="W",0,'Base Reels A'!AB20))</f>
        <v>2</v>
      </c>
      <c r="AC20" s="80">
        <f>IF('Base Reels A'!AC20="","",IF(AC$2="W",0,'Base Reels A'!AC20))</f>
        <v>6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20021830.400000002</v>
      </c>
      <c r="R21" s="22">
        <f t="shared" si="7"/>
        <v>2002183040.0000002</v>
      </c>
      <c r="S21" s="23">
        <f t="shared" si="8"/>
        <v>9.523417196340711E-2</v>
      </c>
      <c r="T21" s="73">
        <f t="shared" si="5"/>
        <v>10.500432558853362</v>
      </c>
      <c r="U21" s="102">
        <v>0.3</v>
      </c>
      <c r="V21" s="25">
        <f t="shared" si="6"/>
        <v>2.8570251589022131E-2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0</v>
      </c>
      <c r="AB21" s="80">
        <f>IF('Base Reels A'!AB21="","",IF(AB$2="W",0,'Base Reels A'!AB21))</f>
        <v>2</v>
      </c>
      <c r="AC21" s="80">
        <f>IF('Base Reels A'!AC21="","",IF(AC$2="W",0,'Base Reels A'!AC21))</f>
        <v>6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0</v>
      </c>
      <c r="AB22" s="80">
        <f>IF('Base Reels A'!AB22="","",IF(AB$2="W",0,'Base Reels A'!AB22))</f>
        <v>3</v>
      </c>
      <c r="AC22" s="80">
        <f>IF('Base Reels A'!AC22="","",IF(AC$2="W",0,'Base Reels A'!AC22))</f>
        <v>8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26954869.200800005</v>
      </c>
      <c r="R23" s="22">
        <f t="shared" si="7"/>
        <v>2695486920.0800004</v>
      </c>
      <c r="S23" s="23">
        <f t="shared" si="8"/>
        <v>0.12821128725174566</v>
      </c>
      <c r="T23" s="73">
        <f t="shared" si="5"/>
        <v>7.7996253016045172</v>
      </c>
      <c r="U23" s="102">
        <v>1.5</v>
      </c>
      <c r="V23" s="25">
        <f t="shared" si="6"/>
        <v>0.19231693087761847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0</v>
      </c>
      <c r="AB23" s="80">
        <f>IF('Base Reels A'!AB23="","",IF(AB$2="W",0,'Base Reels A'!AB23))</f>
        <v>4</v>
      </c>
      <c r="AC23" s="80">
        <f>IF('Base Reels A'!AC23="","",IF(AC$2="W",0,'Base Reels A'!AC23))</f>
        <v>8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134244954.00000003</v>
      </c>
      <c r="R24" s="22">
        <f t="shared" si="7"/>
        <v>13424495400.000004</v>
      </c>
      <c r="S24" s="23">
        <f t="shared" si="8"/>
        <v>0.63853837431645011</v>
      </c>
      <c r="T24" s="73">
        <f t="shared" si="5"/>
        <v>1.5660765902605172</v>
      </c>
      <c r="U24" s="102">
        <v>1</v>
      </c>
      <c r="V24" s="25">
        <f t="shared" si="6"/>
        <v>0.63853837431645011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0</v>
      </c>
      <c r="AB24" s="80">
        <f>IF('Base Reels A'!AB24="","",IF(AB$2="W",0,'Base Reels A'!AB24))</f>
        <v>8</v>
      </c>
      <c r="AC24" s="80">
        <f>IF('Base Reels A'!AC24="","",IF(AC$2="W",0,'Base Reels A'!AC24))</f>
        <v>2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5.266577312080886E-3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140386880.00000003</v>
      </c>
      <c r="R25" s="22">
        <f t="shared" si="7"/>
        <v>14038688000.000004</v>
      </c>
      <c r="S25" s="23">
        <f t="shared" si="8"/>
        <v>0.66775254830478448</v>
      </c>
      <c r="T25" s="73">
        <f t="shared" si="5"/>
        <v>1.4975607394366195</v>
      </c>
      <c r="U25" s="102">
        <v>0.4</v>
      </c>
      <c r="V25" s="25">
        <f t="shared" si="6"/>
        <v>0.26710101932191377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0</v>
      </c>
      <c r="AB25" s="80">
        <f>IF('Base Reels A'!AB25="","",IF(AB$2="W",0,'Base Reels A'!AB25))</f>
        <v>8</v>
      </c>
      <c r="AC25" s="80">
        <f>IF('Base Reels A'!AC25="","",IF(AC$2="W",0,'Base Reels A'!AC25))</f>
        <v>8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4.6946104063750553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2.3378392914769262E-2</v>
      </c>
      <c r="J26" s="29" cm="1">
        <f t="array" aca="1" ref="J26" ca="1">IF(OR(I26=0,AND(F26:H26=$AA$2:$AC$2)),0,INDIRECT("'Extra Spin A "&amp;F26&amp;G26&amp;H26&amp;"'!C31"))</f>
        <v>41.098391431580787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143727543.99200001</v>
      </c>
      <c r="R26" s="22">
        <f t="shared" si="7"/>
        <v>14372754399.200001</v>
      </c>
      <c r="S26" s="23">
        <f t="shared" si="8"/>
        <v>0.68364247258893418</v>
      </c>
      <c r="T26" s="73">
        <f t="shared" si="5"/>
        <v>1.4627528863340353</v>
      </c>
      <c r="U26" s="102">
        <v>0.4</v>
      </c>
      <c r="V26" s="25">
        <f t="shared" si="6"/>
        <v>0.27345698903557364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0</v>
      </c>
      <c r="AB26" s="80">
        <f>IF('Base Reels A'!AB26="","",IF(AB$2="W",0,'Base Reels A'!AB26))</f>
        <v>2</v>
      </c>
      <c r="AC26" s="80">
        <f>IF('Base Reels A'!AC26="","",IF(AC$2="W",0,'Base Reels A'!AC26))</f>
        <v>2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2.5841605889592727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A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340314604.00000006</v>
      </c>
      <c r="R27" s="22">
        <f t="shared" si="7"/>
        <v>34031460400.000008</v>
      </c>
      <c r="S27" s="23">
        <f t="shared" si="8"/>
        <v>1.6187121192972846</v>
      </c>
      <c r="T27" s="73">
        <f t="shared" si="5"/>
        <v>0.61777507444258839</v>
      </c>
      <c r="U27" s="102">
        <v>0.2</v>
      </c>
      <c r="V27" s="25">
        <f t="shared" si="6"/>
        <v>0.32374242385945695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0</v>
      </c>
      <c r="AB27" s="80">
        <f>IF('Base Reels A'!AB27="","",IF(AB$2="W",0,'Base Reels A'!AB27))</f>
        <v>2</v>
      </c>
      <c r="AC27" s="80">
        <f>IF('Base Reels A'!AC27="","",IF(AC$2="W",0,'Base Reels A'!AC27))</f>
        <v>3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2.1104498174157817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2.3378392914769262E-2</v>
      </c>
      <c r="J28" s="29" cm="1">
        <f t="array" aca="1" ref="J28" ca="1">IF(OR(I28=0,AND(F28:H28=$AA$2:$AC$2)),0,INDIRECT("'Extra Spin A "&amp;F28&amp;G28&amp;H28&amp;"'!C31"))</f>
        <v>13.128029629708241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790799542.20000017</v>
      </c>
      <c r="R28" s="22">
        <f t="shared" si="7"/>
        <v>79079954220.000015</v>
      </c>
      <c r="S28" s="23">
        <f t="shared" si="8"/>
        <v>3.7614512802215341</v>
      </c>
      <c r="T28" s="73">
        <f t="shared" si="5"/>
        <v>0.26585483248399383</v>
      </c>
      <c r="U28" s="102">
        <v>0.2</v>
      </c>
      <c r="V28" s="25">
        <f t="shared" si="6"/>
        <v>0.75229025604430688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0</v>
      </c>
      <c r="AB28" s="80">
        <f>IF('Base Reels A'!AB28="","",IF(AB$2="W",0,'Base Reels A'!AB28))</f>
        <v>2</v>
      </c>
      <c r="AC28" s="80">
        <f>IF('Base Reels A'!AC28="","",IF(AC$2="W",0,'Base Reels A'!AC28))</f>
        <v>7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5.7370289361396965E-4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231712500.00000006</v>
      </c>
      <c r="R29" s="22">
        <f t="shared" si="7"/>
        <v>23171250000.000008</v>
      </c>
      <c r="S29" s="23">
        <f t="shared" si="8"/>
        <v>1.1021443909079849</v>
      </c>
      <c r="T29" s="73">
        <f t="shared" si="5"/>
        <v>0.90732213333333323</v>
      </c>
      <c r="U29" s="102">
        <v>0.2</v>
      </c>
      <c r="V29" s="25">
        <f t="shared" si="6"/>
        <v>0.22042887818159701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0</v>
      </c>
      <c r="AB29" s="80">
        <f>IF('Base Reels A'!AB29="","",IF(AB$2="W",0,'Base Reels A'!AB29))</f>
        <v>5</v>
      </c>
      <c r="AC29" s="80">
        <f>IF('Base Reels A'!AC29="","",IF(AC$2="W",0,'Base Reels A'!AC29))</f>
        <v>7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1.3234637077496378</v>
      </c>
      <c r="D30" s="32"/>
      <c r="E30" s="32"/>
      <c r="F30" s="32"/>
      <c r="G30" s="32"/>
      <c r="H30" s="32"/>
      <c r="I30" s="32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274241321.20000011</v>
      </c>
      <c r="R30" s="22">
        <f t="shared" si="7"/>
        <v>27424132120.000011</v>
      </c>
      <c r="S30" s="23">
        <f t="shared" si="8"/>
        <v>1.3044334419410912</v>
      </c>
      <c r="T30" s="73">
        <f t="shared" si="5"/>
        <v>0.76661634687311286</v>
      </c>
      <c r="U30" s="102">
        <v>0.2</v>
      </c>
      <c r="V30" s="25">
        <f t="shared" si="6"/>
        <v>0.26088668838821827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0</v>
      </c>
      <c r="AB30" s="80">
        <f>IF('Base Reels A'!AB30="","",IF(AB$2="W",0,'Base Reels A'!AB30))</f>
        <v>5</v>
      </c>
      <c r="AC30" s="80">
        <f>IF('Base Reels A'!AC30="","",IF(AC$2="W",0,'Base Reels A'!AC30))</f>
        <v>10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6.0233406914367738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0</v>
      </c>
      <c r="AB31" s="80">
        <f>IF('Base Reels A'!AB31="","",IF(AB$2="W",0,'Base Reels A'!AB31))</f>
        <v>8</v>
      </c>
      <c r="AC31" s="80">
        <f>IF('Base Reels A'!AC31="","",IF(AC$2="W",0,'Base Reels A'!AC31))</f>
        <v>5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4.6998769836871359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315387776.52000004</v>
      </c>
      <c r="R32" s="22">
        <f t="shared" si="7"/>
        <v>31538777652.000004</v>
      </c>
      <c r="S32" s="23">
        <f t="shared" si="8"/>
        <v>1.5001472464906251</v>
      </c>
      <c r="T32" s="73">
        <f t="shared" si="5"/>
        <v>0.66660123020547057</v>
      </c>
      <c r="U32" s="102">
        <v>0.2</v>
      </c>
      <c r="V32" s="25">
        <f t="shared" si="6"/>
        <v>0.30002944929812508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0</v>
      </c>
      <c r="AB32" s="80">
        <f>IF('Base Reels A'!AB32="","",IF(AB$2="W",0,'Base Reels A'!AB32))</f>
        <v>8</v>
      </c>
      <c r="AC32" s="80">
        <f>IF('Base Reels A'!AC32="","",IF(AC$2="W",0,'Base Reels A'!AC32))</f>
        <v>2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35697920.000000007</v>
      </c>
      <c r="R33" s="22">
        <f>Q33</f>
        <v>35697920.000000007</v>
      </c>
      <c r="S33" s="23">
        <f t="shared" si="8"/>
        <v>1.6979775495530871E-3</v>
      </c>
      <c r="T33" s="73">
        <f t="shared" si="5"/>
        <v>588.93593750000002</v>
      </c>
      <c r="U33" s="102">
        <f>Awards!G15</f>
        <v>2</v>
      </c>
      <c r="V33" s="25">
        <f>(U33*R33)/$D$16</f>
        <v>3.3959550991061742E-3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0</v>
      </c>
      <c r="AB33" s="80">
        <f>IF('Base Reels A'!AB33="","",IF(AB$2="W",0,'Base Reels A'!AB33))</f>
        <v>5</v>
      </c>
      <c r="AC33" s="80">
        <f>IF('Base Reels A'!AC33="","",IF(AC$2="W",0,'Base Reels A'!AC33))</f>
        <v>7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C34" s="32"/>
      <c r="D34" s="32"/>
      <c r="E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0</v>
      </c>
      <c r="AB34" s="80">
        <f>IF('Base Reels A'!AB34="","",IF(AB$2="W",0,'Base Reels A'!AB34))</f>
        <v>1</v>
      </c>
      <c r="AC34" s="80">
        <f>IF('Base Reels A'!AC34="","",IF(AC$2="W",0,'Base Reels A'!AC34))</f>
        <v>3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C35" s="32"/>
      <c r="D35" s="32"/>
      <c r="E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3420160.0000000005</v>
      </c>
      <c r="R35" s="22">
        <f t="shared" ref="R35:R36" si="10">Q35</f>
        <v>3420160.0000000005</v>
      </c>
      <c r="S35" s="23">
        <f t="shared" si="8"/>
        <v>1.626804837895173E-4</v>
      </c>
      <c r="T35" s="73">
        <f t="shared" si="5"/>
        <v>6147.0188476562507</v>
      </c>
      <c r="U35" s="102">
        <f>Awards!H16</f>
        <v>2</v>
      </c>
      <c r="V35" s="25">
        <f t="shared" si="6"/>
        <v>3.253609675790346E-4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0</v>
      </c>
      <c r="AB35" s="80">
        <f>IF('Base Reels A'!AB35="","",IF(AB$2="W",0,'Base Reels A'!AB35))</f>
        <v>1</v>
      </c>
      <c r="AC35" s="80">
        <f>IF('Base Reels A'!AC35="","",IF(AC$2="W",0,'Base Reels A'!AC35))</f>
        <v>3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C36" s="32"/>
      <c r="D36" s="32"/>
      <c r="E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108290816.00000001</v>
      </c>
      <c r="R36" s="22">
        <f t="shared" si="10"/>
        <v>108290816.00000001</v>
      </c>
      <c r="S36" s="23">
        <f t="shared" si="8"/>
        <v>5.1508708179855917E-3</v>
      </c>
      <c r="T36" s="73">
        <f t="shared" si="5"/>
        <v>194.14192965357284</v>
      </c>
      <c r="U36" s="102">
        <f>Awards!G16</f>
        <v>0.3</v>
      </c>
      <c r="V36" s="25">
        <f t="shared" si="6"/>
        <v>1.5452612453956776E-3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0</v>
      </c>
      <c r="AB36" s="80">
        <f>IF('Base Reels A'!AB36="","",IF(AB$2="W",0,'Base Reels A'!AB36))</f>
        <v>6</v>
      </c>
      <c r="AC36" s="80">
        <f>IF('Base Reels A'!AC36="","",IF(AC$2="W",0,'Base Reels A'!AC36))</f>
        <v>4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C37" s="32"/>
      <c r="D37" s="32"/>
      <c r="E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0</v>
      </c>
      <c r="AB37" s="80">
        <f>IF('Base Reels A'!AB37="","",IF(AB$2="W",0,'Base Reels A'!AB37))</f>
        <v>6</v>
      </c>
      <c r="AC37" s="80">
        <f>IF('Base Reels A'!AC37="","",IF(AC$2="W",0,'Base Reels A'!AC37))</f>
        <v>4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C38" s="32"/>
      <c r="D38" s="32"/>
      <c r="E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0</v>
      </c>
      <c r="AB38" s="80">
        <f>IF('Base Reels A'!AB38="","",IF(AB$2="W",0,'Base Reels A'!AB38))</f>
        <v>6</v>
      </c>
      <c r="AC38" s="80">
        <f>IF('Base Reels A'!AC38="","",IF(AC$2="W",0,'Base Reels A'!AC38))</f>
        <v>6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C39" s="32"/>
      <c r="D39" s="32"/>
      <c r="E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0</v>
      </c>
      <c r="AB39" s="80">
        <f>IF('Base Reels A'!AB39="","",IF(AB$2="W",0,'Base Reels A'!AB39))</f>
        <v>5</v>
      </c>
      <c r="AC39" s="80">
        <f>IF('Base Reels A'!AC39="","",IF(AC$2="W",0,'Base Reels A'!AC39))</f>
        <v>2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C40" s="32"/>
      <c r="D40" s="32"/>
      <c r="E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0</v>
      </c>
      <c r="AB40" s="80">
        <f>IF('Base Reels A'!AB40="","",IF(AB$2="W",0,'Base Reels A'!AB40))</f>
        <v>3</v>
      </c>
      <c r="AC40" s="80">
        <f>IF('Base Reels A'!AC40="","",IF(AC$2="W",0,'Base Reels A'!AC40))</f>
        <v>6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C41" s="32"/>
      <c r="D41" s="32"/>
      <c r="E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0</v>
      </c>
      <c r="AB41" s="80">
        <f>IF('Base Reels A'!AB41="","",IF(AB$2="W",0,'Base Reels A'!AB41))</f>
        <v>3</v>
      </c>
      <c r="AC41" s="80">
        <f>IF('Base Reels A'!AC41="","",IF(AC$2="W",0,'Base Reels A'!AC41))</f>
        <v>2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0</v>
      </c>
      <c r="AB42" s="80">
        <f>IF('Base Reels A'!AB42="","",IF(AB$2="W",0,'Base Reels A'!AB42))</f>
        <v>3</v>
      </c>
      <c r="AC42" s="80">
        <f>IF('Base Reels A'!AC42="","",IF(AC$2="W",0,'Base Reels A'!AC42))</f>
        <v>2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0</v>
      </c>
      <c r="S43" s="42">
        <f t="shared" ref="S43:S58" si="13">IF(N43="X",F$14*$H$47,F$15-(F$14*$H$47))</f>
        <v>20</v>
      </c>
      <c r="T43" s="42">
        <f t="shared" ref="T43:T58" si="14">IF(O43="X",G$14*$H$47,G$15-(G$14*$H$47))</f>
        <v>151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0</v>
      </c>
      <c r="AB43" s="80">
        <f>IF('Base Reels A'!AB43="","",IF(AB$2="W",0,'Base Reels A'!AB43))</f>
        <v>5</v>
      </c>
      <c r="AC43" s="80">
        <f>IF('Base Reels A'!AC43="","",IF(AC$2="W",0,'Base Reels A'!AC43))</f>
        <v>4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0</v>
      </c>
      <c r="S44" s="42">
        <f t="shared" si="13"/>
        <v>147</v>
      </c>
      <c r="T44" s="42">
        <f t="shared" si="14"/>
        <v>16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0</v>
      </c>
      <c r="AB44" s="80">
        <f>IF('Base Reels A'!AB44="","",IF(AB$2="W",0,'Base Reels A'!AB44))</f>
        <v>1</v>
      </c>
      <c r="AC44" s="80">
        <f>IF('Base Reels A'!AC44="","",IF(AC$2="W",0,'Base Reels A'!AC44))</f>
        <v>5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167.00000000000003</v>
      </c>
      <c r="S45" s="42">
        <f t="shared" si="13"/>
        <v>20</v>
      </c>
      <c r="T45" s="42">
        <f t="shared" si="14"/>
        <v>16</v>
      </c>
      <c r="U45" s="42">
        <f t="shared" si="15"/>
        <v>66</v>
      </c>
      <c r="V45" s="43">
        <f t="shared" si="16"/>
        <v>28216320.000000004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0</v>
      </c>
      <c r="AB45" s="80">
        <f>IF('Base Reels A'!AB45="","",IF(AB$2="W",0,'Base Reels A'!AB45))</f>
        <v>6</v>
      </c>
      <c r="AC45" s="80">
        <f>IF('Base Reels A'!AC45="","",IF(AC$2="W",0,'Base Reels A'!AC45))</f>
        <v>4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0</v>
      </c>
      <c r="S46" s="42">
        <f t="shared" si="13"/>
        <v>20</v>
      </c>
      <c r="T46" s="42">
        <f t="shared" si="14"/>
        <v>16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0</v>
      </c>
      <c r="AB46" s="80">
        <f>IF('Base Reels A'!AB46="","",IF(AB$2="W",0,'Base Reels A'!AB46))</f>
        <v>6</v>
      </c>
      <c r="AC46" s="80">
        <f>IF('Base Reels A'!AC46="","",IF(AC$2="W",0,'Base Reels A'!AC46))</f>
        <v>5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0</v>
      </c>
      <c r="S47" s="42">
        <f t="shared" si="13"/>
        <v>147</v>
      </c>
      <c r="T47" s="42">
        <f t="shared" si="14"/>
        <v>151</v>
      </c>
      <c r="U47" s="42">
        <f t="shared" si="15"/>
        <v>8</v>
      </c>
      <c r="V47" s="43">
        <f t="shared" si="16"/>
        <v>0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0</v>
      </c>
      <c r="AB47" s="80">
        <f>IF('Base Reels A'!AB47="","",IF(AB$2="W",0,'Base Reels A'!AB47))</f>
        <v>8</v>
      </c>
      <c r="AC47" s="80">
        <f>IF('Base Reels A'!AC47="","",IF(AC$2="W",0,'Base Reels A'!AC47))</f>
        <v>5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167.00000000000003</v>
      </c>
      <c r="S48" s="42">
        <f t="shared" si="13"/>
        <v>20</v>
      </c>
      <c r="T48" s="42">
        <f t="shared" si="14"/>
        <v>151</v>
      </c>
      <c r="U48" s="42">
        <f t="shared" si="15"/>
        <v>8</v>
      </c>
      <c r="V48" s="43">
        <f t="shared" si="16"/>
        <v>32277760.000000004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0</v>
      </c>
      <c r="AB48" s="80">
        <f>IF('Base Reels A'!AB48="","",IF(AB$2="W",0,'Base Reels A'!AB48))</f>
        <v>5</v>
      </c>
      <c r="AC48" s="80">
        <f>IF('Base Reels A'!AC48="","",IF(AC$2="W",0,'Base Reels A'!AC48))</f>
        <v>3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0</v>
      </c>
      <c r="S49" s="42">
        <f t="shared" si="13"/>
        <v>20</v>
      </c>
      <c r="T49" s="42">
        <f t="shared" si="14"/>
        <v>151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0</v>
      </c>
      <c r="AB49" s="80">
        <f>IF('Base Reels A'!AB49="","",IF(AB$2="W",0,'Base Reels A'!AB49))</f>
        <v>5</v>
      </c>
      <c r="AC49" s="80">
        <f>IF('Base Reels A'!AC49="","",IF(AC$2="W",0,'Base Reels A'!AC49))</f>
        <v>3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167.00000000000003</v>
      </c>
      <c r="S50" s="42">
        <f t="shared" si="13"/>
        <v>147</v>
      </c>
      <c r="T50" s="42">
        <f t="shared" si="14"/>
        <v>16</v>
      </c>
      <c r="U50" s="42">
        <f t="shared" si="15"/>
        <v>8</v>
      </c>
      <c r="V50" s="43">
        <f t="shared" si="16"/>
        <v>25138176.000000004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0</v>
      </c>
      <c r="AB50" s="80">
        <f>IF('Base Reels A'!AB50="","",IF(AB$2="W",0,'Base Reels A'!AB50))</f>
        <v>10</v>
      </c>
      <c r="AC50" s="80">
        <f>IF('Base Reels A'!AC50="","",IF(AC$2="W",0,'Base Reels A'!AC50))</f>
        <v>7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0</v>
      </c>
      <c r="S51" s="42">
        <f t="shared" si="13"/>
        <v>147</v>
      </c>
      <c r="T51" s="42">
        <f t="shared" si="14"/>
        <v>16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0</v>
      </c>
      <c r="AB51" s="80">
        <f>IF('Base Reels A'!AB51="","",IF(AB$2="W",0,'Base Reels A'!AB51))</f>
        <v>2</v>
      </c>
      <c r="AC51" s="80">
        <f>IF('Base Reels A'!AC51="","",IF(AC$2="W",0,'Base Reels A'!AC51))</f>
        <v>7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167.00000000000003</v>
      </c>
      <c r="S52" s="42">
        <f t="shared" si="13"/>
        <v>20</v>
      </c>
      <c r="T52" s="42">
        <f t="shared" si="14"/>
        <v>16</v>
      </c>
      <c r="U52" s="42">
        <f t="shared" si="15"/>
        <v>8</v>
      </c>
      <c r="V52" s="43">
        <f t="shared" si="16"/>
        <v>22658560.000000004</v>
      </c>
      <c r="W52" s="45">
        <f>SUM(V43:V52)</f>
        <v>108290816.00000001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0</v>
      </c>
      <c r="AB52" s="80">
        <f>IF('Base Reels A'!AB52="","",IF(AB$2="W",0,'Base Reels A'!AB52))</f>
        <v>3</v>
      </c>
      <c r="AC52" s="80">
        <f>IF('Base Reels A'!AC52="","",IF(AC$2="W",0,'Base Reels A'!AC52))</f>
        <v>7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0</v>
      </c>
      <c r="S53" s="46">
        <f t="shared" si="13"/>
        <v>20</v>
      </c>
      <c r="T53" s="46">
        <f t="shared" si="14"/>
        <v>16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0</v>
      </c>
      <c r="AB53" s="80">
        <f>IF('Base Reels A'!AB53="","",IF(AB$2="W",0,'Base Reels A'!AB53))</f>
        <v>5</v>
      </c>
      <c r="AC53" s="80">
        <f>IF('Base Reels A'!AC53="","",IF(AC$2="W",0,'Base Reels A'!AC53))</f>
        <v>7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0</v>
      </c>
      <c r="S54" s="46">
        <f t="shared" si="13"/>
        <v>20</v>
      </c>
      <c r="T54" s="46">
        <f t="shared" si="14"/>
        <v>151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0</v>
      </c>
      <c r="AB54" s="80">
        <f>IF('Base Reels A'!AB54="","",IF(AB$2="W",0,'Base Reels A'!AB54))</f>
        <v>5</v>
      </c>
      <c r="AC54" s="80">
        <f>IF('Base Reels A'!AC54="","",IF(AC$2="W",0,'Base Reels A'!AC54))</f>
        <v>1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0</v>
      </c>
      <c r="S55" s="46">
        <f t="shared" si="13"/>
        <v>147</v>
      </c>
      <c r="T55" s="46">
        <f t="shared" si="14"/>
        <v>16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0</v>
      </c>
      <c r="AB55" s="80">
        <f>IF('Base Reels A'!AB55="","",IF(AB$2="W",0,'Base Reels A'!AB55))</f>
        <v>5</v>
      </c>
      <c r="AC55" s="80">
        <f>IF('Base Reels A'!AC55="","",IF(AC$2="W",0,'Base Reels A'!AC55))</f>
        <v>1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167.00000000000003</v>
      </c>
      <c r="S56" s="46">
        <f t="shared" si="13"/>
        <v>20</v>
      </c>
      <c r="T56" s="46">
        <f t="shared" si="14"/>
        <v>16</v>
      </c>
      <c r="U56" s="46">
        <f t="shared" si="15"/>
        <v>8</v>
      </c>
      <c r="V56" s="47">
        <f t="shared" si="16"/>
        <v>3420160.0000000005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0</v>
      </c>
      <c r="AB56" s="80">
        <f>IF('Base Reels A'!AB56="","",IF(AB$2="W",0,'Base Reels A'!AB56))</f>
        <v>6</v>
      </c>
      <c r="AC56" s="80">
        <f>IF('Base Reels A'!AC56="","",IF(AC$2="W",0,'Base Reels A'!AC56))</f>
        <v>4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0</v>
      </c>
      <c r="S57" s="46">
        <f t="shared" si="13"/>
        <v>20</v>
      </c>
      <c r="T57" s="46">
        <f t="shared" si="14"/>
        <v>16</v>
      </c>
      <c r="U57" s="46">
        <f t="shared" si="15"/>
        <v>8</v>
      </c>
      <c r="V57" s="47">
        <f t="shared" si="16"/>
        <v>0</v>
      </c>
      <c r="W57" s="48">
        <f>SUM(V53:V57)</f>
        <v>3420160.0000000005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0</v>
      </c>
      <c r="AB57" s="80">
        <f>IF('Base Reels A'!AB57="","",IF(AB$2="W",0,'Base Reels A'!AB57))</f>
        <v>6</v>
      </c>
      <c r="AC57" s="80">
        <f>IF('Base Reels A'!AC57="","",IF(AC$2="W",0,'Base Reels A'!AC57))</f>
        <v>7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0</v>
      </c>
      <c r="S58" s="49">
        <f t="shared" si="13"/>
        <v>20</v>
      </c>
      <c r="T58" s="49">
        <f t="shared" si="14"/>
        <v>16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0</v>
      </c>
      <c r="AB58" s="80">
        <f>IF('Base Reels A'!AB58="","",IF(AB$2="W",0,'Base Reels A'!AB58))</f>
        <v>5</v>
      </c>
      <c r="AC58" s="80">
        <f>IF('Base Reels A'!AC58="","",IF(AC$2="W",0,'Base Reels A'!AC58))</f>
        <v>7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111710976.00000001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0</v>
      </c>
      <c r="AB59" s="80">
        <f>IF('Base Reels A'!AB59="","",IF(AB$2="W",0,'Base Reels A'!AB59))</f>
        <v>5</v>
      </c>
      <c r="AC59" s="80">
        <f>IF('Base Reels A'!AC59="","",IF(AC$2="W",0,'Base Reels A'!AC59))</f>
        <v>7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0</v>
      </c>
      <c r="AB60" s="80">
        <f>IF('Base Reels A'!AB60="","",IF(AB$2="W",0,'Base Reels A'!AB60))</f>
        <v>3</v>
      </c>
      <c r="AC60" s="80">
        <f>IF('Base Reels A'!AC60="","",IF(AC$2="W",0,'Base Reels A'!AC60))</f>
        <v>1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0</v>
      </c>
      <c r="AB61" s="80">
        <f>IF('Base Reels A'!AB61="","",IF(AB$2="W",0,'Base Reels A'!AB61))</f>
        <v>8</v>
      </c>
      <c r="AC61" s="80">
        <f>IF('Base Reels A'!AC61="","",IF(AC$2="W",0,'Base Reels A'!AC61))</f>
        <v>3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0</v>
      </c>
      <c r="AB62" s="80">
        <f>IF('Base Reels A'!AB62="","",IF(AB$2="W",0,'Base Reels A'!AB62))</f>
        <v>8</v>
      </c>
      <c r="AC62" s="80">
        <f>IF('Base Reels A'!AC62="","",IF(AC$2="W",0,'Base Reels A'!AC62))</f>
        <v>4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0</v>
      </c>
      <c r="AB63" s="80">
        <f>IF('Base Reels A'!AB63="","",IF(AB$2="W",0,'Base Reels A'!AB63))</f>
        <v>8</v>
      </c>
      <c r="AC63" s="80">
        <f>IF('Base Reels A'!AC63="","",IF(AC$2="W",0,'Base Reels A'!AC63))</f>
        <v>6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0</v>
      </c>
      <c r="AB64" s="80">
        <f>IF('Base Reels A'!AB64="","",IF(AB$2="W",0,'Base Reels A'!AB64))</f>
        <v>9</v>
      </c>
      <c r="AC64" s="80">
        <f>IF('Base Reels A'!AC64="","",IF(AC$2="W",0,'Base Reels A'!AC64))</f>
        <v>1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0</v>
      </c>
      <c r="AB65" s="80">
        <f>IF('Base Reels A'!AB65="","",IF(AB$2="W",0,'Base Reels A'!AB65))</f>
        <v>2</v>
      </c>
      <c r="AC65" s="80">
        <f>IF('Base Reels A'!AC65="","",IF(AC$2="W",0,'Base Reels A'!AC65))</f>
        <v>5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0</v>
      </c>
      <c r="AB66" s="80">
        <f>IF('Base Reels A'!AB66="","",IF(AB$2="W",0,'Base Reels A'!AB66))</f>
        <v>2</v>
      </c>
      <c r="AC66" s="80">
        <f>IF('Base Reels A'!AC66="","",IF(AC$2="W",0,'Base Reels A'!AC66))</f>
        <v>5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0</v>
      </c>
      <c r="AB67" s="80">
        <f>IF('Base Reels A'!AB67="","",IF(AB$2="W",0,'Base Reels A'!AB67))</f>
        <v>2</v>
      </c>
      <c r="AC67" s="80">
        <f>IF('Base Reels A'!AC67="","",IF(AC$2="W",0,'Base Reels A'!AC67))</f>
        <v>5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0</v>
      </c>
      <c r="AB68" s="80">
        <f>IF('Base Reels A'!AB68="","",IF(AB$2="W",0,'Base Reels A'!AB68))</f>
        <v>6</v>
      </c>
      <c r="AC68" s="80">
        <f>IF('Base Reels A'!AC68="","",IF(AC$2="W",0,'Base Reels A'!AC68))</f>
        <v>5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0</v>
      </c>
      <c r="AB69" s="80">
        <f>IF('Base Reels A'!AB69="","",IF(AB$2="W",0,'Base Reels A'!AB69))</f>
        <v>6</v>
      </c>
      <c r="AC69" s="80">
        <f>IF('Base Reels A'!AC69="","",IF(AC$2="W",0,'Base Reels A'!AC69))</f>
        <v>8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0</v>
      </c>
      <c r="AB70" s="80">
        <f>IF('Base Reels A'!AB70="","",IF(AB$2="W",0,'Base Reels A'!AB70))</f>
        <v>6</v>
      </c>
      <c r="AC70" s="80">
        <f>IF('Base Reels A'!AC70="","",IF(AC$2="W",0,'Base Reels A'!AC70))</f>
        <v>2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0</v>
      </c>
      <c r="AB71" s="80">
        <f>IF('Base Reels A'!AB71="","",IF(AB$2="W",0,'Base Reels A'!AB71))</f>
        <v>6</v>
      </c>
      <c r="AC71" s="80">
        <f>IF('Base Reels A'!AC71="","",IF(AC$2="W",0,'Base Reels A'!AC71))</f>
        <v>2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0</v>
      </c>
      <c r="AB72" s="80">
        <f>IF('Base Reels A'!AB72="","",IF(AB$2="W",0,'Base Reels A'!AB72))</f>
        <v>2</v>
      </c>
      <c r="AC72" s="80">
        <f>IF('Base Reels A'!AC72="","",IF(AC$2="W",0,'Base Reels A'!AC72))</f>
        <v>7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8</v>
      </c>
      <c r="AC73" s="80">
        <f>IF('Base Reels A'!AC73="","",IF(AC$2="W",0,'Base Reels A'!AC73))</f>
        <v>7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0</v>
      </c>
      <c r="AB74" s="80">
        <f>IF('Base Reels A'!AB74="","",IF(AB$2="W",0,'Base Reels A'!AB74))</f>
        <v>8</v>
      </c>
      <c r="AC74" s="80">
        <f>IF('Base Reels A'!AC74="","",IF(AC$2="W",0,'Base Reels A'!AC74))</f>
        <v>4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0</v>
      </c>
      <c r="AB75" s="80">
        <f>IF('Base Reels A'!AB75="","",IF(AB$2="W",0,'Base Reels A'!AB75))</f>
        <v>5</v>
      </c>
      <c r="AC75" s="80">
        <f>IF('Base Reels A'!AC75="","",IF(AC$2="W",0,'Base Reels A'!AC75))</f>
        <v>3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0</v>
      </c>
      <c r="AB76" s="80">
        <f>IF('Base Reels A'!AB76="","",IF(AB$2="W",0,'Base Reels A'!AB76))</f>
        <v>5</v>
      </c>
      <c r="AC76" s="80">
        <f>IF('Base Reels A'!AC76="","",IF(AC$2="W",0,'Base Reels A'!AC76))</f>
        <v>7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0</v>
      </c>
      <c r="AB77" s="80">
        <f>IF('Base Reels A'!AB77="","",IF(AB$2="W",0,'Base Reels A'!AB77))</f>
        <v>5</v>
      </c>
      <c r="AC77" s="80">
        <f>IF('Base Reels A'!AC77="","",IF(AC$2="W",0,'Base Reels A'!AC77))</f>
        <v>7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0</v>
      </c>
      <c r="AB78" s="80">
        <f>IF('Base Reels A'!AB78="","",IF(AB$2="W",0,'Base Reels A'!AB78))</f>
        <v>3</v>
      </c>
      <c r="AC78" s="80">
        <f>IF('Base Reels A'!AC78="","",IF(AC$2="W",0,'Base Reels A'!AC78))</f>
        <v>10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0</v>
      </c>
      <c r="AB79" s="80">
        <f>IF('Base Reels A'!AB79="","",IF(AB$2="W",0,'Base Reels A'!AB79))</f>
        <v>3</v>
      </c>
      <c r="AC79" s="80">
        <f>IF('Base Reels A'!AC79="","",IF(AC$2="W",0,'Base Reels A'!AC79))</f>
        <v>2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0</v>
      </c>
      <c r="AB80" s="80">
        <f>IF('Base Reels A'!AB80="","",IF(AB$2="W",0,'Base Reels A'!AB80))</f>
        <v>5</v>
      </c>
      <c r="AC80" s="80">
        <f>IF('Base Reels A'!AC80="","",IF(AC$2="W",0,'Base Reels A'!AC80))</f>
        <v>3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0</v>
      </c>
      <c r="AB81" s="80">
        <f>IF('Base Reels A'!AB81="","",IF(AB$2="W",0,'Base Reels A'!AB81))</f>
        <v>5</v>
      </c>
      <c r="AC81" s="80">
        <f>IF('Base Reels A'!AC81="","",IF(AC$2="W",0,'Base Reels A'!AC81))</f>
        <v>3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0</v>
      </c>
      <c r="AB82" s="80">
        <f>IF('Base Reels A'!AB82="","",IF(AB$2="W",0,'Base Reels A'!AB82))</f>
        <v>5</v>
      </c>
      <c r="AC82" s="80">
        <f>IF('Base Reels A'!AC82="","",IF(AC$2="W",0,'Base Reels A'!AC82))</f>
        <v>5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0</v>
      </c>
      <c r="AB83" s="80">
        <f>IF('Base Reels A'!AB83="","",IF(AB$2="W",0,'Base Reels A'!AB83))</f>
        <v>5</v>
      </c>
      <c r="AC83" s="80">
        <f>IF('Base Reels A'!AC83="","",IF(AC$2="W",0,'Base Reels A'!AC83))</f>
        <v>5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0</v>
      </c>
      <c r="AB84" s="80">
        <f>IF('Base Reels A'!AB84="","",IF(AB$2="W",0,'Base Reels A'!AB84))</f>
        <v>1</v>
      </c>
      <c r="AC84" s="80">
        <f>IF('Base Reels A'!AC84="","",IF(AC$2="W",0,'Base Reels A'!AC84))</f>
        <v>4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0</v>
      </c>
      <c r="AB85" s="80">
        <f>IF('Base Reels A'!AB85="","",IF(AB$2="W",0,'Base Reels A'!AB85))</f>
        <v>1</v>
      </c>
      <c r="AC85" s="80">
        <f>IF('Base Reels A'!AC85="","",IF(AC$2="W",0,'Base Reels A'!AC85))</f>
        <v>7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0</v>
      </c>
      <c r="AB86" s="80">
        <f>IF('Base Reels A'!AB86="","",IF(AB$2="W",0,'Base Reels A'!AB86))</f>
        <v>4</v>
      </c>
      <c r="AC86" s="80">
        <f>IF('Base Reels A'!AC86="","",IF(AC$2="W",0,'Base Reels A'!AC86))</f>
        <v>6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0</v>
      </c>
      <c r="AB87" s="80">
        <f>IF('Base Reels A'!AB87="","",IF(AB$2="W",0,'Base Reels A'!AB87))</f>
        <v>5</v>
      </c>
      <c r="AC87" s="80">
        <f>IF('Base Reels A'!AC87="","",IF(AC$2="W",0,'Base Reels A'!AC87))</f>
        <v>6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0</v>
      </c>
      <c r="AB88" s="80">
        <f>IF('Base Reels A'!AB88="","",IF(AB$2="W",0,'Base Reels A'!AB88))</f>
        <v>6</v>
      </c>
      <c r="AC88" s="80">
        <f>IF('Base Reels A'!AC88="","",IF(AC$2="W",0,'Base Reels A'!AC88))</f>
        <v>6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0</v>
      </c>
      <c r="AB89" s="80">
        <f>IF('Base Reels A'!AB89="","",IF(AB$2="W",0,'Base Reels A'!AB89))</f>
        <v>6</v>
      </c>
      <c r="AC89" s="80">
        <f>IF('Base Reels A'!AC89="","",IF(AC$2="W",0,'Base Reels A'!AC89))</f>
        <v>4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0</v>
      </c>
      <c r="AB90" s="80">
        <f>IF('Base Reels A'!AB90="","",IF(AB$2="W",0,'Base Reels A'!AB90))</f>
        <v>5</v>
      </c>
      <c r="AC90" s="80">
        <f>IF('Base Reels A'!AC90="","",IF(AC$2="W",0,'Base Reels A'!AC90))</f>
        <v>7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0</v>
      </c>
      <c r="AB91" s="80">
        <f>IF('Base Reels A'!AB91="","",IF(AB$2="W",0,'Base Reels A'!AB91))</f>
        <v>7</v>
      </c>
      <c r="AC91" s="80">
        <f>IF('Base Reels A'!AC91="","",IF(AC$2="W",0,'Base Reels A'!AC91))</f>
        <v>8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0</v>
      </c>
      <c r="AB92" s="80">
        <f>IF('Base Reels A'!AB92="","",IF(AB$2="W",0,'Base Reels A'!AB92))</f>
        <v>2</v>
      </c>
      <c r="AC92" s="80">
        <f>IF('Base Reels A'!AC92="","",IF(AC$2="W",0,'Base Reels A'!AC92))</f>
        <v>8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0</v>
      </c>
      <c r="AB93" s="80">
        <f>IF('Base Reels A'!AB93="","",IF(AB$2="W",0,'Base Reels A'!AB93))</f>
        <v>10</v>
      </c>
      <c r="AC93" s="80">
        <f>IF('Base Reels A'!AC93="","",IF(AC$2="W",0,'Base Reels A'!AC93))</f>
        <v>8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0</v>
      </c>
      <c r="AB94" s="80">
        <f>IF('Base Reels A'!AB94="","",IF(AB$2="W",0,'Base Reels A'!AB94))</f>
        <v>3</v>
      </c>
      <c r="AC94" s="80">
        <f>IF('Base Reels A'!AC94="","",IF(AC$2="W",0,'Base Reels A'!AC94))</f>
        <v>6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0</v>
      </c>
      <c r="AB95" s="80">
        <f>IF('Base Reels A'!AB95="","",IF(AB$2="W",0,'Base Reels A'!AB95))</f>
        <v>5</v>
      </c>
      <c r="AC95" s="80">
        <f>IF('Base Reels A'!AC95="","",IF(AC$2="W",0,'Base Reels A'!AC95))</f>
        <v>6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0</v>
      </c>
      <c r="AB96" s="80">
        <f>IF('Base Reels A'!AB96="","",IF(AB$2="W",0,'Base Reels A'!AB96))</f>
        <v>5</v>
      </c>
      <c r="AC96" s="80">
        <f>IF('Base Reels A'!AC96="","",IF(AC$2="W",0,'Base Reels A'!AC96))</f>
        <v>2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0</v>
      </c>
      <c r="AB97" s="80">
        <f>IF('Base Reels A'!AB97="","",IF(AB$2="W",0,'Base Reels A'!AB97))</f>
        <v>5</v>
      </c>
      <c r="AC97" s="80">
        <f>IF('Base Reels A'!AC97="","",IF(AC$2="W",0,'Base Reels A'!AC97))</f>
        <v>2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0</v>
      </c>
      <c r="AB98" s="80">
        <f>IF('Base Reels A'!AB98="","",IF(AB$2="W",0,'Base Reels A'!AB98))</f>
        <v>6</v>
      </c>
      <c r="AC98" s="80">
        <f>IF('Base Reels A'!AC98="","",IF(AC$2="W",0,'Base Reels A'!AC98))</f>
        <v>7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0</v>
      </c>
      <c r="AB99" s="80">
        <f>IF('Base Reels A'!AB99="","",IF(AB$2="W",0,'Base Reels A'!AB99))</f>
        <v>6</v>
      </c>
      <c r="AC99" s="80">
        <f>IF('Base Reels A'!AC99="","",IF(AC$2="W",0,'Base Reels A'!AC99))</f>
        <v>7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0</v>
      </c>
      <c r="AB100" s="80">
        <f>IF('Base Reels A'!AB100="","",IF(AB$2="W",0,'Base Reels A'!AB100))</f>
        <v>9</v>
      </c>
      <c r="AC100" s="80">
        <f>IF('Base Reels A'!AC100="","",IF(AC$2="W",0,'Base Reels A'!AC100))</f>
        <v>7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0</v>
      </c>
      <c r="AB101" s="80">
        <f>IF('Base Reels A'!AB101="","",IF(AB$2="W",0,'Base Reels A'!AB101))</f>
        <v>4</v>
      </c>
      <c r="AC101" s="80">
        <f>IF('Base Reels A'!AC101="","",IF(AC$2="W",0,'Base Reels A'!AC101))</f>
        <v>1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0</v>
      </c>
      <c r="AB102" s="80">
        <f>IF('Base Reels A'!AB102="","",IF(AB$2="W",0,'Base Reels A'!AB102))</f>
        <v>3</v>
      </c>
      <c r="AC102" s="80">
        <f>IF('Base Reels A'!AC102="","",IF(AC$2="W",0,'Base Reels A'!AC102))</f>
        <v>3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0</v>
      </c>
      <c r="AB103" s="80">
        <f>IF('Base Reels A'!AB103="","",IF(AB$2="W",0,'Base Reels A'!AB103))</f>
        <v>8</v>
      </c>
      <c r="AC103" s="80">
        <f>IF('Base Reels A'!AC103="","",IF(AC$2="W",0,'Base Reels A'!AC103))</f>
        <v>3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0</v>
      </c>
      <c r="AB104" s="80">
        <f>IF('Base Reels A'!AB104="","",IF(AB$2="W",0,'Base Reels A'!AB104))</f>
        <v>8</v>
      </c>
      <c r="AC104" s="80">
        <f>IF('Base Reels A'!AC104="","",IF(AC$2="W",0,'Base Reels A'!AC104))</f>
        <v>4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0</v>
      </c>
      <c r="AB105" s="80">
        <f>IF('Base Reels A'!AB105="","",IF(AB$2="W",0,'Base Reels A'!AB105))</f>
        <v>8</v>
      </c>
      <c r="AC105" s="80">
        <f>IF('Base Reels A'!AC105="","",IF(AC$2="W",0,'Base Reels A'!AC105))</f>
        <v>6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0</v>
      </c>
      <c r="AB106" s="80">
        <f>IF('Base Reels A'!AB106="","",IF(AB$2="W",0,'Base Reels A'!AB106))</f>
        <v>8</v>
      </c>
      <c r="AC106" s="80">
        <f>IF('Base Reels A'!AC106="","",IF(AC$2="W",0,'Base Reels A'!AC106))</f>
        <v>1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0</v>
      </c>
      <c r="AB107" s="80">
        <f>IF('Base Reels A'!AB107="","",IF(AB$2="W",0,'Base Reels A'!AB107))</f>
        <v>2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0</v>
      </c>
      <c r="AB108" s="80">
        <f>IF('Base Reels A'!AB108="","",IF(AB$2="W",0,'Base Reels A'!AB108))</f>
        <v>2</v>
      </c>
      <c r="AC108" s="80">
        <f>IF('Base Reels A'!AC108="","",IF(AC$2="W",0,'Base Reels A'!AC108))</f>
        <v>5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0</v>
      </c>
      <c r="AB109" s="80">
        <f>IF('Base Reels A'!AB109="","",IF(AB$2="W",0,'Base Reels A'!AB109))</f>
        <v>7</v>
      </c>
      <c r="AC109" s="80">
        <f>IF('Base Reels A'!AC109="","",IF(AC$2="W",0,'Base Reels A'!AC109))</f>
        <v>5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0</v>
      </c>
      <c r="AB110" s="80">
        <f>IF('Base Reels A'!AB110="","",IF(AB$2="W",0,'Base Reels A'!AB110))</f>
        <v>7</v>
      </c>
      <c r="AC110" s="80">
        <f>IF('Base Reels A'!AC110="","",IF(AC$2="W",0,'Base Reels A'!AC110))</f>
        <v>5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0</v>
      </c>
      <c r="AB111" s="80">
        <f>IF('Base Reels A'!AB111="","",IF(AB$2="W",0,'Base Reels A'!AB111))</f>
        <v>8</v>
      </c>
      <c r="AC111" s="80">
        <f>IF('Base Reels A'!AC111="","",IF(AC$2="W",0,'Base Reels A'!AC111))</f>
        <v>8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0</v>
      </c>
      <c r="AB112" s="80">
        <f>IF('Base Reels A'!AB112="","",IF(AB$2="W",0,'Base Reels A'!AB112))</f>
        <v>8</v>
      </c>
      <c r="AC112" s="80">
        <f>IF('Base Reels A'!AC112="","",IF(AC$2="W",0,'Base Reels A'!AC112))</f>
        <v>2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0</v>
      </c>
      <c r="AB113" s="80">
        <f>IF('Base Reels A'!AB113="","",IF(AB$2="W",0,'Base Reels A'!AB113))</f>
        <v>8</v>
      </c>
      <c r="AC113" s="80">
        <f>IF('Base Reels A'!AC113="","",IF(AC$2="W",0,'Base Reels A'!AC113))</f>
        <v>2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0</v>
      </c>
      <c r="AB114" s="80">
        <f>IF('Base Reels A'!AB114="","",IF(AB$2="W",0,'Base Reels A'!AB114))</f>
        <v>1</v>
      </c>
      <c r="AC114" s="80">
        <f>IF('Base Reels A'!AC114="","",IF(AC$2="W",0,'Base Reels A'!AC114))</f>
        <v>7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0</v>
      </c>
      <c r="AB115" s="80">
        <f>IF('Base Reels A'!AB115="","",IF(AB$2="W",0,'Base Reels A'!AB115))</f>
        <v>1</v>
      </c>
      <c r="AC115" s="80">
        <f>IF('Base Reels A'!AC115="","",IF(AC$2="W",0,'Base Reels A'!AC115))</f>
        <v>7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0</v>
      </c>
      <c r="AB116" s="80">
        <f>IF('Base Reels A'!AB116="","",IF(AB$2="W",0,'Base Reels A'!AB116))</f>
        <v>8</v>
      </c>
      <c r="AC116" s="80">
        <f>IF('Base Reels A'!AC116="","",IF(AC$2="W",0,'Base Reels A'!AC116))</f>
        <v>4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0</v>
      </c>
      <c r="AB117" s="80">
        <f>IF('Base Reels A'!AB117="","",IF(AB$2="W",0,'Base Reels A'!AB117))</f>
        <v>5</v>
      </c>
      <c r="AC117" s="80">
        <f>IF('Base Reels A'!AC117="","",IF(AC$2="W",0,'Base Reels A'!AC117))</f>
        <v>4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0</v>
      </c>
      <c r="AB118" s="80">
        <f>IF('Base Reels A'!AB118="","",IF(AB$2="W",0,'Base Reels A'!AB118))</f>
        <v>5</v>
      </c>
      <c r="AC118" s="80">
        <f>IF('Base Reels A'!AC118="","",IF(AC$2="W",0,'Base Reels A'!AC118))</f>
        <v>6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0</v>
      </c>
      <c r="AB119" s="80">
        <f>IF('Base Reels A'!AB119="","",IF(AB$2="W",0,'Base Reels A'!AB119))</f>
        <v>10</v>
      </c>
      <c r="AC119" s="80">
        <f>IF('Base Reels A'!AC119="","",IF(AC$2="W",0,'Base Reels A'!AC119))</f>
        <v>2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0</v>
      </c>
      <c r="AB120" s="80">
        <f>IF('Base Reels A'!AB120="","",IF(AB$2="W",0,'Base Reels A'!AB120))</f>
        <v>2</v>
      </c>
      <c r="AC120" s="80">
        <f>IF('Base Reels A'!AC120="","",IF(AC$2="W",0,'Base Reels A'!AC120))</f>
        <v>6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0</v>
      </c>
      <c r="AB121" s="80">
        <f>IF('Base Reels A'!AB121="","",IF(AB$2="W",0,'Base Reels A'!AB121))</f>
        <v>3</v>
      </c>
      <c r="AC121" s="80">
        <f>IF('Base Reels A'!AC121="","",IF(AC$2="W",0,'Base Reels A'!AC121))</f>
        <v>2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0</v>
      </c>
      <c r="AB122" s="80">
        <f>IF('Base Reels A'!AB122="","",IF(AB$2="W",0,'Base Reels A'!AB122))</f>
        <v>5</v>
      </c>
      <c r="AC122" s="80">
        <f>IF('Base Reels A'!AC122="","",IF(AC$2="W",0,'Base Reels A'!AC122))</f>
        <v>2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0</v>
      </c>
      <c r="AB123" s="80">
        <f>IF('Base Reels A'!AB123="","",IF(AB$2="W",0,'Base Reels A'!AB123))</f>
        <v>5</v>
      </c>
      <c r="AC123" s="80">
        <f>IF('Base Reels A'!AC123="","",IF(AC$2="W",0,'Base Reels A'!AC123))</f>
        <v>4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0</v>
      </c>
      <c r="AB124" s="80">
        <f>IF('Base Reels A'!AB124="","",IF(AB$2="W",0,'Base Reels A'!AB124))</f>
        <v>5</v>
      </c>
      <c r="AC124" s="80">
        <f>IF('Base Reels A'!AC124="","",IF(AC$2="W",0,'Base Reels A'!AC124))</f>
        <v>4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0</v>
      </c>
      <c r="AB125" s="80">
        <f>IF('Base Reels A'!AB125="","",IF(AB$2="W",0,'Base Reels A'!AB125))</f>
        <v>6</v>
      </c>
      <c r="AC125" s="80">
        <f>IF('Base Reels A'!AC125="","",IF(AC$2="W",0,'Base Reels A'!AC125))</f>
        <v>5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0</v>
      </c>
      <c r="AB126" s="80">
        <f>IF('Base Reels A'!AB126="","",IF(AB$2="W",0,'Base Reels A'!AB126))</f>
        <v>6</v>
      </c>
      <c r="AC126" s="80">
        <f>IF('Base Reels A'!AC126="","",IF(AC$2="W",0,'Base Reels A'!AC126))</f>
        <v>5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0</v>
      </c>
      <c r="AB127" s="80">
        <f>IF('Base Reels A'!AB127="","",IF(AB$2="W",0,'Base Reels A'!AB127))</f>
        <v>5</v>
      </c>
      <c r="AC127" s="80">
        <f>IF('Base Reels A'!AC127="","",IF(AC$2="W",0,'Base Reels A'!AC127))</f>
        <v>5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0</v>
      </c>
      <c r="AB128" s="80">
        <f>IF('Base Reels A'!AB128="","",IF(AB$2="W",0,'Base Reels A'!AB128))</f>
        <v>5</v>
      </c>
      <c r="AC128" s="80">
        <f>IF('Base Reels A'!AC128="","",IF(AC$2="W",0,'Base Reels A'!AC128))</f>
        <v>3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0</v>
      </c>
      <c r="AB129" s="80">
        <f>IF('Base Reels A'!AB129="","",IF(AB$2="W",0,'Base Reels A'!AB129))</f>
        <v>3</v>
      </c>
      <c r="AC129" s="80">
        <f>IF('Base Reels A'!AC129="","",IF(AC$2="W",0,'Base Reels A'!AC129))</f>
        <v>3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0</v>
      </c>
      <c r="AB130" s="80">
        <f>IF('Base Reels A'!AB130="","",IF(AB$2="W",0,'Base Reels A'!AB130))</f>
        <v>8</v>
      </c>
      <c r="AC130" s="80">
        <f>IF('Base Reels A'!AC130="","",IF(AC$2="W",0,'Base Reels A'!AC130))</f>
        <v>7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0</v>
      </c>
      <c r="AB131" s="80">
        <f>IF('Base Reels A'!AB131="","",IF(AB$2="W",0,'Base Reels A'!AB131))</f>
        <v>8</v>
      </c>
      <c r="AC131" s="80">
        <f>IF('Base Reels A'!AC131="","",IF(AC$2="W",0,'Base Reels A'!AC131))</f>
        <v>7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0</v>
      </c>
      <c r="AB132" s="80">
        <f>IF('Base Reels A'!AB132="","",IF(AB$2="W",0,'Base Reels A'!AB132))</f>
        <v>8</v>
      </c>
      <c r="AC132" s="80">
        <f>IF('Base Reels A'!AC132="","",IF(AC$2="W",0,'Base Reels A'!AC132))</f>
        <v>7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0</v>
      </c>
      <c r="AB133" s="80">
        <f>IF('Base Reels A'!AB133="","",IF(AB$2="W",0,'Base Reels A'!AB133))</f>
        <v>9</v>
      </c>
      <c r="AC133" s="80">
        <f>IF('Base Reels A'!AC133="","",IF(AC$2="W",0,'Base Reels A'!AC133))</f>
        <v>7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0</v>
      </c>
      <c r="AB134" s="80">
        <f>IF('Base Reels A'!AB134="","",IF(AB$2="W",0,'Base Reels A'!AB134))</f>
        <v>2</v>
      </c>
      <c r="AC134" s="80">
        <f>IF('Base Reels A'!AC134="","",IF(AC$2="W",0,'Base Reels A'!AC134))</f>
        <v>1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0</v>
      </c>
      <c r="AB135" s="80">
        <f>IF('Base Reels A'!AB135="","",IF(AB$2="W",0,'Base Reels A'!AB135))</f>
        <v>2</v>
      </c>
      <c r="AC135" s="80">
        <f>IF('Base Reels A'!AC135="","",IF(AC$2="W",0,'Base Reels A'!AC135))</f>
        <v>1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0</v>
      </c>
      <c r="AB136" s="80">
        <f>IF('Base Reels A'!AB136="","",IF(AB$2="W",0,'Base Reels A'!AB136))</f>
        <v>2</v>
      </c>
      <c r="AC136" s="80">
        <f>IF('Base Reels A'!AC136="","",IF(AC$2="W",0,'Base Reels A'!AC136))</f>
        <v>4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0</v>
      </c>
      <c r="AB137" s="80">
        <f>IF('Base Reels A'!AB137="","",IF(AB$2="W",0,'Base Reels A'!AB137))</f>
        <v>6</v>
      </c>
      <c r="AC137" s="80">
        <f>IF('Base Reels A'!AC137="","",IF(AC$2="W",0,'Base Reels A'!AC137))</f>
        <v>7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0</v>
      </c>
      <c r="AB138" s="80">
        <f>IF('Base Reels A'!AB138="","",IF(AB$2="W",0,'Base Reels A'!AB138))</f>
        <v>6</v>
      </c>
      <c r="AC138" s="80">
        <f>IF('Base Reels A'!AC138="","",IF(AC$2="W",0,'Base Reels A'!AC138))</f>
        <v>7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0</v>
      </c>
      <c r="AB139" s="80">
        <f>IF('Base Reels A'!AB139="","",IF(AB$2="W",0,'Base Reels A'!AB139))</f>
        <v>6</v>
      </c>
      <c r="AC139" s="80">
        <f>IF('Base Reels A'!AC139="","",IF(AC$2="W",0,'Base Reels A'!AC139))</f>
        <v>7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0</v>
      </c>
      <c r="AB140" s="80">
        <f>IF('Base Reels A'!AB140="","",IF(AB$2="W",0,'Base Reels A'!AB140))</f>
        <v>6</v>
      </c>
      <c r="AC140" s="80">
        <f>IF('Base Reels A'!AC140="","",IF(AC$2="W",0,'Base Reels A'!AC140))</f>
        <v>1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0</v>
      </c>
      <c r="AB141" s="80">
        <f>IF('Base Reels A'!AB141="","",IF(AB$2="W",0,'Base Reels A'!AB141))</f>
        <v>2</v>
      </c>
      <c r="AC141" s="80">
        <f>IF('Base Reels A'!AC141="","",IF(AC$2="W",0,'Base Reels A'!AC141))</f>
        <v>3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0</v>
      </c>
      <c r="AB142" s="80">
        <f>IF('Base Reels A'!AB142="","",IF(AB$2="W",0,'Base Reels A'!AB142))</f>
        <v>8</v>
      </c>
      <c r="AC142" s="80">
        <f>IF('Base Reels A'!AC142="","",IF(AC$2="W",0,'Base Reels A'!AC142))</f>
        <v>4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0</v>
      </c>
      <c r="AB143" s="80">
        <f>IF('Base Reels A'!AB143="","",IF(AB$2="W",0,'Base Reels A'!AB143))</f>
        <v>8</v>
      </c>
      <c r="AC143" s="80">
        <f>IF('Base Reels A'!AC143="","",IF(AC$2="W",0,'Base Reels A'!AC143))</f>
        <v>6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0</v>
      </c>
      <c r="AB144" s="80">
        <f>IF('Base Reels A'!AB144="","",IF(AB$2="W",0,'Base Reels A'!AB144))</f>
        <v>5</v>
      </c>
      <c r="AC144" s="80">
        <f>IF('Base Reels A'!AC144="","",IF(AC$2="W",0,'Base Reels A'!AC144))</f>
        <v>1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0</v>
      </c>
      <c r="AB145" s="80">
        <f>IF('Base Reels A'!AB145="","",IF(AB$2="W",0,'Base Reels A'!AB145))</f>
        <v>5</v>
      </c>
      <c r="AC145" s="80">
        <f>IF('Base Reels A'!AC145="","",IF(AC$2="W",0,'Base Reels A'!AC145))</f>
        <v>5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0</v>
      </c>
      <c r="AB146" s="80">
        <f>IF('Base Reels A'!AB146="","",IF(AB$2="W",0,'Base Reels A'!AB146))</f>
        <v>5</v>
      </c>
      <c r="AC146" s="80">
        <f>IF('Base Reels A'!AC146="","",IF(AC$2="W",0,'Base Reels A'!AC146))</f>
        <v>5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0</v>
      </c>
      <c r="AB147" s="80">
        <f>IF('Base Reels A'!AB147="","",IF(AB$2="W",0,'Base Reels A'!AB147))</f>
        <v>3</v>
      </c>
      <c r="AC147" s="80">
        <f>IF('Base Reels A'!AC147="","",IF(AC$2="W",0,'Base Reels A'!AC147))</f>
        <v>5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0</v>
      </c>
      <c r="AB148" s="80">
        <f>IF('Base Reels A'!AB148="","",IF(AB$2="W",0,'Base Reels A'!AB148))</f>
        <v>3</v>
      </c>
      <c r="AC148" s="80">
        <f>IF('Base Reels A'!AC148="","",IF(AC$2="W",0,'Base Reels A'!AC148))</f>
        <v>5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0</v>
      </c>
      <c r="AB149" s="80">
        <f>IF('Base Reels A'!AB149="","",IF(AB$2="W",0,'Base Reels A'!AB149))</f>
        <v>5</v>
      </c>
      <c r="AC149" s="80">
        <f>IF('Base Reels A'!AC149="","",IF(AC$2="W",0,'Base Reels A'!AC149))</f>
        <v>8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0</v>
      </c>
      <c r="AB150" s="80">
        <f>IF('Base Reels A'!AB150="","",IF(AB$2="W",0,'Base Reels A'!AB150))</f>
        <v>5</v>
      </c>
      <c r="AC150" s="80">
        <f>IF('Base Reels A'!AC150="","",IF(AC$2="W",0,'Base Reels A'!AC150))</f>
        <v>2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0</v>
      </c>
      <c r="AB151" s="80">
        <f>IF('Base Reels A'!AB151="","",IF(AB$2="W",0,'Base Reels A'!AB151))</f>
        <v>5</v>
      </c>
      <c r="AC151" s="80">
        <f>IF('Base Reels A'!AC151="","",IF(AC$2="W",0,'Base Reels A'!AC151))</f>
        <v>2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0</v>
      </c>
      <c r="AB152" s="80">
        <f>IF('Base Reels A'!AB152="","",IF(AB$2="W",0,'Base Reels A'!AB152))</f>
        <v>5</v>
      </c>
      <c r="AC152" s="80">
        <f>IF('Base Reels A'!AC152="","",IF(AC$2="W",0,'Base Reels A'!AC152))</f>
        <v>7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0</v>
      </c>
      <c r="AB153" s="80">
        <f>IF('Base Reels A'!AB153="","",IF(AB$2="W",0,'Base Reels A'!AB153))</f>
        <v>1</v>
      </c>
      <c r="AC153" s="80">
        <f>IF('Base Reels A'!AC153="","",IF(AC$2="W",0,'Base Reels A'!AC153))</f>
        <v>7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0</v>
      </c>
      <c r="AB154" s="80">
        <f>IF('Base Reels A'!AB154="","",IF(AB$2="W",0,'Base Reels A'!AB154))</f>
        <v>1</v>
      </c>
      <c r="AC154" s="80">
        <f>IF('Base Reels A'!AC154="","",IF(AC$2="W",0,'Base Reels A'!AC154))</f>
        <v>4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0</v>
      </c>
      <c r="AB155" s="80">
        <f>IF('Base Reels A'!AB155="","",IF(AB$2="W",0,'Base Reels A'!AB155))</f>
        <v>4</v>
      </c>
      <c r="AC155" s="80">
        <f>IF('Base Reels A'!AC155="","",IF(AC$2="W",0,'Base Reels A'!AC155))</f>
        <v>3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0</v>
      </c>
      <c r="AB156" s="80">
        <f>IF('Base Reels A'!AB156="","",IF(AB$2="W",0,'Base Reels A'!AB156))</f>
        <v>5</v>
      </c>
      <c r="AC156" s="80">
        <f>IF('Base Reels A'!AC156="","",IF(AC$2="W",0,'Base Reels A'!AC156))</f>
        <v>7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0</v>
      </c>
      <c r="AB157" s="80">
        <f>IF('Base Reels A'!AB157="","",IF(AB$2="W",0,'Base Reels A'!AB157))</f>
        <v>6</v>
      </c>
      <c r="AC157" s="80">
        <f>IF('Base Reels A'!AC157="","",IF(AC$2="W",0,'Base Reels A'!AC157))</f>
        <v>7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0</v>
      </c>
      <c r="AB158" s="80">
        <f>IF('Base Reels A'!AB158="","",IF(AB$2="W",0,'Base Reels A'!AB158))</f>
        <v>6</v>
      </c>
      <c r="AC158" s="80">
        <f>IF('Base Reels A'!AC158="","",IF(AC$2="W",0,'Base Reels A'!AC158))</f>
        <v>10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0</v>
      </c>
      <c r="AB159" s="80">
        <f>IF('Base Reels A'!AB159="","",IF(AB$2="W",0,'Base Reels A'!AB159))</f>
        <v>5</v>
      </c>
      <c r="AC159" s="80">
        <f>IF('Base Reels A'!AC159="","",IF(AC$2="W",0,'Base Reels A'!AC159))</f>
        <v>2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0</v>
      </c>
      <c r="AB160" s="80">
        <f>IF('Base Reels A'!AB160="","",IF(AB$2="W",0,'Base Reels A'!AB160))</f>
        <v>7</v>
      </c>
      <c r="AC160" s="80">
        <f>IF('Base Reels A'!AC160="","",IF(AC$2="W",0,'Base Reels A'!AC160))</f>
        <v>3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0</v>
      </c>
      <c r="AB161" s="80">
        <f>IF('Base Reels A'!AB161="","",IF(AB$2="W",0,'Base Reels A'!AB161))</f>
        <v>2</v>
      </c>
      <c r="AC161" s="80">
        <f>IF('Base Reels A'!AC161="","",IF(AC$2="W",0,'Base Reels A'!AC161))</f>
        <v>3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0</v>
      </c>
      <c r="AB162" s="80">
        <f>IF('Base Reels A'!AB162="","",IF(AB$2="W",0,'Base Reels A'!AB162))</f>
        <v>10</v>
      </c>
      <c r="AC162" s="80">
        <f>IF('Base Reels A'!AC162="","",IF(AC$2="W",0,'Base Reels A'!AC162))</f>
        <v>5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0</v>
      </c>
      <c r="AB163" s="80">
        <f>IF('Base Reels A'!AB163="","",IF(AB$2="W",0,'Base Reels A'!AB163))</f>
        <v>3</v>
      </c>
      <c r="AC163" s="80">
        <f>IF('Base Reels A'!AC163="","",IF(AC$2="W",0,'Base Reels A'!AC163))</f>
        <v>5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0</v>
      </c>
      <c r="AB164" s="80">
        <f>IF('Base Reels A'!AB164="","",IF(AB$2="W",0,'Base Reels A'!AB164))</f>
        <v>5</v>
      </c>
      <c r="AC164" s="80">
        <f>IF('Base Reels A'!AC164="","",IF(AC$2="W",0,'Base Reels A'!AC164))</f>
        <v>4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0</v>
      </c>
      <c r="AB165" s="80">
        <f>IF('Base Reels A'!AB165="","",IF(AB$2="W",0,'Base Reels A'!AB165))</f>
        <v>5</v>
      </c>
      <c r="AC165" s="80">
        <f>IF('Base Reels A'!AC165="","",IF(AC$2="W",0,'Base Reels A'!AC165))</f>
        <v>7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0</v>
      </c>
      <c r="AB166" s="80">
        <f>IF('Base Reels A'!AB166="","",IF(AB$2="W",0,'Base Reels A'!AB166))</f>
        <v>5</v>
      </c>
      <c r="AC166" s="80">
        <f>IF('Base Reels A'!AC166="","",IF(AC$2="W",0,'Base Reels A'!AC166))</f>
        <v>6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0</v>
      </c>
      <c r="AB167" s="80">
        <f>IF('Base Reels A'!AB167="","",IF(AB$2="W",0,'Base Reels A'!AB167))</f>
        <v>9</v>
      </c>
      <c r="AC167" s="80">
        <f>IF('Base Reels A'!AC167="","",IF(AC$2="W",0,'Base Reels A'!AC167))</f>
        <v>6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0</v>
      </c>
      <c r="AB168" s="80">
        <f>IF('Base Reels A'!AB168="","",IF(AB$2="W",0,'Base Reels A'!AB168))</f>
        <v>6</v>
      </c>
      <c r="AC168" s="80">
        <f>IF('Base Reels A'!AC168="","",IF(AC$2="W",0,'Base Reels A'!AC168))</f>
        <v>6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0</v>
      </c>
      <c r="AB169" s="80">
        <f>IF('Base Reels A'!AB169="","",IF(AB$2="W",0,'Base Reels A'!AB169))</f>
        <v>6</v>
      </c>
      <c r="AC169" s="80">
        <f>IF('Base Reels A'!AC169="","",IF(AC$2="W",0,'Base Reels A'!AC169))</f>
        <v>4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0</v>
      </c>
      <c r="AB170" s="80">
        <f>IF('Base Reels A'!AB170="","",IF(AB$2="W",0,'Base Reels A'!AB170))</f>
        <v>4</v>
      </c>
      <c r="AC170" s="80">
        <f>IF('Base Reels A'!AC170="","",IF(AC$2="W",0,'Base Reels A'!AC170))</f>
        <v>7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B21:C21"/>
    <mergeCell ref="AF2:AJ2"/>
    <mergeCell ref="L3:P3"/>
    <mergeCell ref="D16:H16"/>
    <mergeCell ref="Q42:U42"/>
    <mergeCell ref="F21:J21"/>
  </mergeCells>
  <conditionalFormatting sqref="I3:I1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39" priority="20" operator="containsText" text="X">
      <formula>NOT(ISERROR(SEARCH("X",L43)))</formula>
    </cfRule>
    <cfRule type="containsText" dxfId="13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37" priority="18" operator="equal">
      <formula>"BN"</formula>
    </cfRule>
  </conditionalFormatting>
  <conditionalFormatting sqref="Z3:AD1048576">
    <cfRule type="expression" dxfId="136" priority="15">
      <formula>AND(LEN(Z3)&gt;0,Z3=0)</formula>
    </cfRule>
    <cfRule type="cellIs" dxfId="135" priority="16" operator="equal">
      <formula>9</formula>
    </cfRule>
    <cfRule type="cellIs" dxfId="134" priority="17" operator="equal">
      <formula>10</formula>
    </cfRule>
  </conditionalFormatting>
  <conditionalFormatting sqref="AF3:AJ170">
    <cfRule type="cellIs" dxfId="133" priority="4" operator="equal">
      <formula>"BN"</formula>
    </cfRule>
  </conditionalFormatting>
  <conditionalFormatting sqref="AF3:AJ1048576">
    <cfRule type="expression" dxfId="132" priority="1">
      <formula>AND(LEN(AF3)&gt;0,AF3=0)</formula>
    </cfRule>
    <cfRule type="cellIs" dxfId="131" priority="2" operator="equal">
      <formula>9</formula>
    </cfRule>
    <cfRule type="cellIs" dxfId="13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AB61-C46D-46AF-A7F4-42C10089FDF0}">
  <sheetPr>
    <tabColor theme="9" tint="0.39997558519241921"/>
  </sheetPr>
  <dimension ref="A1:BM170"/>
  <sheetViews>
    <sheetView topLeftCell="A4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 t="s">
        <v>78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4</v>
      </c>
      <c r="F4" s="78">
        <f t="shared" ref="F4:F14" si="2">SUMIF(AB$4:AB$170,$C4,AH$4:AH$170)</f>
        <v>167.00000000000003</v>
      </c>
      <c r="G4" s="78">
        <f t="shared" ref="G4:G14" si="3">SUMIF(AC$4:AC$170,$C4,AI$4:AI$170)</f>
        <v>4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4.1916167664670656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2</v>
      </c>
      <c r="AB4" s="80">
        <f>IF('Base Reels A'!AB4="","",IF(AB$2="W",0,'Base Reels A'!AB4))</f>
        <v>0</v>
      </c>
      <c r="AC4" s="80">
        <f>IF('Base Reels A'!AC4="","",IF(AC$2="W",0,'Base Reels A'!AC4))</f>
        <v>7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13</v>
      </c>
      <c r="F5" s="78">
        <f t="shared" si="2"/>
        <v>0</v>
      </c>
      <c r="G5" s="78">
        <f t="shared" si="3"/>
        <v>9.18</v>
      </c>
      <c r="H5" s="78">
        <f t="shared" si="4"/>
        <v>6</v>
      </c>
      <c r="I5" s="77">
        <f>V5+V14+V23+V32</f>
        <v>0.34874166407487317</v>
      </c>
      <c r="J5" s="78" cm="1">
        <f t="array" ref="J5">4*SUM(D5:H5/$D$15:$H$15)</f>
        <v>0.92115557984606777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224508.12000000002</v>
      </c>
      <c r="R5" s="22">
        <f t="shared" ref="R5:R32" si="7">Q5*$C$29</f>
        <v>22450812.000000004</v>
      </c>
      <c r="S5" s="23">
        <f t="shared" ref="S5:S36" si="8">R5/$D$16</f>
        <v>1.0678766366566186E-3</v>
      </c>
      <c r="T5" s="73">
        <f t="shared" si="5"/>
        <v>936.43775476806809</v>
      </c>
      <c r="U5" s="101">
        <v>20</v>
      </c>
      <c r="V5" s="25">
        <f t="shared" si="6"/>
        <v>2.1357532733132373E-2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7</v>
      </c>
      <c r="AB5" s="80">
        <f>IF('Base Reels A'!AB5="","",IF(AB$2="W",0,'Base Reels A'!AB5))</f>
        <v>0</v>
      </c>
      <c r="AC5" s="80">
        <f>IF('Base Reels A'!AC5="","",IF(AC$2="W",0,'Base Reels A'!AC5))</f>
        <v>4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6</v>
      </c>
      <c r="F6" s="78">
        <f t="shared" si="2"/>
        <v>0</v>
      </c>
      <c r="G6" s="78">
        <f t="shared" si="3"/>
        <v>21</v>
      </c>
      <c r="H6" s="78">
        <f t="shared" si="4"/>
        <v>7</v>
      </c>
      <c r="I6" s="77">
        <f t="shared" ref="I6:I12" si="9">V6+V15+V24</f>
        <v>0.41185646503919354</v>
      </c>
      <c r="J6" s="78" cm="1">
        <f t="array" ref="J6">4*SUM(D6:H6/$D$15:$H$15)</f>
        <v>1.2218062766801356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876750.00000000023</v>
      </c>
      <c r="R6" s="22">
        <f t="shared" si="7"/>
        <v>87675000.00000003</v>
      </c>
      <c r="S6" s="23">
        <f t="shared" si="8"/>
        <v>4.1702760737058892E-3</v>
      </c>
      <c r="T6" s="73">
        <f t="shared" si="5"/>
        <v>239.79227809523806</v>
      </c>
      <c r="U6" s="101">
        <v>10</v>
      </c>
      <c r="V6" s="25">
        <f t="shared" si="6"/>
        <v>4.1702760737058885E-2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6</v>
      </c>
      <c r="AB6" s="80">
        <f>IF('Base Reels A'!AB6="","",IF(AB$2="W",0,'Base Reels A'!AB6))</f>
        <v>0</v>
      </c>
      <c r="AC6" s="80">
        <f>IF('Base Reels A'!AC6="","",IF(AC$2="W",0,'Base Reels A'!AC6))</f>
        <v>3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18</v>
      </c>
      <c r="F7" s="78">
        <f t="shared" si="2"/>
        <v>0</v>
      </c>
      <c r="G7" s="78">
        <f t="shared" si="3"/>
        <v>21</v>
      </c>
      <c r="H7" s="78">
        <f t="shared" si="4"/>
        <v>8</v>
      </c>
      <c r="I7" s="77">
        <f t="shared" si="9"/>
        <v>0.51120562713064366</v>
      </c>
      <c r="J7" s="78" cm="1">
        <f t="array" ref="J7">4*SUM(D7:H7/$D$15:$H$15)</f>
        <v>1.6288592509265918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2939200.0000000005</v>
      </c>
      <c r="R7" s="22">
        <f t="shared" si="7"/>
        <v>293920000.00000006</v>
      </c>
      <c r="S7" s="23">
        <f t="shared" si="8"/>
        <v>1.3980354075661644E-2</v>
      </c>
      <c r="T7" s="73">
        <f t="shared" si="5"/>
        <v>71.528946590909086</v>
      </c>
      <c r="U7" s="101">
        <v>4</v>
      </c>
      <c r="V7" s="25">
        <f t="shared" si="6"/>
        <v>5.5921416302646576E-2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7</v>
      </c>
      <c r="AB7" s="80">
        <f>IF('Base Reels A'!AB7="","",IF(AB$2="W",0,'Base Reels A'!AB7))</f>
        <v>0</v>
      </c>
      <c r="AC7" s="80">
        <f>IF('Base Reels A'!AC7="","",IF(AC$2="W",0,'Base Reels A'!AC7))</f>
        <v>2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18</v>
      </c>
      <c r="F8" s="78">
        <f t="shared" si="2"/>
        <v>0</v>
      </c>
      <c r="G8" s="78">
        <f t="shared" si="3"/>
        <v>20.82</v>
      </c>
      <c r="H8" s="78">
        <f t="shared" si="4"/>
        <v>9</v>
      </c>
      <c r="I8" s="77">
        <f t="shared" si="9"/>
        <v>1.2863093109174031</v>
      </c>
      <c r="J8" s="78" cm="1">
        <f t="array" ref="J8">4*SUM(D8:H8/$D$15:$H$15)</f>
        <v>2.0720445506859564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8206981.2000000011</v>
      </c>
      <c r="R8" s="22">
        <f t="shared" si="7"/>
        <v>820698120.00000012</v>
      </c>
      <c r="S8" s="23">
        <f t="shared" si="8"/>
        <v>3.9036643667766227E-2</v>
      </c>
      <c r="T8" s="73">
        <f t="shared" si="5"/>
        <v>25.61695642972839</v>
      </c>
      <c r="U8" s="101">
        <v>4</v>
      </c>
      <c r="V8" s="25">
        <f t="shared" si="6"/>
        <v>0.15614657467106491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7</v>
      </c>
      <c r="AB8" s="80">
        <f>IF('Base Reels A'!AB8="","",IF(AB$2="W",0,'Base Reels A'!AB8))</f>
        <v>0</v>
      </c>
      <c r="AC8" s="80">
        <f>IF('Base Reels A'!AC8="","",IF(AC$2="W",0,'Base Reels A'!AC8))</f>
        <v>7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25.5</v>
      </c>
      <c r="F9" s="78">
        <f t="shared" si="2"/>
        <v>0</v>
      </c>
      <c r="G9" s="78">
        <f t="shared" si="3"/>
        <v>22.5</v>
      </c>
      <c r="H9" s="78">
        <f t="shared" si="4"/>
        <v>10</v>
      </c>
      <c r="I9" s="77">
        <f t="shared" si="9"/>
        <v>0.27836505414773832</v>
      </c>
      <c r="J9" s="78" cm="1">
        <f t="array" ref="J9">4*SUM(D9:H9/$D$15:$H$15)</f>
        <v>1.9525362213101489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5222090.0000000009</v>
      </c>
      <c r="R9" s="22">
        <f t="shared" si="7"/>
        <v>522209000.00000012</v>
      </c>
      <c r="S9" s="23">
        <f t="shared" si="8"/>
        <v>2.4838958633292024E-2</v>
      </c>
      <c r="T9" s="73">
        <f t="shared" si="5"/>
        <v>40.259336744483527</v>
      </c>
      <c r="U9" s="101">
        <v>0.8</v>
      </c>
      <c r="V9" s="25">
        <f t="shared" si="6"/>
        <v>1.9871166906633621E-2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8</v>
      </c>
      <c r="AB9" s="80">
        <f>IF('Base Reels A'!AB9="","",IF(AB$2="W",0,'Base Reels A'!AB9))</f>
        <v>0</v>
      </c>
      <c r="AC9" s="80">
        <f>IF('Base Reels A'!AC9="","",IF(AC$2="W",0,'Base Reels A'!AC9))</f>
        <v>7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8</v>
      </c>
      <c r="F10" s="78">
        <f t="shared" si="2"/>
        <v>0</v>
      </c>
      <c r="G10" s="78">
        <f t="shared" si="3"/>
        <v>17.5</v>
      </c>
      <c r="H10" s="78">
        <f t="shared" si="4"/>
        <v>9</v>
      </c>
      <c r="I10" s="77">
        <f t="shared" si="9"/>
        <v>0.4099548191495837</v>
      </c>
      <c r="J10" s="78" cm="1">
        <f t="array" ref="J10">4*SUM(D10:H10/$D$15:$H$15)</f>
        <v>2.0808714869773079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5816610.0000000009</v>
      </c>
      <c r="R10" s="22">
        <f t="shared" si="7"/>
        <v>581661000.00000012</v>
      </c>
      <c r="S10" s="23">
        <f t="shared" si="8"/>
        <v>2.7666802980414493E-2</v>
      </c>
      <c r="T10" s="73">
        <f t="shared" si="5"/>
        <v>36.144400229687051</v>
      </c>
      <c r="U10" s="101">
        <v>0.8</v>
      </c>
      <c r="V10" s="25">
        <f t="shared" si="6"/>
        <v>2.2133442384331597E-2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8</v>
      </c>
      <c r="AB10" s="80">
        <f>IF('Base Reels A'!AB10="","",IF(AB$2="W",0,'Base Reels A'!AB10))</f>
        <v>0</v>
      </c>
      <c r="AC10" s="80">
        <f>IF('Base Reels A'!AC10="","",IF(AC$2="W",0,'Base Reels A'!AC10))</f>
        <v>2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33.68</v>
      </c>
      <c r="F11" s="78">
        <f t="shared" si="2"/>
        <v>0</v>
      </c>
      <c r="G11" s="78">
        <f t="shared" si="3"/>
        <v>38</v>
      </c>
      <c r="H11" s="78">
        <f t="shared" si="4"/>
        <v>11</v>
      </c>
      <c r="I11" s="77">
        <f t="shared" si="9"/>
        <v>1.3114121805074053</v>
      </c>
      <c r="J11" s="78" cm="1">
        <f t="array" ref="J11">4*SUM(D11:H11/$D$15:$H$15)</f>
        <v>3.2950873795165543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43607440.800000012</v>
      </c>
      <c r="R11" s="22">
        <f t="shared" si="7"/>
        <v>4360744080.000001</v>
      </c>
      <c r="S11" s="23">
        <f t="shared" si="8"/>
        <v>0.207419523243554</v>
      </c>
      <c r="T11" s="73">
        <f t="shared" si="5"/>
        <v>4.8211469410513992</v>
      </c>
      <c r="U11" s="101">
        <v>0.6</v>
      </c>
      <c r="V11" s="25">
        <f t="shared" si="6"/>
        <v>0.12445171394613239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8</v>
      </c>
      <c r="AB11" s="80">
        <f>IF('Base Reels A'!AB11="","",IF(AB$2="W",0,'Base Reels A'!AB11))</f>
        <v>0</v>
      </c>
      <c r="AC11" s="80">
        <f>IF('Base Reels A'!AC11="","",IF(AC$2="W",0,'Base Reels A'!AC11))</f>
        <v>3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37.82</v>
      </c>
      <c r="F12" s="78">
        <f t="shared" si="2"/>
        <v>0</v>
      </c>
      <c r="G12" s="78">
        <f t="shared" si="3"/>
        <v>9</v>
      </c>
      <c r="H12" s="78">
        <f t="shared" si="4"/>
        <v>10</v>
      </c>
      <c r="I12" s="77">
        <f t="shared" si="9"/>
        <v>0.4329794137856427</v>
      </c>
      <c r="J12" s="78" cm="1">
        <f t="array" ref="J12">4*SUM(D12:H12/$D$15:$H$15)</f>
        <v>1.9898465187480598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4539561</v>
      </c>
      <c r="R12" s="22">
        <f t="shared" si="7"/>
        <v>453956100</v>
      </c>
      <c r="S12" s="23">
        <f t="shared" si="8"/>
        <v>2.1592498002199454E-2</v>
      </c>
      <c r="T12" s="73">
        <f t="shared" si="5"/>
        <v>46.31238126770409</v>
      </c>
      <c r="U12" s="101">
        <v>0.6</v>
      </c>
      <c r="V12" s="25">
        <f t="shared" si="6"/>
        <v>1.2955498801319673E-2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10</v>
      </c>
      <c r="AB12" s="80">
        <f>IF('Base Reels A'!AB12="","",IF(AB$2="W",0,'Base Reels A'!AB12))</f>
        <v>0</v>
      </c>
      <c r="AC12" s="80">
        <f>IF('Base Reels A'!AC12="","",IF(AC$2="W",0,'Base Reels A'!AC12))</f>
        <v>3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0</v>
      </c>
      <c r="G13" s="78">
        <f t="shared" si="3"/>
        <v>0</v>
      </c>
      <c r="H13" s="78">
        <f t="shared" si="4"/>
        <v>2</v>
      </c>
      <c r="I13" s="77">
        <f>V33</f>
        <v>0</v>
      </c>
      <c r="J13" s="78" cm="1">
        <f t="array" ref="J13">4*SUM(D13:H13/$D$15:$H$15)</f>
        <v>0.23925564909171468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1</v>
      </c>
      <c r="AB13" s="80">
        <f>IF('Base Reels A'!AB13="","",IF(AB$2="W",0,'Base Reels A'!AB13))</f>
        <v>0</v>
      </c>
      <c r="AC13" s="80">
        <f>IF('Base Reels A'!AC13="","",IF(AC$2="W",0,'Base Reels A'!AC13))</f>
        <v>3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3</v>
      </c>
      <c r="F14" s="78">
        <f t="shared" si="2"/>
        <v>0</v>
      </c>
      <c r="G14" s="78">
        <f t="shared" si="3"/>
        <v>4</v>
      </c>
      <c r="H14" s="78">
        <f t="shared" si="4"/>
        <v>2</v>
      </c>
      <c r="I14" s="77">
        <f>V34+V35+V36</f>
        <v>1.2853791725419236E-3</v>
      </c>
      <c r="J14" s="78" cm="1">
        <f t="array" ref="J14">4*SUM(D14:H14/$D$15:$H$15)</f>
        <v>0.40692031975039733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2544425.3600000003</v>
      </c>
      <c r="R14" s="22">
        <f t="shared" si="7"/>
        <v>254442536.00000003</v>
      </c>
      <c r="S14" s="23">
        <f t="shared" si="8"/>
        <v>1.2102601882108344E-2</v>
      </c>
      <c r="T14" s="73">
        <f t="shared" si="5"/>
        <v>82.626860714829547</v>
      </c>
      <c r="U14" s="102">
        <v>8</v>
      </c>
      <c r="V14" s="25">
        <f t="shared" si="6"/>
        <v>9.6820815056866752E-2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1</v>
      </c>
      <c r="AB14" s="80">
        <f>IF('Base Reels A'!AB14="","",IF(AB$2="W",0,'Base Reels A'!AB14))</f>
        <v>0</v>
      </c>
      <c r="AC14" s="80">
        <f>IF('Base Reels A'!AC14="","",IF(AC$2="W",0,'Base Reels A'!AC14))</f>
        <v>5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8391750.0000000019</v>
      </c>
      <c r="R15" s="22">
        <f t="shared" si="7"/>
        <v>839175000.00000024</v>
      </c>
      <c r="S15" s="23">
        <f t="shared" si="8"/>
        <v>3.9915499562613505E-2</v>
      </c>
      <c r="T15" s="73">
        <f t="shared" si="5"/>
        <v>25.052924577114425</v>
      </c>
      <c r="U15" s="102">
        <v>3</v>
      </c>
      <c r="V15" s="25">
        <f t="shared" si="6"/>
        <v>0.11974649868784053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2</v>
      </c>
      <c r="AB15" s="80">
        <f>IF('Base Reels A'!AB15="","",IF(AB$2="W",0,'Base Reels A'!AB15))</f>
        <v>0</v>
      </c>
      <c r="AC15" s="80">
        <f>IF('Base Reels A'!AC15="","",IF(AC$2="W",0,'Base Reels A'!AC15))</f>
        <v>5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24248400.000000004</v>
      </c>
      <c r="R16" s="22">
        <f t="shared" si="7"/>
        <v>2424840000.0000005</v>
      </c>
      <c r="S16" s="23">
        <f t="shared" si="8"/>
        <v>0.11533792112420857</v>
      </c>
      <c r="T16" s="73">
        <f t="shared" si="5"/>
        <v>8.6701753443526162</v>
      </c>
      <c r="U16" s="102">
        <v>1.4</v>
      </c>
      <c r="V16" s="25">
        <f t="shared" si="6"/>
        <v>0.16147308957389198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7</v>
      </c>
      <c r="AB16" s="80">
        <f>IF('Base Reels A'!AB16="","",IF(AB$2="W",0,'Base Reels A'!AB16))</f>
        <v>0</v>
      </c>
      <c r="AC16" s="80">
        <f>IF('Base Reels A'!AC16="","",IF(AC$2="W",0,'Base Reels A'!AC16))</f>
        <v>10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59272642.000000015</v>
      </c>
      <c r="R17" s="22">
        <f t="shared" si="7"/>
        <v>5927264200.0000019</v>
      </c>
      <c r="S17" s="23">
        <f t="shared" si="8"/>
        <v>0.28193131537831168</v>
      </c>
      <c r="T17" s="73">
        <f t="shared" si="5"/>
        <v>3.5469631979623917</v>
      </c>
      <c r="U17" s="102">
        <v>1.4</v>
      </c>
      <c r="V17" s="25">
        <f t="shared" si="6"/>
        <v>0.39470384152963633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8</v>
      </c>
      <c r="AB17" s="80">
        <f>IF('Base Reels A'!AB17="","",IF(AB$2="W",0,'Base Reels A'!AB17))</f>
        <v>0</v>
      </c>
      <c r="AC17" s="80">
        <f>IF('Base Reels A'!AC17="","",IF(AC$2="W",0,'Base Reels A'!AC17))</f>
        <v>4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33421376.000000007</v>
      </c>
      <c r="R18" s="22">
        <f t="shared" si="7"/>
        <v>3342137600.000001</v>
      </c>
      <c r="S18" s="23">
        <f t="shared" si="8"/>
        <v>0.15896933525306897</v>
      </c>
      <c r="T18" s="73">
        <f t="shared" si="5"/>
        <v>6.2905213663255513</v>
      </c>
      <c r="U18" s="102">
        <v>0.4</v>
      </c>
      <c r="V18" s="25">
        <f t="shared" si="6"/>
        <v>6.3587734101227589E-2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7</v>
      </c>
      <c r="AB18" s="80">
        <f>IF('Base Reels A'!AB18="","",IF(AB$2="W",0,'Base Reels A'!AB18))</f>
        <v>0</v>
      </c>
      <c r="AC18" s="80">
        <f>IF('Base Reels A'!AC18="","",IF(AC$2="W",0,'Base Reels A'!AC18))</f>
        <v>7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42008850.000000007</v>
      </c>
      <c r="R19" s="22">
        <f t="shared" si="7"/>
        <v>4200885000.000001</v>
      </c>
      <c r="S19" s="23">
        <f t="shared" si="8"/>
        <v>0.19981579930299356</v>
      </c>
      <c r="T19" s="73">
        <f t="shared" si="5"/>
        <v>5.0046092625720533</v>
      </c>
      <c r="U19" s="102">
        <v>0.4</v>
      </c>
      <c r="V19" s="25">
        <f t="shared" si="6"/>
        <v>7.9926319721197431E-2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2</v>
      </c>
      <c r="AB19" s="80">
        <f>IF('Base Reels A'!AB19="","",IF(AB$2="W",0,'Base Reels A'!AB19))</f>
        <v>0</v>
      </c>
      <c r="AC19" s="80">
        <f>IF('Base Reels A'!AC19="","",IF(AC$2="W",0,'Base Reels A'!AC19))</f>
        <v>6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249751706.40000004</v>
      </c>
      <c r="R20" s="22">
        <f t="shared" si="7"/>
        <v>24975170640.000004</v>
      </c>
      <c r="S20" s="23">
        <f t="shared" si="8"/>
        <v>1.1879481785767183</v>
      </c>
      <c r="T20" s="73">
        <f t="shared" si="5"/>
        <v>0.84178756113595865</v>
      </c>
      <c r="U20" s="102">
        <v>0.3</v>
      </c>
      <c r="V20" s="25">
        <f t="shared" si="6"/>
        <v>0.35638445357301546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3</v>
      </c>
      <c r="AB20" s="80">
        <f>IF('Base Reels A'!AB20="","",IF(AB$2="W",0,'Base Reels A'!AB20))</f>
        <v>0</v>
      </c>
      <c r="AC20" s="80">
        <f>IF('Base Reels A'!AC20="","",IF(AC$2="W",0,'Base Reels A'!AC20))</f>
        <v>6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29053190.400000006</v>
      </c>
      <c r="R21" s="22">
        <f t="shared" si="7"/>
        <v>2905319040.0000005</v>
      </c>
      <c r="S21" s="23">
        <f t="shared" si="8"/>
        <v>0.13819198721407655</v>
      </c>
      <c r="T21" s="73">
        <f t="shared" si="5"/>
        <v>7.2363095730787625</v>
      </c>
      <c r="U21" s="102">
        <v>0.3</v>
      </c>
      <c r="V21" s="25">
        <f t="shared" si="6"/>
        <v>4.1457596164222961E-2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6</v>
      </c>
      <c r="AB21" s="80">
        <f>IF('Base Reels A'!AB21="","",IF(AB$2="W",0,'Base Reels A'!AB21))</f>
        <v>0</v>
      </c>
      <c r="AC21" s="80">
        <f>IF('Base Reels A'!AC21="","",IF(AC$2="W",0,'Base Reels A'!AC21))</f>
        <v>6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5</v>
      </c>
      <c r="AB22" s="80">
        <f>IF('Base Reels A'!AB22="","",IF(AB$2="W",0,'Base Reels A'!AB22))</f>
        <v>0</v>
      </c>
      <c r="AC22" s="80">
        <f>IF('Base Reels A'!AC22="","",IF(AC$2="W",0,'Base Reels A'!AC22))</f>
        <v>8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32315428.520000007</v>
      </c>
      <c r="R23" s="22">
        <f t="shared" si="7"/>
        <v>3231542852.0000005</v>
      </c>
      <c r="S23" s="23">
        <f t="shared" si="8"/>
        <v>0.15370887752324935</v>
      </c>
      <c r="T23" s="73">
        <f t="shared" si="5"/>
        <v>6.5058051045148266</v>
      </c>
      <c r="U23" s="102">
        <v>1.5</v>
      </c>
      <c r="V23" s="25">
        <f t="shared" si="6"/>
        <v>0.23056331628487406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5</v>
      </c>
      <c r="AB23" s="80">
        <f>IF('Base Reels A'!AB23="","",IF(AB$2="W",0,'Base Reels A'!AB23))</f>
        <v>0</v>
      </c>
      <c r="AC23" s="80">
        <f>IF('Base Reels A'!AC23="","",IF(AC$2="W",0,'Base Reels A'!AC23))</f>
        <v>8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52645080.000000007</v>
      </c>
      <c r="R24" s="22">
        <f t="shared" si="7"/>
        <v>5264508000.000001</v>
      </c>
      <c r="S24" s="23">
        <f t="shared" si="8"/>
        <v>0.25040720561429414</v>
      </c>
      <c r="T24" s="73">
        <f t="shared" si="5"/>
        <v>3.9934953051643194</v>
      </c>
      <c r="U24" s="102">
        <v>1</v>
      </c>
      <c r="V24" s="25">
        <f t="shared" si="6"/>
        <v>0.25040720561429414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8</v>
      </c>
      <c r="AB24" s="80">
        <f>IF('Base Reels A'!AB24="","",IF(AB$2="W",0,'Base Reels A'!AB24))</f>
        <v>0</v>
      </c>
      <c r="AC24" s="80">
        <f>IF('Base Reels A'!AC24="","",IF(AC$2="W",0,'Base Reels A'!AC24))</f>
        <v>2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1.2853791725419236E-3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154425568.00000003</v>
      </c>
      <c r="R25" s="22">
        <f t="shared" si="7"/>
        <v>15442556800.000004</v>
      </c>
      <c r="S25" s="23">
        <f t="shared" si="8"/>
        <v>0.73452780313526289</v>
      </c>
      <c r="T25" s="73">
        <f t="shared" si="5"/>
        <v>1.3614188540332905</v>
      </c>
      <c r="U25" s="102">
        <v>0.4</v>
      </c>
      <c r="V25" s="25">
        <f t="shared" si="6"/>
        <v>0.29381112125410513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8</v>
      </c>
      <c r="AB25" s="80">
        <f>IF('Base Reels A'!AB25="","",IF(AB$2="W",0,'Base Reels A'!AB25))</f>
        <v>0</v>
      </c>
      <c r="AC25" s="80">
        <f>IF('Base Reels A'!AC25="","",IF(AC$2="W",0,'Base Reels A'!AC25))</f>
        <v>8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4.990824534752484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2.3378392914769262E-2</v>
      </c>
      <c r="J26" s="29" cm="1">
        <f t="array" aca="1" ref="J26" ca="1">IF(OR(I26=0,AND(F26:H26=$AA$2:$AC$2)),0,INDIRECT("'Extra Spin A "&amp;F26&amp;G26&amp;H26&amp;"'!C31"))</f>
        <v>41.098391431580787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386553296.80000007</v>
      </c>
      <c r="R26" s="22">
        <f t="shared" si="7"/>
        <v>38655329680.000008</v>
      </c>
      <c r="S26" s="23">
        <f t="shared" si="8"/>
        <v>1.8386472367917548</v>
      </c>
      <c r="T26" s="73">
        <f t="shared" si="5"/>
        <v>0.54387811864601854</v>
      </c>
      <c r="U26" s="102">
        <v>0.4</v>
      </c>
      <c r="V26" s="25">
        <f t="shared" si="6"/>
        <v>0.73545889471670189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6</v>
      </c>
      <c r="AB26" s="80">
        <f>IF('Base Reels A'!AB26="","",IF(AB$2="W",0,'Base Reels A'!AB26))</f>
        <v>0</v>
      </c>
      <c r="AC26" s="80">
        <f>IF('Base Reels A'!AC26="","",IF(AC$2="W",0,'Base Reels A'!AC26))</f>
        <v>2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2.5581130671621133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2.3378392914769262E-2</v>
      </c>
      <c r="J27" s="29" cm="1">
        <f t="array" aca="1" ref="J27" ca="1">IF(OR(I27=0,AND(F27:H27=$AA$2:$AC$2)),0,INDIRECT("'Extra Spin A "&amp;F27&amp;G27&amp;H27&amp;"'!C31"))</f>
        <v>13.991364722924555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204883282.00000003</v>
      </c>
      <c r="R27" s="22">
        <f t="shared" si="7"/>
        <v>20488328200.000004</v>
      </c>
      <c r="S27" s="23">
        <f t="shared" si="8"/>
        <v>0.97453076569938557</v>
      </c>
      <c r="T27" s="73">
        <f t="shared" si="5"/>
        <v>1.0261348694131129</v>
      </c>
      <c r="U27" s="102">
        <v>0.2</v>
      </c>
      <c r="V27" s="25">
        <f t="shared" si="6"/>
        <v>0.19490615313987711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3</v>
      </c>
      <c r="AB27" s="80">
        <f>IF('Base Reels A'!AB27="","",IF(AB$2="W",0,'Base Reels A'!AB27))</f>
        <v>0</v>
      </c>
      <c r="AC27" s="80">
        <f>IF('Base Reels A'!AC27="","",IF(AC$2="W",0,'Base Reels A'!AC27))</f>
        <v>3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2.4327114675903698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A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323656020.00000006</v>
      </c>
      <c r="R28" s="22">
        <f t="shared" si="7"/>
        <v>32365602000.000008</v>
      </c>
      <c r="S28" s="23">
        <f t="shared" si="8"/>
        <v>1.5394752852202731</v>
      </c>
      <c r="T28" s="73">
        <f t="shared" si="5"/>
        <v>0.64957197403589151</v>
      </c>
      <c r="U28" s="102">
        <v>0.2</v>
      </c>
      <c r="V28" s="25">
        <f t="shared" si="6"/>
        <v>0.30789505704405468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1</v>
      </c>
      <c r="AB28" s="80">
        <f>IF('Base Reels A'!AB28="","",IF(AB$2="W",0,'Base Reels A'!AB28))</f>
        <v>0</v>
      </c>
      <c r="AC28" s="80">
        <f>IF('Base Reels A'!AC28="","",IF(AC$2="W",0,'Base Reels A'!AC28))</f>
        <v>7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5.7370289361396965E-4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873092700.00000024</v>
      </c>
      <c r="R29" s="22">
        <f t="shared" si="7"/>
        <v>87309270000.000031</v>
      </c>
      <c r="S29" s="23">
        <f t="shared" si="8"/>
        <v>4.1528800649412876</v>
      </c>
      <c r="T29" s="73">
        <f t="shared" si="5"/>
        <v>0.24079674451521582</v>
      </c>
      <c r="U29" s="102">
        <v>0.2</v>
      </c>
      <c r="V29" s="25">
        <f t="shared" si="6"/>
        <v>0.83057601298825756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7</v>
      </c>
      <c r="AB29" s="80">
        <f>IF('Base Reels A'!AB29="","",IF(AB$2="W",0,'Base Reels A'!AB29))</f>
        <v>0</v>
      </c>
      <c r="AC29" s="80">
        <f>IF('Base Reels A'!AC29="","",IF(AC$2="W",0,'Base Reels A'!AC29))</f>
        <v>7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1.3436470947759578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397944901.20000005</v>
      </c>
      <c r="R30" s="22">
        <f t="shared" si="7"/>
        <v>39794490120.000008</v>
      </c>
      <c r="S30" s="23">
        <f t="shared" si="8"/>
        <v>1.8928315941005003</v>
      </c>
      <c r="T30" s="73">
        <f t="shared" si="5"/>
        <v>0.52830901762035187</v>
      </c>
      <c r="U30" s="102">
        <v>0.2</v>
      </c>
      <c r="V30" s="25">
        <f t="shared" si="6"/>
        <v>0.37856631882010006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4</v>
      </c>
      <c r="AB30" s="80">
        <f>IF('Base Reels A'!AB30="","",IF(AB$2="W",0,'Base Reels A'!AB30))</f>
        <v>0</v>
      </c>
      <c r="AC30" s="80">
        <f>IF('Base Reels A'!AC30="","",IF(AC$2="W",0,'Base Reels A'!AC30))</f>
        <v>10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6.3357570087009831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3</v>
      </c>
      <c r="AB31" s="80">
        <f>IF('Base Reels A'!AB31="","",IF(AB$2="W",0,'Base Reels A'!AB31))</f>
        <v>0</v>
      </c>
      <c r="AC31" s="80">
        <f>IF('Base Reels A'!AC31="","",IF(AC$2="W",0,'Base Reels A'!AC31))</f>
        <v>5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4.9921099139250256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7"/>
        <v>0</v>
      </c>
      <c r="S32" s="23">
        <f t="shared" si="8"/>
        <v>0</v>
      </c>
      <c r="T32" s="73" t="e">
        <f t="shared" si="5"/>
        <v>#DIV/0!</v>
      </c>
      <c r="U32" s="102">
        <v>0.2</v>
      </c>
      <c r="V32" s="25">
        <f t="shared" si="6"/>
        <v>0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4</v>
      </c>
      <c r="AB32" s="80">
        <f>IF('Base Reels A'!AB32="","",IF(AB$2="W",0,'Base Reels A'!AB32))</f>
        <v>0</v>
      </c>
      <c r="AC32" s="80">
        <f>IF('Base Reels A'!AC32="","",IF(AC$2="W",0,'Base Reels A'!AC32))</f>
        <v>2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8"/>
        <v>0</v>
      </c>
      <c r="T33" s="73" t="e">
        <f t="shared" si="5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5</v>
      </c>
      <c r="AB33" s="80">
        <f>IF('Base Reels A'!AB33="","",IF(AB$2="W",0,'Base Reels A'!AB33))</f>
        <v>0</v>
      </c>
      <c r="AC33" s="80">
        <f>IF('Base Reels A'!AC33="","",IF(AC$2="W",0,'Base Reels A'!AC33))</f>
        <v>7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5</v>
      </c>
      <c r="AB34" s="80">
        <f>IF('Base Reels A'!AB34="","",IF(AB$2="W",0,'Base Reels A'!AB34))</f>
        <v>0</v>
      </c>
      <c r="AC34" s="80">
        <f>IF('Base Reels A'!AC34="","",IF(AC$2="W",0,'Base Reels A'!AC34))</f>
        <v>3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2052096.0000000005</v>
      </c>
      <c r="R35" s="22">
        <f t="shared" ref="R35:R36" si="10">Q35</f>
        <v>2052096.0000000005</v>
      </c>
      <c r="S35" s="23">
        <f t="shared" si="8"/>
        <v>9.7608290273710401E-5</v>
      </c>
      <c r="T35" s="73">
        <f t="shared" si="5"/>
        <v>10245.031412760416</v>
      </c>
      <c r="U35" s="102">
        <f>Awards!H16</f>
        <v>2</v>
      </c>
      <c r="V35" s="25">
        <f>(U35*R35)/$D$16</f>
        <v>1.952165805474208E-4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4</v>
      </c>
      <c r="AB35" s="80">
        <f>IF('Base Reels A'!AB35="","",IF(AB$2="W",0,'Base Reels A'!AB35))</f>
        <v>0</v>
      </c>
      <c r="AC35" s="80">
        <f>IF('Base Reels A'!AC35="","",IF(AC$2="W",0,'Base Reels A'!AC35))</f>
        <v>3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76397824.000000015</v>
      </c>
      <c r="R36" s="22">
        <f t="shared" si="10"/>
        <v>76397824.000000015</v>
      </c>
      <c r="S36" s="23">
        <f t="shared" si="8"/>
        <v>3.633875306648343E-3</v>
      </c>
      <c r="T36" s="73">
        <f t="shared" si="5"/>
        <v>275.18830879266926</v>
      </c>
      <c r="U36" s="102">
        <f>Awards!G16</f>
        <v>0.3</v>
      </c>
      <c r="V36" s="25">
        <f t="shared" si="6"/>
        <v>1.0901625919945029E-3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5</v>
      </c>
      <c r="AB36" s="80">
        <f>IF('Base Reels A'!AB36="","",IF(AB$2="W",0,'Base Reels A'!AB36))</f>
        <v>0</v>
      </c>
      <c r="AC36" s="80">
        <f>IF('Base Reels A'!AC36="","",IF(AC$2="W",0,'Base Reels A'!AC36))</f>
        <v>4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8</v>
      </c>
      <c r="AB37" s="80">
        <f>IF('Base Reels A'!AB37="","",IF(AB$2="W",0,'Base Reels A'!AB37))</f>
        <v>0</v>
      </c>
      <c r="AC37" s="80">
        <f>IF('Base Reels A'!AC37="","",IF(AC$2="W",0,'Base Reels A'!AC37))</f>
        <v>4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8</v>
      </c>
      <c r="AB38" s="80">
        <f>IF('Base Reels A'!AB38="","",IF(AB$2="W",0,'Base Reels A'!AB38))</f>
        <v>0</v>
      </c>
      <c r="AC38" s="80">
        <f>IF('Base Reels A'!AC38="","",IF(AC$2="W",0,'Base Reels A'!AC38))</f>
        <v>6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7</v>
      </c>
      <c r="AB39" s="80">
        <f>IF('Base Reels A'!AB39="","",IF(AB$2="W",0,'Base Reels A'!AB39))</f>
        <v>0</v>
      </c>
      <c r="AC39" s="80">
        <f>IF('Base Reels A'!AC39="","",IF(AC$2="W",0,'Base Reels A'!AC39))</f>
        <v>2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4</v>
      </c>
      <c r="AB40" s="80">
        <f>IF('Base Reels A'!AB40="","",IF(AB$2="W",0,'Base Reels A'!AB40))</f>
        <v>0</v>
      </c>
      <c r="AC40" s="80">
        <f>IF('Base Reels A'!AC40="","",IF(AC$2="W",0,'Base Reels A'!AC40))</f>
        <v>6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3</v>
      </c>
      <c r="AB41" s="80">
        <f>IF('Base Reels A'!AB41="","",IF(AB$2="W",0,'Base Reels A'!AB41))</f>
        <v>0</v>
      </c>
      <c r="AC41" s="80">
        <f>IF('Base Reels A'!AC41="","",IF(AC$2="W",0,'Base Reels A'!AC41))</f>
        <v>2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8</v>
      </c>
      <c r="AB42" s="80">
        <f>IF('Base Reels A'!AB42="","",IF(AB$2="W",0,'Base Reels A'!AB42))</f>
        <v>0</v>
      </c>
      <c r="AC42" s="80">
        <f>IF('Base Reels A'!AC42="","",IF(AC$2="W",0,'Base Reels A'!AC42))</f>
        <v>2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12</v>
      </c>
      <c r="S43" s="42">
        <f t="shared" ref="S43:S58" si="13">IF(N43="X",F$14*$H$47,F$15-(F$14*$H$47))</f>
        <v>0</v>
      </c>
      <c r="T43" s="42">
        <f t="shared" ref="T43:T58" si="14">IF(O43="X",G$14*$H$47,G$15-(G$14*$H$47))</f>
        <v>151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8</v>
      </c>
      <c r="AB43" s="80">
        <f>IF('Base Reels A'!AB43="","",IF(AB$2="W",0,'Base Reels A'!AB43))</f>
        <v>0</v>
      </c>
      <c r="AC43" s="80">
        <f>IF('Base Reels A'!AC43="","",IF(AC$2="W",0,'Base Reels A'!AC43))</f>
        <v>4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12</v>
      </c>
      <c r="S44" s="42">
        <f t="shared" si="13"/>
        <v>167.00000000000003</v>
      </c>
      <c r="T44" s="42">
        <f t="shared" si="14"/>
        <v>16</v>
      </c>
      <c r="U44" s="42">
        <f t="shared" si="15"/>
        <v>66</v>
      </c>
      <c r="V44" s="43">
        <f t="shared" si="16"/>
        <v>16929792.000000004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8</v>
      </c>
      <c r="AB44" s="80">
        <f>IF('Base Reels A'!AB44="","",IF(AB$2="W",0,'Base Reels A'!AB44))</f>
        <v>0</v>
      </c>
      <c r="AC44" s="80">
        <f>IF('Base Reels A'!AC44="","",IF(AC$2="W",0,'Base Reels A'!AC44))</f>
        <v>5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155</v>
      </c>
      <c r="S45" s="42">
        <f t="shared" si="13"/>
        <v>0</v>
      </c>
      <c r="T45" s="42">
        <f t="shared" si="14"/>
        <v>16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1</v>
      </c>
      <c r="AB45" s="80">
        <f>IF('Base Reels A'!AB45="","",IF(AB$2="W",0,'Base Reels A'!AB45))</f>
        <v>0</v>
      </c>
      <c r="AC45" s="80">
        <f>IF('Base Reels A'!AC45="","",IF(AC$2="W",0,'Base Reels A'!AC45))</f>
        <v>4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12</v>
      </c>
      <c r="S46" s="42">
        <f t="shared" si="13"/>
        <v>0</v>
      </c>
      <c r="T46" s="42">
        <f t="shared" si="14"/>
        <v>16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5</v>
      </c>
      <c r="AB46" s="80">
        <f>IF('Base Reels A'!AB46="","",IF(AB$2="W",0,'Base Reels A'!AB46))</f>
        <v>0</v>
      </c>
      <c r="AC46" s="80">
        <f>IF('Base Reels A'!AC46="","",IF(AC$2="W",0,'Base Reels A'!AC46))</f>
        <v>5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12</v>
      </c>
      <c r="S47" s="42">
        <f t="shared" si="13"/>
        <v>167.00000000000003</v>
      </c>
      <c r="T47" s="42">
        <f t="shared" si="14"/>
        <v>151</v>
      </c>
      <c r="U47" s="42">
        <f t="shared" si="15"/>
        <v>8</v>
      </c>
      <c r="V47" s="43">
        <f t="shared" si="16"/>
        <v>19366656.000000004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7</v>
      </c>
      <c r="AB47" s="80">
        <f>IF('Base Reels A'!AB47="","",IF(AB$2="W",0,'Base Reels A'!AB47))</f>
        <v>0</v>
      </c>
      <c r="AC47" s="80">
        <f>IF('Base Reels A'!AC47="","",IF(AC$2="W",0,'Base Reels A'!AC47))</f>
        <v>5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155</v>
      </c>
      <c r="S48" s="42">
        <f t="shared" si="13"/>
        <v>0</v>
      </c>
      <c r="T48" s="42">
        <f t="shared" si="14"/>
        <v>151</v>
      </c>
      <c r="U48" s="42">
        <f t="shared" si="15"/>
        <v>8</v>
      </c>
      <c r="V48" s="43">
        <f t="shared" si="16"/>
        <v>0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5</v>
      </c>
      <c r="AB48" s="80">
        <f>IF('Base Reels A'!AB48="","",IF(AB$2="W",0,'Base Reels A'!AB48))</f>
        <v>0</v>
      </c>
      <c r="AC48" s="80">
        <f>IF('Base Reels A'!AC48="","",IF(AC$2="W",0,'Base Reels A'!AC48))</f>
        <v>3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12</v>
      </c>
      <c r="S49" s="42">
        <f t="shared" si="13"/>
        <v>0</v>
      </c>
      <c r="T49" s="42">
        <f t="shared" si="14"/>
        <v>151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7</v>
      </c>
      <c r="AB49" s="80">
        <f>IF('Base Reels A'!AB49="","",IF(AB$2="W",0,'Base Reels A'!AB49))</f>
        <v>0</v>
      </c>
      <c r="AC49" s="80">
        <f>IF('Base Reels A'!AC49="","",IF(AC$2="W",0,'Base Reels A'!AC49))</f>
        <v>3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155</v>
      </c>
      <c r="S50" s="42">
        <f t="shared" si="13"/>
        <v>167.00000000000003</v>
      </c>
      <c r="T50" s="42">
        <f t="shared" si="14"/>
        <v>16</v>
      </c>
      <c r="U50" s="42">
        <f t="shared" si="15"/>
        <v>8</v>
      </c>
      <c r="V50" s="43">
        <f t="shared" si="16"/>
        <v>26506240.000000004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7</v>
      </c>
      <c r="AB50" s="80">
        <f>IF('Base Reels A'!AB50="","",IF(AB$2="W",0,'Base Reels A'!AB50))</f>
        <v>0</v>
      </c>
      <c r="AC50" s="80">
        <f>IF('Base Reels A'!AC50="","",IF(AC$2="W",0,'Base Reels A'!AC50))</f>
        <v>7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12</v>
      </c>
      <c r="S51" s="42">
        <f t="shared" si="13"/>
        <v>167.00000000000003</v>
      </c>
      <c r="T51" s="42">
        <f t="shared" si="14"/>
        <v>16</v>
      </c>
      <c r="U51" s="42">
        <f t="shared" si="15"/>
        <v>8</v>
      </c>
      <c r="V51" s="43">
        <f t="shared" si="16"/>
        <v>13595136.000000002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5</v>
      </c>
      <c r="AB51" s="80">
        <f>IF('Base Reels A'!AB51="","",IF(AB$2="W",0,'Base Reels A'!AB51))</f>
        <v>0</v>
      </c>
      <c r="AC51" s="80">
        <f>IF('Base Reels A'!AC51="","",IF(AC$2="W",0,'Base Reels A'!AC51))</f>
        <v>7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155</v>
      </c>
      <c r="S52" s="42">
        <f t="shared" si="13"/>
        <v>0</v>
      </c>
      <c r="T52" s="42">
        <f t="shared" si="14"/>
        <v>16</v>
      </c>
      <c r="U52" s="42">
        <f t="shared" si="15"/>
        <v>8</v>
      </c>
      <c r="V52" s="43">
        <f t="shared" si="16"/>
        <v>0</v>
      </c>
      <c r="W52" s="45">
        <f>SUM(V43:V52)</f>
        <v>76397824.000000015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7</v>
      </c>
      <c r="AB52" s="80">
        <f>IF('Base Reels A'!AB52="","",IF(AB$2="W",0,'Base Reels A'!AB52))</f>
        <v>0</v>
      </c>
      <c r="AC52" s="80">
        <f>IF('Base Reels A'!AC52="","",IF(AC$2="W",0,'Base Reels A'!AC52))</f>
        <v>7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12</v>
      </c>
      <c r="S53" s="46">
        <f t="shared" si="13"/>
        <v>0</v>
      </c>
      <c r="T53" s="46">
        <f t="shared" si="14"/>
        <v>16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5</v>
      </c>
      <c r="AB53" s="80">
        <f>IF('Base Reels A'!AB53="","",IF(AB$2="W",0,'Base Reels A'!AB53))</f>
        <v>0</v>
      </c>
      <c r="AC53" s="80">
        <f>IF('Base Reels A'!AC53="","",IF(AC$2="W",0,'Base Reels A'!AC53))</f>
        <v>7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12</v>
      </c>
      <c r="S54" s="46">
        <f t="shared" si="13"/>
        <v>0</v>
      </c>
      <c r="T54" s="46">
        <f t="shared" si="14"/>
        <v>151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5</v>
      </c>
      <c r="AB54" s="80">
        <f>IF('Base Reels A'!AB54="","",IF(AB$2="W",0,'Base Reels A'!AB54))</f>
        <v>0</v>
      </c>
      <c r="AC54" s="80">
        <f>IF('Base Reels A'!AC54="","",IF(AC$2="W",0,'Base Reels A'!AC54))</f>
        <v>1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12</v>
      </c>
      <c r="S55" s="46">
        <f t="shared" si="13"/>
        <v>167.00000000000003</v>
      </c>
      <c r="T55" s="46">
        <f t="shared" si="14"/>
        <v>16</v>
      </c>
      <c r="U55" s="46">
        <f t="shared" si="15"/>
        <v>8</v>
      </c>
      <c r="V55" s="47">
        <f t="shared" si="16"/>
        <v>2052096.0000000005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5</v>
      </c>
      <c r="AB55" s="80">
        <f>IF('Base Reels A'!AB55="","",IF(AB$2="W",0,'Base Reels A'!AB55))</f>
        <v>0</v>
      </c>
      <c r="AC55" s="80">
        <f>IF('Base Reels A'!AC55="","",IF(AC$2="W",0,'Base Reels A'!AC55))</f>
        <v>1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155</v>
      </c>
      <c r="S56" s="46">
        <f t="shared" si="13"/>
        <v>0</v>
      </c>
      <c r="T56" s="46">
        <f t="shared" si="14"/>
        <v>16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5</v>
      </c>
      <c r="AB56" s="80">
        <f>IF('Base Reels A'!AB56="","",IF(AB$2="W",0,'Base Reels A'!AB56))</f>
        <v>0</v>
      </c>
      <c r="AC56" s="80">
        <f>IF('Base Reels A'!AC56="","",IF(AC$2="W",0,'Base Reels A'!AC56))</f>
        <v>4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12</v>
      </c>
      <c r="S57" s="46">
        <f t="shared" si="13"/>
        <v>0</v>
      </c>
      <c r="T57" s="46">
        <f t="shared" si="14"/>
        <v>16</v>
      </c>
      <c r="U57" s="46">
        <f t="shared" si="15"/>
        <v>8</v>
      </c>
      <c r="V57" s="47">
        <f t="shared" si="16"/>
        <v>0</v>
      </c>
      <c r="W57" s="48">
        <f>SUM(V53:V57)</f>
        <v>2052096.0000000005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10</v>
      </c>
      <c r="AB57" s="80">
        <f>IF('Base Reels A'!AB57="","",IF(AB$2="W",0,'Base Reels A'!AB57))</f>
        <v>0</v>
      </c>
      <c r="AC57" s="80">
        <f>IF('Base Reels A'!AC57="","",IF(AC$2="W",0,'Base Reels A'!AC57))</f>
        <v>7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12</v>
      </c>
      <c r="S58" s="49">
        <f t="shared" si="13"/>
        <v>0</v>
      </c>
      <c r="T58" s="49">
        <f t="shared" si="14"/>
        <v>16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7</v>
      </c>
      <c r="AB58" s="80">
        <f>IF('Base Reels A'!AB58="","",IF(AB$2="W",0,'Base Reels A'!AB58))</f>
        <v>0</v>
      </c>
      <c r="AC58" s="80">
        <f>IF('Base Reels A'!AC58="","",IF(AC$2="W",0,'Base Reels A'!AC58))</f>
        <v>7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78449920.000000015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7</v>
      </c>
      <c r="AB59" s="80">
        <f>IF('Base Reels A'!AB59="","",IF(AB$2="W",0,'Base Reels A'!AB59))</f>
        <v>0</v>
      </c>
      <c r="AC59" s="80">
        <f>IF('Base Reels A'!AC59="","",IF(AC$2="W",0,'Base Reels A'!AC59))</f>
        <v>7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4</v>
      </c>
      <c r="AB60" s="80">
        <f>IF('Base Reels A'!AB60="","",IF(AB$2="W",0,'Base Reels A'!AB60))</f>
        <v>0</v>
      </c>
      <c r="AC60" s="80">
        <f>IF('Base Reels A'!AC60="","",IF(AC$2="W",0,'Base Reels A'!AC60))</f>
        <v>1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3</v>
      </c>
      <c r="AB61" s="80">
        <f>IF('Base Reels A'!AB61="","",IF(AB$2="W",0,'Base Reels A'!AB61))</f>
        <v>0</v>
      </c>
      <c r="AC61" s="80">
        <f>IF('Base Reels A'!AC61="","",IF(AC$2="W",0,'Base Reels A'!AC61))</f>
        <v>3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3</v>
      </c>
      <c r="AB62" s="80">
        <f>IF('Base Reels A'!AB62="","",IF(AB$2="W",0,'Base Reels A'!AB62))</f>
        <v>0</v>
      </c>
      <c r="AC62" s="80">
        <f>IF('Base Reels A'!AC62="","",IF(AC$2="W",0,'Base Reels A'!AC62))</f>
        <v>4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8</v>
      </c>
      <c r="AB63" s="80">
        <f>IF('Base Reels A'!AB63="","",IF(AB$2="W",0,'Base Reels A'!AB63))</f>
        <v>0</v>
      </c>
      <c r="AC63" s="80">
        <f>IF('Base Reels A'!AC63="","",IF(AC$2="W",0,'Base Reels A'!AC63))</f>
        <v>6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8</v>
      </c>
      <c r="AB64" s="80">
        <f>IF('Base Reels A'!AB64="","",IF(AB$2="W",0,'Base Reels A'!AB64))</f>
        <v>0</v>
      </c>
      <c r="AC64" s="80">
        <f>IF('Base Reels A'!AC64="","",IF(AC$2="W",0,'Base Reels A'!AC64))</f>
        <v>1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8</v>
      </c>
      <c r="AB65" s="80">
        <f>IF('Base Reels A'!AB65="","",IF(AB$2="W",0,'Base Reels A'!AB65))</f>
        <v>0</v>
      </c>
      <c r="AC65" s="80">
        <f>IF('Base Reels A'!AC65="","",IF(AC$2="W",0,'Base Reels A'!AC65))</f>
        <v>5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10</v>
      </c>
      <c r="AB66" s="80">
        <f>IF('Base Reels A'!AB66="","",IF(AB$2="W",0,'Base Reels A'!AB66))</f>
        <v>0</v>
      </c>
      <c r="AC66" s="80">
        <f>IF('Base Reels A'!AC66="","",IF(AC$2="W",0,'Base Reels A'!AC66))</f>
        <v>5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1</v>
      </c>
      <c r="AB67" s="80">
        <f>IF('Base Reels A'!AB67="","",IF(AB$2="W",0,'Base Reels A'!AB67))</f>
        <v>0</v>
      </c>
      <c r="AC67" s="80">
        <f>IF('Base Reels A'!AC67="","",IF(AC$2="W",0,'Base Reels A'!AC67))</f>
        <v>5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7</v>
      </c>
      <c r="AB68" s="80">
        <f>IF('Base Reels A'!AB68="","",IF(AB$2="W",0,'Base Reels A'!AB68))</f>
        <v>0</v>
      </c>
      <c r="AC68" s="80">
        <f>IF('Base Reels A'!AC68="","",IF(AC$2="W",0,'Base Reels A'!AC68))</f>
        <v>5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7</v>
      </c>
      <c r="AB69" s="80">
        <f>IF('Base Reels A'!AB69="","",IF(AB$2="W",0,'Base Reels A'!AB69))</f>
        <v>0</v>
      </c>
      <c r="AC69" s="80">
        <f>IF('Base Reels A'!AC69="","",IF(AC$2="W",0,'Base Reels A'!AC69))</f>
        <v>8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8</v>
      </c>
      <c r="AB70" s="80">
        <f>IF('Base Reels A'!AB70="","",IF(AB$2="W",0,'Base Reels A'!AB70))</f>
        <v>0</v>
      </c>
      <c r="AC70" s="80">
        <f>IF('Base Reels A'!AC70="","",IF(AC$2="W",0,'Base Reels A'!AC70))</f>
        <v>2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7</v>
      </c>
      <c r="AB71" s="80">
        <f>IF('Base Reels A'!AB71="","",IF(AB$2="W",0,'Base Reels A'!AB71))</f>
        <v>0</v>
      </c>
      <c r="AC71" s="80">
        <f>IF('Base Reels A'!AC71="","",IF(AC$2="W",0,'Base Reels A'!AC71))</f>
        <v>2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7</v>
      </c>
      <c r="AB72" s="80">
        <f>IF('Base Reels A'!AB72="","",IF(AB$2="W",0,'Base Reels A'!AB72))</f>
        <v>0</v>
      </c>
      <c r="AC72" s="80">
        <f>IF('Base Reels A'!AC72="","",IF(AC$2="W",0,'Base Reels A'!AC72))</f>
        <v>7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0</v>
      </c>
      <c r="AC73" s="80">
        <f>IF('Base Reels A'!AC73="","",IF(AC$2="W",0,'Base Reels A'!AC73))</f>
        <v>7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5</v>
      </c>
      <c r="AB74" s="80">
        <f>IF('Base Reels A'!AB74="","",IF(AB$2="W",0,'Base Reels A'!AB74))</f>
        <v>0</v>
      </c>
      <c r="AC74" s="80">
        <f>IF('Base Reels A'!AC74="","",IF(AC$2="W",0,'Base Reels A'!AC74))</f>
        <v>4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5</v>
      </c>
      <c r="AB75" s="80">
        <f>IF('Base Reels A'!AB75="","",IF(AB$2="W",0,'Base Reels A'!AB75))</f>
        <v>0</v>
      </c>
      <c r="AC75" s="80">
        <f>IF('Base Reels A'!AC75="","",IF(AC$2="W",0,'Base Reels A'!AC75))</f>
        <v>3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5</v>
      </c>
      <c r="AB76" s="80">
        <f>IF('Base Reels A'!AB76="","",IF(AB$2="W",0,'Base Reels A'!AB76))</f>
        <v>0</v>
      </c>
      <c r="AC76" s="80">
        <f>IF('Base Reels A'!AC76="","",IF(AC$2="W",0,'Base Reels A'!AC76))</f>
        <v>7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7</v>
      </c>
      <c r="AB77" s="80">
        <f>IF('Base Reels A'!AB77="","",IF(AB$2="W",0,'Base Reels A'!AB77))</f>
        <v>0</v>
      </c>
      <c r="AC77" s="80">
        <f>IF('Base Reels A'!AC77="","",IF(AC$2="W",0,'Base Reels A'!AC77))</f>
        <v>7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8</v>
      </c>
      <c r="AB78" s="80">
        <f>IF('Base Reels A'!AB78="","",IF(AB$2="W",0,'Base Reels A'!AB78))</f>
        <v>0</v>
      </c>
      <c r="AC78" s="80">
        <f>IF('Base Reels A'!AC78="","",IF(AC$2="W",0,'Base Reels A'!AC78))</f>
        <v>10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3</v>
      </c>
      <c r="AB79" s="80">
        <f>IF('Base Reels A'!AB79="","",IF(AB$2="W",0,'Base Reels A'!AB79))</f>
        <v>0</v>
      </c>
      <c r="AC79" s="80">
        <f>IF('Base Reels A'!AC79="","",IF(AC$2="W",0,'Base Reels A'!AC79))</f>
        <v>2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3</v>
      </c>
      <c r="AB80" s="80">
        <f>IF('Base Reels A'!AB80="","",IF(AB$2="W",0,'Base Reels A'!AB80))</f>
        <v>0</v>
      </c>
      <c r="AC80" s="80">
        <f>IF('Base Reels A'!AC80="","",IF(AC$2="W",0,'Base Reels A'!AC80))</f>
        <v>3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3</v>
      </c>
      <c r="AB81" s="80">
        <f>IF('Base Reels A'!AB81="","",IF(AB$2="W",0,'Base Reels A'!AB81))</f>
        <v>0</v>
      </c>
      <c r="AC81" s="80">
        <f>IF('Base Reels A'!AC81="","",IF(AC$2="W",0,'Base Reels A'!AC81))</f>
        <v>3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2</v>
      </c>
      <c r="AB82" s="80">
        <f>IF('Base Reels A'!AB82="","",IF(AB$2="W",0,'Base Reels A'!AB82))</f>
        <v>0</v>
      </c>
      <c r="AC82" s="80">
        <f>IF('Base Reels A'!AC82="","",IF(AC$2="W",0,'Base Reels A'!AC82))</f>
        <v>5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1</v>
      </c>
      <c r="AB83" s="80">
        <f>IF('Base Reels A'!AB83="","",IF(AB$2="W",0,'Base Reels A'!AB83))</f>
        <v>0</v>
      </c>
      <c r="AC83" s="80">
        <f>IF('Base Reels A'!AC83="","",IF(AC$2="W",0,'Base Reels A'!AC83))</f>
        <v>5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7</v>
      </c>
      <c r="AB84" s="80">
        <f>IF('Base Reels A'!AB84="","",IF(AB$2="W",0,'Base Reels A'!AB84))</f>
        <v>0</v>
      </c>
      <c r="AC84" s="80">
        <f>IF('Base Reels A'!AC84="","",IF(AC$2="W",0,'Base Reels A'!AC84))</f>
        <v>4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4</v>
      </c>
      <c r="AB85" s="80">
        <f>IF('Base Reels A'!AB85="","",IF(AB$2="W",0,'Base Reels A'!AB85))</f>
        <v>0</v>
      </c>
      <c r="AC85" s="80">
        <f>IF('Base Reels A'!AC85="","",IF(AC$2="W",0,'Base Reels A'!AC85))</f>
        <v>7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4</v>
      </c>
      <c r="AB86" s="80">
        <f>IF('Base Reels A'!AB86="","",IF(AB$2="W",0,'Base Reels A'!AB86))</f>
        <v>0</v>
      </c>
      <c r="AC86" s="80">
        <f>IF('Base Reels A'!AC86="","",IF(AC$2="W",0,'Base Reels A'!AC86))</f>
        <v>6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5</v>
      </c>
      <c r="AB87" s="80">
        <f>IF('Base Reels A'!AB87="","",IF(AB$2="W",0,'Base Reels A'!AB87))</f>
        <v>0</v>
      </c>
      <c r="AC87" s="80">
        <f>IF('Base Reels A'!AC87="","",IF(AC$2="W",0,'Base Reels A'!AC87))</f>
        <v>6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5</v>
      </c>
      <c r="AB88" s="80">
        <f>IF('Base Reels A'!AB88="","",IF(AB$2="W",0,'Base Reels A'!AB88))</f>
        <v>0</v>
      </c>
      <c r="AC88" s="80">
        <f>IF('Base Reels A'!AC88="","",IF(AC$2="W",0,'Base Reels A'!AC88))</f>
        <v>6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6</v>
      </c>
      <c r="AB89" s="80">
        <f>IF('Base Reels A'!AB89="","",IF(AB$2="W",0,'Base Reels A'!AB89))</f>
        <v>0</v>
      </c>
      <c r="AC89" s="80">
        <f>IF('Base Reels A'!AC89="","",IF(AC$2="W",0,'Base Reels A'!AC89))</f>
        <v>4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8</v>
      </c>
      <c r="AB90" s="80">
        <f>IF('Base Reels A'!AB90="","",IF(AB$2="W",0,'Base Reels A'!AB90))</f>
        <v>0</v>
      </c>
      <c r="AC90" s="80">
        <f>IF('Base Reels A'!AC90="","",IF(AC$2="W",0,'Base Reels A'!AC90))</f>
        <v>7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8</v>
      </c>
      <c r="AB91" s="80">
        <f>IF('Base Reels A'!AB91="","",IF(AB$2="W",0,'Base Reels A'!AB91))</f>
        <v>0</v>
      </c>
      <c r="AC91" s="80">
        <f>IF('Base Reels A'!AC91="","",IF(AC$2="W",0,'Base Reels A'!AC91))</f>
        <v>8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8</v>
      </c>
      <c r="AB92" s="80">
        <f>IF('Base Reels A'!AB92="","",IF(AB$2="W",0,'Base Reels A'!AB92))</f>
        <v>0</v>
      </c>
      <c r="AC92" s="80">
        <f>IF('Base Reels A'!AC92="","",IF(AC$2="W",0,'Base Reels A'!AC92))</f>
        <v>8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7</v>
      </c>
      <c r="AB93" s="80">
        <f>IF('Base Reels A'!AB93="","",IF(AB$2="W",0,'Base Reels A'!AB93))</f>
        <v>0</v>
      </c>
      <c r="AC93" s="80">
        <f>IF('Base Reels A'!AC93="","",IF(AC$2="W",0,'Base Reels A'!AC93))</f>
        <v>8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8</v>
      </c>
      <c r="AB94" s="80">
        <f>IF('Base Reels A'!AB94="","",IF(AB$2="W",0,'Base Reels A'!AB94))</f>
        <v>0</v>
      </c>
      <c r="AC94" s="80">
        <f>IF('Base Reels A'!AC94="","",IF(AC$2="W",0,'Base Reels A'!AC94))</f>
        <v>6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4</v>
      </c>
      <c r="AB95" s="80">
        <f>IF('Base Reels A'!AB95="","",IF(AB$2="W",0,'Base Reels A'!AB95))</f>
        <v>0</v>
      </c>
      <c r="AC95" s="80">
        <f>IF('Base Reels A'!AC95="","",IF(AC$2="W",0,'Base Reels A'!AC95))</f>
        <v>6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4</v>
      </c>
      <c r="AB96" s="80">
        <f>IF('Base Reels A'!AB96="","",IF(AB$2="W",0,'Base Reels A'!AB96))</f>
        <v>0</v>
      </c>
      <c r="AC96" s="80">
        <f>IF('Base Reels A'!AC96="","",IF(AC$2="W",0,'Base Reels A'!AC96))</f>
        <v>2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3</v>
      </c>
      <c r="AB97" s="80">
        <f>IF('Base Reels A'!AB97="","",IF(AB$2="W",0,'Base Reels A'!AB97))</f>
        <v>0</v>
      </c>
      <c r="AC97" s="80">
        <f>IF('Base Reels A'!AC97="","",IF(AC$2="W",0,'Base Reels A'!AC97))</f>
        <v>2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8</v>
      </c>
      <c r="AB98" s="80">
        <f>IF('Base Reels A'!AB98="","",IF(AB$2="W",0,'Base Reels A'!AB98))</f>
        <v>0</v>
      </c>
      <c r="AC98" s="80">
        <f>IF('Base Reels A'!AC98="","",IF(AC$2="W",0,'Base Reels A'!AC98))</f>
        <v>7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8</v>
      </c>
      <c r="AB99" s="80">
        <f>IF('Base Reels A'!AB99="","",IF(AB$2="W",0,'Base Reels A'!AB99))</f>
        <v>0</v>
      </c>
      <c r="AC99" s="80">
        <f>IF('Base Reels A'!AC99="","",IF(AC$2="W",0,'Base Reels A'!AC99))</f>
        <v>7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8</v>
      </c>
      <c r="AB100" s="80">
        <f>IF('Base Reels A'!AB100="","",IF(AB$2="W",0,'Base Reels A'!AB100))</f>
        <v>0</v>
      </c>
      <c r="AC100" s="80">
        <f>IF('Base Reels A'!AC100="","",IF(AC$2="W",0,'Base Reels A'!AC100))</f>
        <v>7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1</v>
      </c>
      <c r="AB101" s="80">
        <f>IF('Base Reels A'!AB101="","",IF(AB$2="W",0,'Base Reels A'!AB101))</f>
        <v>0</v>
      </c>
      <c r="AC101" s="80">
        <f>IF('Base Reels A'!AC101="","",IF(AC$2="W",0,'Base Reels A'!AC101))</f>
        <v>1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1</v>
      </c>
      <c r="AB102" s="80">
        <f>IF('Base Reels A'!AB102="","",IF(AB$2="W",0,'Base Reels A'!AB102))</f>
        <v>0</v>
      </c>
      <c r="AC102" s="80">
        <f>IF('Base Reels A'!AC102="","",IF(AC$2="W",0,'Base Reels A'!AC102))</f>
        <v>3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7</v>
      </c>
      <c r="AB103" s="80">
        <f>IF('Base Reels A'!AB103="","",IF(AB$2="W",0,'Base Reels A'!AB103))</f>
        <v>0</v>
      </c>
      <c r="AC103" s="80">
        <f>IF('Base Reels A'!AC103="","",IF(AC$2="W",0,'Base Reels A'!AC103))</f>
        <v>3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7</v>
      </c>
      <c r="AB104" s="80">
        <f>IF('Base Reels A'!AB104="","",IF(AB$2="W",0,'Base Reels A'!AB104))</f>
        <v>0</v>
      </c>
      <c r="AC104" s="80">
        <f>IF('Base Reels A'!AC104="","",IF(AC$2="W",0,'Base Reels A'!AC104))</f>
        <v>4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7</v>
      </c>
      <c r="AB105" s="80">
        <f>IF('Base Reels A'!AB105="","",IF(AB$2="W",0,'Base Reels A'!AB105))</f>
        <v>0</v>
      </c>
      <c r="AC105" s="80">
        <f>IF('Base Reels A'!AC105="","",IF(AC$2="W",0,'Base Reels A'!AC105))</f>
        <v>6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6</v>
      </c>
      <c r="AB106" s="80">
        <f>IF('Base Reels A'!AB106="","",IF(AB$2="W",0,'Base Reels A'!AB106))</f>
        <v>0</v>
      </c>
      <c r="AC106" s="80">
        <f>IF('Base Reels A'!AC106="","",IF(AC$2="W",0,'Base Reels A'!AC106))</f>
        <v>1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6</v>
      </c>
      <c r="AB107" s="80">
        <f>IF('Base Reels A'!AB107="","",IF(AB$2="W",0,'Base Reels A'!AB107))</f>
        <v>0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8</v>
      </c>
      <c r="AB108" s="80">
        <f>IF('Base Reels A'!AB108="","",IF(AB$2="W",0,'Base Reels A'!AB108))</f>
        <v>0</v>
      </c>
      <c r="AC108" s="80">
        <f>IF('Base Reels A'!AC108="","",IF(AC$2="W",0,'Base Reels A'!AC108))</f>
        <v>5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8</v>
      </c>
      <c r="AB109" s="80">
        <f>IF('Base Reels A'!AB109="","",IF(AB$2="W",0,'Base Reels A'!AB109))</f>
        <v>0</v>
      </c>
      <c r="AC109" s="80">
        <f>IF('Base Reels A'!AC109="","",IF(AC$2="W",0,'Base Reels A'!AC109))</f>
        <v>5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2</v>
      </c>
      <c r="AB110" s="80">
        <f>IF('Base Reels A'!AB110="","",IF(AB$2="W",0,'Base Reels A'!AB110))</f>
        <v>0</v>
      </c>
      <c r="AC110" s="80">
        <f>IF('Base Reels A'!AC110="","",IF(AC$2="W",0,'Base Reels A'!AC110))</f>
        <v>5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4</v>
      </c>
      <c r="AB111" s="80">
        <f>IF('Base Reels A'!AB111="","",IF(AB$2="W",0,'Base Reels A'!AB111))</f>
        <v>0</v>
      </c>
      <c r="AC111" s="80">
        <f>IF('Base Reels A'!AC111="","",IF(AC$2="W",0,'Base Reels A'!AC111))</f>
        <v>8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4</v>
      </c>
      <c r="AB112" s="80">
        <f>IF('Base Reels A'!AB112="","",IF(AB$2="W",0,'Base Reels A'!AB112))</f>
        <v>0</v>
      </c>
      <c r="AC112" s="80">
        <f>IF('Base Reels A'!AC112="","",IF(AC$2="W",0,'Base Reels A'!AC112))</f>
        <v>2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7</v>
      </c>
      <c r="AB113" s="80">
        <f>IF('Base Reels A'!AB113="","",IF(AB$2="W",0,'Base Reels A'!AB113))</f>
        <v>0</v>
      </c>
      <c r="AC113" s="80">
        <f>IF('Base Reels A'!AC113="","",IF(AC$2="W",0,'Base Reels A'!AC113))</f>
        <v>2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5</v>
      </c>
      <c r="AB114" s="80">
        <f>IF('Base Reels A'!AB114="","",IF(AB$2="W",0,'Base Reels A'!AB114))</f>
        <v>0</v>
      </c>
      <c r="AC114" s="80">
        <f>IF('Base Reels A'!AC114="","",IF(AC$2="W",0,'Base Reels A'!AC114))</f>
        <v>7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5</v>
      </c>
      <c r="AB115" s="80">
        <f>IF('Base Reels A'!AB115="","",IF(AB$2="W",0,'Base Reels A'!AB115))</f>
        <v>0</v>
      </c>
      <c r="AC115" s="80">
        <f>IF('Base Reels A'!AC115="","",IF(AC$2="W",0,'Base Reels A'!AC115))</f>
        <v>7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3</v>
      </c>
      <c r="AB116" s="80">
        <f>IF('Base Reels A'!AB116="","",IF(AB$2="W",0,'Base Reels A'!AB116))</f>
        <v>0</v>
      </c>
      <c r="AC116" s="80">
        <f>IF('Base Reels A'!AC116="","",IF(AC$2="W",0,'Base Reels A'!AC116))</f>
        <v>4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3</v>
      </c>
      <c r="AB117" s="80">
        <f>IF('Base Reels A'!AB117="","",IF(AB$2="W",0,'Base Reels A'!AB117))</f>
        <v>0</v>
      </c>
      <c r="AC117" s="80">
        <f>IF('Base Reels A'!AC117="","",IF(AC$2="W",0,'Base Reels A'!AC117))</f>
        <v>4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7</v>
      </c>
      <c r="AB118" s="80">
        <f>IF('Base Reels A'!AB118="","",IF(AB$2="W",0,'Base Reels A'!AB118))</f>
        <v>0</v>
      </c>
      <c r="AC118" s="80">
        <f>IF('Base Reels A'!AC118="","",IF(AC$2="W",0,'Base Reels A'!AC118))</f>
        <v>6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5</v>
      </c>
      <c r="AB119" s="80">
        <f>IF('Base Reels A'!AB119="","",IF(AB$2="W",0,'Base Reels A'!AB119))</f>
        <v>0</v>
      </c>
      <c r="AC119" s="80">
        <f>IF('Base Reels A'!AC119="","",IF(AC$2="W",0,'Base Reels A'!AC119))</f>
        <v>2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7</v>
      </c>
      <c r="AB120" s="80">
        <f>IF('Base Reels A'!AB120="","",IF(AB$2="W",0,'Base Reels A'!AB120))</f>
        <v>0</v>
      </c>
      <c r="AC120" s="80">
        <f>IF('Base Reels A'!AC120="","",IF(AC$2="W",0,'Base Reels A'!AC120))</f>
        <v>6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7</v>
      </c>
      <c r="AB121" s="80">
        <f>IF('Base Reels A'!AB121="","",IF(AB$2="W",0,'Base Reels A'!AB121))</f>
        <v>0</v>
      </c>
      <c r="AC121" s="80">
        <f>IF('Base Reels A'!AC121="","",IF(AC$2="W",0,'Base Reels A'!AC121))</f>
        <v>2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1</v>
      </c>
      <c r="AB122" s="80">
        <f>IF('Base Reels A'!AB122="","",IF(AB$2="W",0,'Base Reels A'!AB122))</f>
        <v>0</v>
      </c>
      <c r="AC122" s="80">
        <f>IF('Base Reels A'!AC122="","",IF(AC$2="W",0,'Base Reels A'!AC122))</f>
        <v>2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1</v>
      </c>
      <c r="AB123" s="80">
        <f>IF('Base Reels A'!AB123="","",IF(AB$2="W",0,'Base Reels A'!AB123))</f>
        <v>0</v>
      </c>
      <c r="AC123" s="80">
        <f>IF('Base Reels A'!AC123="","",IF(AC$2="W",0,'Base Reels A'!AC123))</f>
        <v>4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4</v>
      </c>
      <c r="AB124" s="80">
        <f>IF('Base Reels A'!AB124="","",IF(AB$2="W",0,'Base Reels A'!AB124))</f>
        <v>0</v>
      </c>
      <c r="AC124" s="80">
        <f>IF('Base Reels A'!AC124="","",IF(AC$2="W",0,'Base Reels A'!AC124))</f>
        <v>4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5</v>
      </c>
      <c r="AB125" s="80">
        <f>IF('Base Reels A'!AB125="","",IF(AB$2="W",0,'Base Reels A'!AB125))</f>
        <v>0</v>
      </c>
      <c r="AC125" s="80">
        <f>IF('Base Reels A'!AC125="","",IF(AC$2="W",0,'Base Reels A'!AC125))</f>
        <v>5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5</v>
      </c>
      <c r="AB126" s="80">
        <f>IF('Base Reels A'!AB126="","",IF(AB$2="W",0,'Base Reels A'!AB126))</f>
        <v>0</v>
      </c>
      <c r="AC126" s="80">
        <f>IF('Base Reels A'!AC126="","",IF(AC$2="W",0,'Base Reels A'!AC126))</f>
        <v>5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8</v>
      </c>
      <c r="AB127" s="80">
        <f>IF('Base Reels A'!AB127="","",IF(AB$2="W",0,'Base Reels A'!AB127))</f>
        <v>0</v>
      </c>
      <c r="AC127" s="80">
        <f>IF('Base Reels A'!AC127="","",IF(AC$2="W",0,'Base Reels A'!AC127))</f>
        <v>5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8</v>
      </c>
      <c r="AB128" s="80">
        <f>IF('Base Reels A'!AB128="","",IF(AB$2="W",0,'Base Reels A'!AB128))</f>
        <v>0</v>
      </c>
      <c r="AC128" s="80">
        <f>IF('Base Reels A'!AC128="","",IF(AC$2="W",0,'Base Reels A'!AC128))</f>
        <v>3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3</v>
      </c>
      <c r="AB129" s="80">
        <f>IF('Base Reels A'!AB129="","",IF(AB$2="W",0,'Base Reels A'!AB129))</f>
        <v>0</v>
      </c>
      <c r="AC129" s="80">
        <f>IF('Base Reels A'!AC129="","",IF(AC$2="W",0,'Base Reels A'!AC129))</f>
        <v>3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3</v>
      </c>
      <c r="AB130" s="80">
        <f>IF('Base Reels A'!AB130="","",IF(AB$2="W",0,'Base Reels A'!AB130))</f>
        <v>0</v>
      </c>
      <c r="AC130" s="80">
        <f>IF('Base Reels A'!AC130="","",IF(AC$2="W",0,'Base Reels A'!AC130))</f>
        <v>7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3</v>
      </c>
      <c r="AB131" s="80">
        <f>IF('Base Reels A'!AB131="","",IF(AB$2="W",0,'Base Reels A'!AB131))</f>
        <v>0</v>
      </c>
      <c r="AC131" s="80">
        <f>IF('Base Reels A'!AC131="","",IF(AC$2="W",0,'Base Reels A'!AC131))</f>
        <v>7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8</v>
      </c>
      <c r="AB132" s="80">
        <f>IF('Base Reels A'!AB132="","",IF(AB$2="W",0,'Base Reels A'!AB132))</f>
        <v>0</v>
      </c>
      <c r="AC132" s="80">
        <f>IF('Base Reels A'!AC132="","",IF(AC$2="W",0,'Base Reels A'!AC132))</f>
        <v>7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1</v>
      </c>
      <c r="AB133" s="80">
        <f>IF('Base Reels A'!AB133="","",IF(AB$2="W",0,'Base Reels A'!AB133))</f>
        <v>0</v>
      </c>
      <c r="AC133" s="80">
        <f>IF('Base Reels A'!AC133="","",IF(AC$2="W",0,'Base Reels A'!AC133))</f>
        <v>7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7</v>
      </c>
      <c r="AB134" s="80">
        <f>IF('Base Reels A'!AB134="","",IF(AB$2="W",0,'Base Reels A'!AB134))</f>
        <v>0</v>
      </c>
      <c r="AC134" s="80">
        <f>IF('Base Reels A'!AC134="","",IF(AC$2="W",0,'Base Reels A'!AC134))</f>
        <v>1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4</v>
      </c>
      <c r="AB135" s="80">
        <f>IF('Base Reels A'!AB135="","",IF(AB$2="W",0,'Base Reels A'!AB135))</f>
        <v>0</v>
      </c>
      <c r="AC135" s="80">
        <f>IF('Base Reels A'!AC135="","",IF(AC$2="W",0,'Base Reels A'!AC135))</f>
        <v>1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4</v>
      </c>
      <c r="AB136" s="80">
        <f>IF('Base Reels A'!AB136="","",IF(AB$2="W",0,'Base Reels A'!AB136))</f>
        <v>0</v>
      </c>
      <c r="AC136" s="80">
        <f>IF('Base Reels A'!AC136="","",IF(AC$2="W",0,'Base Reels A'!AC136))</f>
        <v>4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5</v>
      </c>
      <c r="AB137" s="80">
        <f>IF('Base Reels A'!AB137="","",IF(AB$2="W",0,'Base Reels A'!AB137))</f>
        <v>0</v>
      </c>
      <c r="AC137" s="80">
        <f>IF('Base Reels A'!AC137="","",IF(AC$2="W",0,'Base Reels A'!AC137))</f>
        <v>7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5</v>
      </c>
      <c r="AB138" s="80">
        <f>IF('Base Reels A'!AB138="","",IF(AB$2="W",0,'Base Reels A'!AB138))</f>
        <v>0</v>
      </c>
      <c r="AC138" s="80">
        <f>IF('Base Reels A'!AC138="","",IF(AC$2="W",0,'Base Reels A'!AC138))</f>
        <v>7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8</v>
      </c>
      <c r="AB139" s="80">
        <f>IF('Base Reels A'!AB139="","",IF(AB$2="W",0,'Base Reels A'!AB139))</f>
        <v>0</v>
      </c>
      <c r="AC139" s="80">
        <f>IF('Base Reels A'!AC139="","",IF(AC$2="W",0,'Base Reels A'!AC139))</f>
        <v>7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8</v>
      </c>
      <c r="AB140" s="80">
        <f>IF('Base Reels A'!AB140="","",IF(AB$2="W",0,'Base Reels A'!AB140))</f>
        <v>0</v>
      </c>
      <c r="AC140" s="80">
        <f>IF('Base Reels A'!AC140="","",IF(AC$2="W",0,'Base Reels A'!AC140))</f>
        <v>1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8</v>
      </c>
      <c r="AB141" s="80">
        <f>IF('Base Reels A'!AB141="","",IF(AB$2="W",0,'Base Reels A'!AB141))</f>
        <v>0</v>
      </c>
      <c r="AC141" s="80">
        <f>IF('Base Reels A'!AC141="","",IF(AC$2="W",0,'Base Reels A'!AC141))</f>
        <v>3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8</v>
      </c>
      <c r="AB142" s="80">
        <f>IF('Base Reels A'!AB142="","",IF(AB$2="W",0,'Base Reels A'!AB142))</f>
        <v>0</v>
      </c>
      <c r="AC142" s="80">
        <f>IF('Base Reels A'!AC142="","",IF(AC$2="W",0,'Base Reels A'!AC142))</f>
        <v>4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7</v>
      </c>
      <c r="AB143" s="80">
        <f>IF('Base Reels A'!AB143="","",IF(AB$2="W",0,'Base Reels A'!AB143))</f>
        <v>0</v>
      </c>
      <c r="AC143" s="80">
        <f>IF('Base Reels A'!AC143="","",IF(AC$2="W",0,'Base Reels A'!AC143))</f>
        <v>6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8</v>
      </c>
      <c r="AB144" s="80">
        <f>IF('Base Reels A'!AB144="","",IF(AB$2="W",0,'Base Reels A'!AB144))</f>
        <v>0</v>
      </c>
      <c r="AC144" s="80">
        <f>IF('Base Reels A'!AC144="","",IF(AC$2="W",0,'Base Reels A'!AC144))</f>
        <v>1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4</v>
      </c>
      <c r="AB145" s="80">
        <f>IF('Base Reels A'!AB145="","",IF(AB$2="W",0,'Base Reels A'!AB145))</f>
        <v>0</v>
      </c>
      <c r="AC145" s="80">
        <f>IF('Base Reels A'!AC145="","",IF(AC$2="W",0,'Base Reels A'!AC145))</f>
        <v>5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4</v>
      </c>
      <c r="AB146" s="80">
        <f>IF('Base Reels A'!AB146="","",IF(AB$2="W",0,'Base Reels A'!AB146))</f>
        <v>0</v>
      </c>
      <c r="AC146" s="80">
        <f>IF('Base Reels A'!AC146="","",IF(AC$2="W",0,'Base Reels A'!AC146))</f>
        <v>5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3</v>
      </c>
      <c r="AB147" s="80">
        <f>IF('Base Reels A'!AB147="","",IF(AB$2="W",0,'Base Reels A'!AB147))</f>
        <v>0</v>
      </c>
      <c r="AC147" s="80">
        <f>IF('Base Reels A'!AC147="","",IF(AC$2="W",0,'Base Reels A'!AC147))</f>
        <v>5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8</v>
      </c>
      <c r="AB148" s="80">
        <f>IF('Base Reels A'!AB148="","",IF(AB$2="W",0,'Base Reels A'!AB148))</f>
        <v>0</v>
      </c>
      <c r="AC148" s="80">
        <f>IF('Base Reels A'!AC148="","",IF(AC$2="W",0,'Base Reels A'!AC148))</f>
        <v>5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8</v>
      </c>
      <c r="AB149" s="80">
        <f>IF('Base Reels A'!AB149="","",IF(AB$2="W",0,'Base Reels A'!AB149))</f>
        <v>0</v>
      </c>
      <c r="AC149" s="80">
        <f>IF('Base Reels A'!AC149="","",IF(AC$2="W",0,'Base Reels A'!AC149))</f>
        <v>8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8</v>
      </c>
      <c r="AB150" s="80">
        <f>IF('Base Reels A'!AB150="","",IF(AB$2="W",0,'Base Reels A'!AB150))</f>
        <v>0</v>
      </c>
      <c r="AC150" s="80">
        <f>IF('Base Reels A'!AC150="","",IF(AC$2="W",0,'Base Reels A'!AC150))</f>
        <v>2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1</v>
      </c>
      <c r="AB151" s="80">
        <f>IF('Base Reels A'!AB151="","",IF(AB$2="W",0,'Base Reels A'!AB151))</f>
        <v>0</v>
      </c>
      <c r="AC151" s="80">
        <f>IF('Base Reels A'!AC151="","",IF(AC$2="W",0,'Base Reels A'!AC151))</f>
        <v>2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1</v>
      </c>
      <c r="AB152" s="80">
        <f>IF('Base Reels A'!AB152="","",IF(AB$2="W",0,'Base Reels A'!AB152))</f>
        <v>0</v>
      </c>
      <c r="AC152" s="80">
        <f>IF('Base Reels A'!AC152="","",IF(AC$2="W",0,'Base Reels A'!AC152))</f>
        <v>7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7</v>
      </c>
      <c r="AB153" s="80">
        <f>IF('Base Reels A'!AB153="","",IF(AB$2="W",0,'Base Reels A'!AB153))</f>
        <v>0</v>
      </c>
      <c r="AC153" s="80">
        <f>IF('Base Reels A'!AC153="","",IF(AC$2="W",0,'Base Reels A'!AC153))</f>
        <v>7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7</v>
      </c>
      <c r="AB154" s="80">
        <f>IF('Base Reels A'!AB154="","",IF(AB$2="W",0,'Base Reels A'!AB154))</f>
        <v>0</v>
      </c>
      <c r="AC154" s="80">
        <f>IF('Base Reels A'!AC154="","",IF(AC$2="W",0,'Base Reels A'!AC154))</f>
        <v>4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7</v>
      </c>
      <c r="AB155" s="80">
        <f>IF('Base Reels A'!AB155="","",IF(AB$2="W",0,'Base Reels A'!AB155))</f>
        <v>0</v>
      </c>
      <c r="AC155" s="80">
        <f>IF('Base Reels A'!AC155="","",IF(AC$2="W",0,'Base Reels A'!AC155))</f>
        <v>3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6</v>
      </c>
      <c r="AB156" s="80">
        <f>IF('Base Reels A'!AB156="","",IF(AB$2="W",0,'Base Reels A'!AB156))</f>
        <v>0</v>
      </c>
      <c r="AC156" s="80">
        <f>IF('Base Reels A'!AC156="","",IF(AC$2="W",0,'Base Reels A'!AC156))</f>
        <v>7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6</v>
      </c>
      <c r="AB157" s="80">
        <f>IF('Base Reels A'!AB157="","",IF(AB$2="W",0,'Base Reels A'!AB157))</f>
        <v>0</v>
      </c>
      <c r="AC157" s="80">
        <f>IF('Base Reels A'!AC157="","",IF(AC$2="W",0,'Base Reels A'!AC157))</f>
        <v>7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8</v>
      </c>
      <c r="AB158" s="80">
        <f>IF('Base Reels A'!AB158="","",IF(AB$2="W",0,'Base Reels A'!AB158))</f>
        <v>0</v>
      </c>
      <c r="AC158" s="80">
        <f>IF('Base Reels A'!AC158="","",IF(AC$2="W",0,'Base Reels A'!AC158))</f>
        <v>10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8</v>
      </c>
      <c r="AB159" s="80">
        <f>IF('Base Reels A'!AB159="","",IF(AB$2="W",0,'Base Reels A'!AB159))</f>
        <v>0</v>
      </c>
      <c r="AC159" s="80">
        <f>IF('Base Reels A'!AC159="","",IF(AC$2="W",0,'Base Reels A'!AC159))</f>
        <v>2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2</v>
      </c>
      <c r="AB160" s="80">
        <f>IF('Base Reels A'!AB160="","",IF(AB$2="W",0,'Base Reels A'!AB160))</f>
        <v>0</v>
      </c>
      <c r="AC160" s="80">
        <f>IF('Base Reels A'!AC160="","",IF(AC$2="W",0,'Base Reels A'!AC160))</f>
        <v>3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4</v>
      </c>
      <c r="AB161" s="80">
        <f>IF('Base Reels A'!AB161="","",IF(AB$2="W",0,'Base Reels A'!AB161))</f>
        <v>0</v>
      </c>
      <c r="AC161" s="80">
        <f>IF('Base Reels A'!AC161="","",IF(AC$2="W",0,'Base Reels A'!AC161))</f>
        <v>3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4</v>
      </c>
      <c r="AB162" s="80">
        <f>IF('Base Reels A'!AB162="","",IF(AB$2="W",0,'Base Reels A'!AB162))</f>
        <v>0</v>
      </c>
      <c r="AC162" s="80">
        <f>IF('Base Reels A'!AC162="","",IF(AC$2="W",0,'Base Reels A'!AC162))</f>
        <v>5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5</v>
      </c>
      <c r="AB163" s="80">
        <f>IF('Base Reels A'!AB163="","",IF(AB$2="W",0,'Base Reels A'!AB163))</f>
        <v>0</v>
      </c>
      <c r="AC163" s="80">
        <f>IF('Base Reels A'!AC163="","",IF(AC$2="W",0,'Base Reels A'!AC163))</f>
        <v>5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5</v>
      </c>
      <c r="AB164" s="80">
        <f>IF('Base Reels A'!AB164="","",IF(AB$2="W",0,'Base Reels A'!AB164))</f>
        <v>0</v>
      </c>
      <c r="AC164" s="80">
        <f>IF('Base Reels A'!AC164="","",IF(AC$2="W",0,'Base Reels A'!AC164))</f>
        <v>4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5</v>
      </c>
      <c r="AB165" s="80">
        <f>IF('Base Reels A'!AB165="","",IF(AB$2="W",0,'Base Reels A'!AB165))</f>
        <v>0</v>
      </c>
      <c r="AC165" s="80">
        <f>IF('Base Reels A'!AC165="","",IF(AC$2="W",0,'Base Reels A'!AC165))</f>
        <v>7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3</v>
      </c>
      <c r="AB166" s="80">
        <f>IF('Base Reels A'!AB166="","",IF(AB$2="W",0,'Base Reels A'!AB166))</f>
        <v>0</v>
      </c>
      <c r="AC166" s="80">
        <f>IF('Base Reels A'!AC166="","",IF(AC$2="W",0,'Base Reels A'!AC166))</f>
        <v>6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3</v>
      </c>
      <c r="AB167" s="80">
        <f>IF('Base Reels A'!AB167="","",IF(AB$2="W",0,'Base Reels A'!AB167))</f>
        <v>0</v>
      </c>
      <c r="AC167" s="80">
        <f>IF('Base Reels A'!AC167="","",IF(AC$2="W",0,'Base Reels A'!AC167))</f>
        <v>6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7</v>
      </c>
      <c r="AB168" s="80">
        <f>IF('Base Reels A'!AB168="","",IF(AB$2="W",0,'Base Reels A'!AB168))</f>
        <v>0</v>
      </c>
      <c r="AC168" s="80">
        <f>IF('Base Reels A'!AC168="","",IF(AC$2="W",0,'Base Reels A'!AC168))</f>
        <v>6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7</v>
      </c>
      <c r="AB169" s="80">
        <f>IF('Base Reels A'!AB169="","",IF(AB$2="W",0,'Base Reels A'!AB169))</f>
        <v>0</v>
      </c>
      <c r="AC169" s="80">
        <f>IF('Base Reels A'!AC169="","",IF(AC$2="W",0,'Base Reels A'!AC169))</f>
        <v>4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7</v>
      </c>
      <c r="AB170" s="80">
        <f>IF('Base Reels A'!AB170="","",IF(AB$2="W",0,'Base Reels A'!AB170))</f>
        <v>0</v>
      </c>
      <c r="AC170" s="80">
        <f>IF('Base Reels A'!AC170="","",IF(AC$2="W",0,'Base Reels A'!AC170))</f>
        <v>7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Q42:U42"/>
    <mergeCell ref="AF2:AJ2"/>
    <mergeCell ref="L3:P3"/>
    <mergeCell ref="D16:H16"/>
    <mergeCell ref="B21:C21"/>
    <mergeCell ref="F21:J21"/>
  </mergeCells>
  <conditionalFormatting sqref="I3:I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29" priority="20" operator="containsText" text="X">
      <formula>NOT(ISERROR(SEARCH("X",L43)))</formula>
    </cfRule>
    <cfRule type="containsText" dxfId="12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27" priority="18" operator="equal">
      <formula>"BN"</formula>
    </cfRule>
  </conditionalFormatting>
  <conditionalFormatting sqref="Z3:AD1048576">
    <cfRule type="expression" dxfId="126" priority="15">
      <formula>AND(LEN(Z3)&gt;0,Z3=0)</formula>
    </cfRule>
    <cfRule type="cellIs" dxfId="125" priority="16" operator="equal">
      <formula>9</formula>
    </cfRule>
    <cfRule type="cellIs" dxfId="124" priority="17" operator="equal">
      <formula>10</formula>
    </cfRule>
  </conditionalFormatting>
  <conditionalFormatting sqref="AF3:AJ170">
    <cfRule type="cellIs" dxfId="123" priority="4" operator="equal">
      <formula>"BN"</formula>
    </cfRule>
  </conditionalFormatting>
  <conditionalFormatting sqref="AF3:AJ1048576">
    <cfRule type="expression" dxfId="122" priority="1">
      <formula>AND(LEN(AF3)&gt;0,AF3=0)</formula>
    </cfRule>
    <cfRule type="cellIs" dxfId="121" priority="2" operator="equal">
      <formula>9</formula>
    </cfRule>
    <cfRule type="cellIs" dxfId="12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05788-BCCC-4048-B2CD-098A31CB5331}">
  <sheetPr>
    <tabColor theme="9" tint="0.39997558519241921"/>
  </sheetPr>
  <dimension ref="A1:BM170"/>
  <sheetViews>
    <sheetView topLeftCell="A13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1" width="9.140625" style="3" customWidth="1"/>
    <col min="22" max="22" width="12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>
        <v>0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4</v>
      </c>
      <c r="F4" s="78">
        <f t="shared" ref="F4:F14" si="2">SUMIF(AB$4:AB$170,$C4,AH$4:AH$170)</f>
        <v>4</v>
      </c>
      <c r="G4" s="78">
        <f t="shared" ref="G4:G14" si="3">SUMIF(AC$4:AC$170,$C4,AI$4:AI$170)</f>
        <v>167.00000000000003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4.1916167664670656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2</v>
      </c>
      <c r="AB4" s="80">
        <f>IF('Base Reels A'!AB4="","",IF(AB$2="W",0,'Base Reels A'!AB4))</f>
        <v>0</v>
      </c>
      <c r="AC4" s="80">
        <f>IF('Base Reels A'!AC4="","",IF(AC$2="W",0,'Base Reels A'!AC4))</f>
        <v>0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13</v>
      </c>
      <c r="F5" s="78">
        <f t="shared" si="2"/>
        <v>10.18</v>
      </c>
      <c r="G5" s="78">
        <f t="shared" si="3"/>
        <v>0</v>
      </c>
      <c r="H5" s="78">
        <f t="shared" si="4"/>
        <v>6</v>
      </c>
      <c r="I5" s="77">
        <f>V5+V14+V23+V32</f>
        <v>0.15768675850604857</v>
      </c>
      <c r="J5" s="78" cm="1">
        <f t="array" ref="J5">4*SUM(D5:H5/$D$15:$H$15)</f>
        <v>0.94510767565445097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241542.12000000002</v>
      </c>
      <c r="R5" s="22">
        <f t="shared" ref="R5:R32" si="7">Q5*$C$29</f>
        <v>24154212.000000004</v>
      </c>
      <c r="S5" s="23">
        <f t="shared" ref="S5:S36" si="8">R5/$D$16</f>
        <v>1.1488991432314758E-3</v>
      </c>
      <c r="T5" s="73">
        <f t="shared" si="5"/>
        <v>870.39842086340889</v>
      </c>
      <c r="U5" s="101">
        <v>20</v>
      </c>
      <c r="V5" s="25">
        <f t="shared" si="6"/>
        <v>2.2977982864629518E-2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7</v>
      </c>
      <c r="AB5" s="80">
        <f>IF('Base Reels A'!AB5="","",IF(AB$2="W",0,'Base Reels A'!AB5))</f>
        <v>1</v>
      </c>
      <c r="AC5" s="80">
        <f>IF('Base Reels A'!AC5="","",IF(AC$2="W",0,'Base Reels A'!AC5))</f>
        <v>0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6</v>
      </c>
      <c r="F6" s="78">
        <f t="shared" si="2"/>
        <v>21.5</v>
      </c>
      <c r="G6" s="78">
        <f t="shared" si="3"/>
        <v>0</v>
      </c>
      <c r="H6" s="78">
        <f t="shared" si="4"/>
        <v>7</v>
      </c>
      <c r="I6" s="77">
        <f t="shared" ref="I6:I12" si="9">V6+V15+V24</f>
        <v>0.16467824461339742</v>
      </c>
      <c r="J6" s="78" cm="1">
        <f t="array" ref="J6">4*SUM(D6:H6/$D$15:$H$15)</f>
        <v>1.2337823245843271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894285.00000000012</v>
      </c>
      <c r="R6" s="22">
        <f t="shared" si="7"/>
        <v>89428500.000000015</v>
      </c>
      <c r="S6" s="23">
        <f t="shared" si="8"/>
        <v>4.2536815951800056E-3</v>
      </c>
      <c r="T6" s="73">
        <f t="shared" si="5"/>
        <v>235.09046872082166</v>
      </c>
      <c r="U6" s="101">
        <v>10</v>
      </c>
      <c r="V6" s="25">
        <f t="shared" si="6"/>
        <v>4.2536815951800061E-2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6</v>
      </c>
      <c r="AB6" s="80">
        <f>IF('Base Reels A'!AB6="","",IF(AB$2="W",0,'Base Reels A'!AB6))</f>
        <v>2</v>
      </c>
      <c r="AC6" s="80">
        <f>IF('Base Reels A'!AC6="","",IF(AC$2="W",0,'Base Reels A'!AC6))</f>
        <v>0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18</v>
      </c>
      <c r="F7" s="78">
        <f t="shared" si="2"/>
        <v>16</v>
      </c>
      <c r="G7" s="78">
        <f t="shared" si="3"/>
        <v>0</v>
      </c>
      <c r="H7" s="78">
        <f t="shared" si="4"/>
        <v>8</v>
      </c>
      <c r="I7" s="77">
        <f t="shared" si="9"/>
        <v>0.17391560470123085</v>
      </c>
      <c r="J7" s="78" cm="1">
        <f t="array" ref="J7">4*SUM(D7:H7/$D$15:$H$15)</f>
        <v>1.5090987718846756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2351360.0000000005</v>
      </c>
      <c r="R7" s="22">
        <f t="shared" si="7"/>
        <v>235136000.00000006</v>
      </c>
      <c r="S7" s="23">
        <f t="shared" si="8"/>
        <v>1.1184283260529317E-2</v>
      </c>
      <c r="T7" s="73">
        <f t="shared" si="5"/>
        <v>89.411183238636355</v>
      </c>
      <c r="U7" s="101">
        <v>4</v>
      </c>
      <c r="V7" s="25">
        <f t="shared" si="6"/>
        <v>4.4737133042117266E-2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7</v>
      </c>
      <c r="AB7" s="80">
        <f>IF('Base Reels A'!AB7="","",IF(AB$2="W",0,'Base Reels A'!AB7))</f>
        <v>8</v>
      </c>
      <c r="AC7" s="80">
        <f>IF('Base Reels A'!AC7="","",IF(AC$2="W",0,'Base Reels A'!AC7))</f>
        <v>0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18</v>
      </c>
      <c r="F8" s="78">
        <f t="shared" si="2"/>
        <v>4.18</v>
      </c>
      <c r="G8" s="78">
        <f t="shared" si="3"/>
        <v>0</v>
      </c>
      <c r="H8" s="78">
        <f t="shared" si="4"/>
        <v>9</v>
      </c>
      <c r="I8" s="77">
        <f t="shared" si="9"/>
        <v>0.18154538293802316</v>
      </c>
      <c r="J8" s="78" cm="1">
        <f t="array" ref="J8">4*SUM(D8:H8/$D$15:$H$15)</f>
        <v>1.6734816764344593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2704798.8000000003</v>
      </c>
      <c r="R8" s="22">
        <f t="shared" si="7"/>
        <v>270479880</v>
      </c>
      <c r="S8" s="23">
        <f t="shared" si="8"/>
        <v>1.2865420838127625E-2</v>
      </c>
      <c r="T8" s="73">
        <f t="shared" si="5"/>
        <v>77.727733323454615</v>
      </c>
      <c r="U8" s="101">
        <v>4</v>
      </c>
      <c r="V8" s="25">
        <f t="shared" si="6"/>
        <v>5.1461683352510501E-2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7</v>
      </c>
      <c r="AB8" s="80">
        <f>IF('Base Reels A'!AB8="","",IF(AB$2="W",0,'Base Reels A'!AB8))</f>
        <v>8</v>
      </c>
      <c r="AC8" s="80">
        <f>IF('Base Reels A'!AC8="","",IF(AC$2="W",0,'Base Reels A'!AC8))</f>
        <v>0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25.5</v>
      </c>
      <c r="F9" s="78">
        <f t="shared" si="2"/>
        <v>45</v>
      </c>
      <c r="G9" s="78">
        <f t="shared" si="3"/>
        <v>0</v>
      </c>
      <c r="H9" s="78">
        <f t="shared" si="4"/>
        <v>10</v>
      </c>
      <c r="I9" s="77">
        <f t="shared" si="9"/>
        <v>0.15432023205227169</v>
      </c>
      <c r="J9" s="78" cm="1">
        <f t="array" ref="J9">4*SUM(D9:H9/$D$15:$H$15)</f>
        <v>2.4914583769987715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9655940.0000000019</v>
      </c>
      <c r="R9" s="22">
        <f t="shared" si="7"/>
        <v>965594000.00000024</v>
      </c>
      <c r="S9" s="23">
        <f t="shared" si="8"/>
        <v>4.5928640491747517E-2</v>
      </c>
      <c r="T9" s="73">
        <f t="shared" si="5"/>
        <v>21.772906606710478</v>
      </c>
      <c r="U9" s="101">
        <v>0.8</v>
      </c>
      <c r="V9" s="25">
        <f t="shared" si="6"/>
        <v>3.6742912393398018E-2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8</v>
      </c>
      <c r="AB9" s="80">
        <f>IF('Base Reels A'!AB9="","",IF(AB$2="W",0,'Base Reels A'!AB9))</f>
        <v>7</v>
      </c>
      <c r="AC9" s="80">
        <f>IF('Base Reels A'!AC9="","",IF(AC$2="W",0,'Base Reels A'!AC9))</f>
        <v>0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8</v>
      </c>
      <c r="F10" s="78">
        <f t="shared" si="2"/>
        <v>25.32</v>
      </c>
      <c r="G10" s="78">
        <f t="shared" si="3"/>
        <v>0</v>
      </c>
      <c r="H10" s="78">
        <f t="shared" si="4"/>
        <v>9</v>
      </c>
      <c r="I10" s="77">
        <f t="shared" si="9"/>
        <v>0.13918103371786561</v>
      </c>
      <c r="J10" s="78" cm="1">
        <f t="array" ref="J10">4*SUM(D10:H10/$D$15:$H$15)</f>
        <v>2.268176876198865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7932232.8000000017</v>
      </c>
      <c r="R10" s="22">
        <f t="shared" si="7"/>
        <v>793223280.00000012</v>
      </c>
      <c r="S10" s="23">
        <f t="shared" si="8"/>
        <v>3.7729798297011764E-2</v>
      </c>
      <c r="T10" s="73">
        <f t="shared" si="5"/>
        <v>26.504249827362607</v>
      </c>
      <c r="U10" s="101">
        <v>0.8</v>
      </c>
      <c r="V10" s="25">
        <f t="shared" si="6"/>
        <v>3.0183838637609411E-2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8</v>
      </c>
      <c r="AB10" s="80">
        <f>IF('Base Reels A'!AB10="","",IF(AB$2="W",0,'Base Reels A'!AB10))</f>
        <v>2</v>
      </c>
      <c r="AC10" s="80">
        <f>IF('Base Reels A'!AC10="","",IF(AC$2="W",0,'Base Reels A'!AC10))</f>
        <v>0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33.68</v>
      </c>
      <c r="F11" s="78">
        <f t="shared" si="2"/>
        <v>6</v>
      </c>
      <c r="G11" s="78">
        <f t="shared" si="3"/>
        <v>0</v>
      </c>
      <c r="H11" s="78">
        <f t="shared" si="4"/>
        <v>11</v>
      </c>
      <c r="I11" s="77">
        <f t="shared" si="9"/>
        <v>0.11448480179027332</v>
      </c>
      <c r="J11" s="78" cm="1">
        <f t="array" ref="J11">4*SUM(D11:H11/$D$15:$H$15)</f>
        <v>2.5286203136482905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10382724.000000002</v>
      </c>
      <c r="R11" s="22">
        <f t="shared" si="7"/>
        <v>1038272400.0000002</v>
      </c>
      <c r="S11" s="23">
        <f t="shared" si="8"/>
        <v>4.938560077227476E-2</v>
      </c>
      <c r="T11" s="73">
        <f t="shared" si="5"/>
        <v>20.248817152415878</v>
      </c>
      <c r="U11" s="101">
        <v>0.6</v>
      </c>
      <c r="V11" s="25">
        <f t="shared" si="6"/>
        <v>2.9631360463364856E-2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8</v>
      </c>
      <c r="AB11" s="80">
        <f>IF('Base Reels A'!AB11="","",IF(AB$2="W",0,'Base Reels A'!AB11))</f>
        <v>2</v>
      </c>
      <c r="AC11" s="80">
        <f>IF('Base Reels A'!AC11="","",IF(AC$2="W",0,'Base Reels A'!AC11))</f>
        <v>0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37.82</v>
      </c>
      <c r="F12" s="78">
        <f t="shared" si="2"/>
        <v>24.82</v>
      </c>
      <c r="G12" s="78">
        <f t="shared" si="3"/>
        <v>0</v>
      </c>
      <c r="H12" s="78">
        <f t="shared" si="4"/>
        <v>10</v>
      </c>
      <c r="I12" s="77">
        <f t="shared" si="9"/>
        <v>0.12062964591591836</v>
      </c>
      <c r="J12" s="78" cm="1">
        <f t="array" ref="J12">4*SUM(D12:H12/$D$15:$H$15)</f>
        <v>2.3687686744366827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10063857.540000001</v>
      </c>
      <c r="R12" s="22">
        <f t="shared" si="7"/>
        <v>1006385754.0000001</v>
      </c>
      <c r="S12" s="23">
        <f t="shared" si="8"/>
        <v>4.7868907109491411E-2</v>
      </c>
      <c r="T12" s="73">
        <f t="shared" si="5"/>
        <v>20.890387108957427</v>
      </c>
      <c r="U12" s="101">
        <v>0.6</v>
      </c>
      <c r="V12" s="25">
        <f t="shared" si="6"/>
        <v>2.8721344265694851E-2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10</v>
      </c>
      <c r="AB12" s="80">
        <f>IF('Base Reels A'!AB12="","",IF(AB$2="W",0,'Base Reels A'!AB12))</f>
        <v>10</v>
      </c>
      <c r="AC12" s="80">
        <f>IF('Base Reels A'!AC12="","",IF(AC$2="W",0,'Base Reels A'!AC12))</f>
        <v>0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5</v>
      </c>
      <c r="G13" s="78">
        <f t="shared" si="3"/>
        <v>0</v>
      </c>
      <c r="H13" s="78">
        <f t="shared" si="4"/>
        <v>2</v>
      </c>
      <c r="I13" s="77">
        <f>V33</f>
        <v>3.3959550991061742E-3</v>
      </c>
      <c r="J13" s="78" cm="1">
        <f t="array" ref="J13">4*SUM(D13:H13/$D$15:$H$15)</f>
        <v>0.35901612813363082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1</v>
      </c>
      <c r="AB13" s="80">
        <f>IF('Base Reels A'!AB13="","",IF(AB$2="W",0,'Base Reels A'!AB13))</f>
        <v>3</v>
      </c>
      <c r="AC13" s="80">
        <f>IF('Base Reels A'!AC13="","",IF(AC$2="W",0,'Base Reels A'!AC13))</f>
        <v>0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3</v>
      </c>
      <c r="F14" s="78">
        <f t="shared" si="2"/>
        <v>5</v>
      </c>
      <c r="G14" s="78">
        <f t="shared" si="3"/>
        <v>0</v>
      </c>
      <c r="H14" s="78">
        <f t="shared" si="4"/>
        <v>2</v>
      </c>
      <c r="I14" s="77">
        <f>V34+V35+V36</f>
        <v>1.5303149759475156E-3</v>
      </c>
      <c r="J14" s="78" cm="1">
        <f t="array" ref="J14">4*SUM(D14:H14/$D$15:$H$15)</f>
        <v>0.43087241555878053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2737477.3600000003</v>
      </c>
      <c r="R14" s="22">
        <f t="shared" si="7"/>
        <v>273747736.00000006</v>
      </c>
      <c r="S14" s="23">
        <f t="shared" si="8"/>
        <v>1.3020856956623394E-2</v>
      </c>
      <c r="T14" s="73">
        <f t="shared" si="5"/>
        <v>76.799860664418418</v>
      </c>
      <c r="U14" s="102">
        <v>8</v>
      </c>
      <c r="V14" s="25">
        <f t="shared" si="6"/>
        <v>0.10416685565298715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1</v>
      </c>
      <c r="AB14" s="80">
        <f>IF('Base Reels A'!AB14="","",IF(AB$2="W",0,'Base Reels A'!AB14))</f>
        <v>5</v>
      </c>
      <c r="AC14" s="80">
        <f>IF('Base Reels A'!AC14="","",IF(AC$2="W",0,'Base Reels A'!AC14))</f>
        <v>0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</v>
      </c>
      <c r="F15" s="30">
        <f>IF(SUM(F4:F14)=597-COUNTIF(AB$4:AB$600,""),SUM(F4:F14),"ERROR")</f>
        <v>167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8559585.0000000019</v>
      </c>
      <c r="R15" s="22">
        <f t="shared" si="7"/>
        <v>855958500.00000024</v>
      </c>
      <c r="S15" s="23">
        <f t="shared" si="8"/>
        <v>4.0713809553865776E-2</v>
      </c>
      <c r="T15" s="73">
        <f t="shared" si="5"/>
        <v>24.561690761876889</v>
      </c>
      <c r="U15" s="102">
        <v>3</v>
      </c>
      <c r="V15" s="25">
        <f t="shared" si="6"/>
        <v>0.12214142866159734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2</v>
      </c>
      <c r="AB15" s="80">
        <f>IF('Base Reels A'!AB15="","",IF(AB$2="W",0,'Base Reels A'!AB15))</f>
        <v>5</v>
      </c>
      <c r="AC15" s="80">
        <f>IF('Base Reels A'!AC15="","",IF(AC$2="W",0,'Base Reels A'!AC15))</f>
        <v>0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19398720.000000004</v>
      </c>
      <c r="R16" s="22">
        <f t="shared" si="7"/>
        <v>1939872000.0000005</v>
      </c>
      <c r="S16" s="23">
        <f t="shared" si="8"/>
        <v>9.2270336899366853E-2</v>
      </c>
      <c r="T16" s="73">
        <f t="shared" si="5"/>
        <v>10.837719180440772</v>
      </c>
      <c r="U16" s="102">
        <v>1.4</v>
      </c>
      <c r="V16" s="25">
        <f t="shared" si="6"/>
        <v>0.12917847165911359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7</v>
      </c>
      <c r="AB16" s="80">
        <f>IF('Base Reels A'!AB16="","",IF(AB$2="W",0,'Base Reels A'!AB16))</f>
        <v>7</v>
      </c>
      <c r="AC16" s="80">
        <f>IF('Base Reels A'!AC16="","",IF(AC$2="W",0,'Base Reels A'!AC16))</f>
        <v>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19534658</v>
      </c>
      <c r="R17" s="22">
        <f t="shared" si="7"/>
        <v>1953465800</v>
      </c>
      <c r="S17" s="23">
        <f t="shared" si="8"/>
        <v>9.2916928275366184E-2</v>
      </c>
      <c r="T17" s="73">
        <f t="shared" si="5"/>
        <v>10.762301537093714</v>
      </c>
      <c r="U17" s="102">
        <v>1.4</v>
      </c>
      <c r="V17" s="25">
        <f t="shared" si="6"/>
        <v>0.13008369958551266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8</v>
      </c>
      <c r="AB17" s="80">
        <f>IF('Base Reels A'!AB17="","",IF(AB$2="W",0,'Base Reels A'!AB17))</f>
        <v>1</v>
      </c>
      <c r="AC17" s="80">
        <f>IF('Base Reels A'!AC17="","",IF(AC$2="W",0,'Base Reels A'!AC17))</f>
        <v>0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61798016.000000015</v>
      </c>
      <c r="R18" s="22">
        <f t="shared" si="7"/>
        <v>6179801600.0000019</v>
      </c>
      <c r="S18" s="23">
        <f t="shared" si="8"/>
        <v>0.29394329914718414</v>
      </c>
      <c r="T18" s="73">
        <f t="shared" si="5"/>
        <v>3.4020166572985122</v>
      </c>
      <c r="U18" s="102">
        <v>0.4</v>
      </c>
      <c r="V18" s="25">
        <f t="shared" si="6"/>
        <v>0.11757731965887366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7</v>
      </c>
      <c r="AB18" s="80">
        <f>IF('Base Reels A'!AB18="","",IF(AB$2="W",0,'Base Reels A'!AB18))</f>
        <v>6</v>
      </c>
      <c r="AC18" s="80">
        <f>IF('Base Reels A'!AC18="","",IF(AC$2="W",0,'Base Reels A'!AC18))</f>
        <v>0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57288348.000000007</v>
      </c>
      <c r="R19" s="22">
        <f t="shared" si="7"/>
        <v>5728834800.000001</v>
      </c>
      <c r="S19" s="23">
        <f t="shared" si="8"/>
        <v>0.27249298770064051</v>
      </c>
      <c r="T19" s="73">
        <f t="shared" si="5"/>
        <v>3.6698192068655917</v>
      </c>
      <c r="U19" s="102">
        <v>0.4</v>
      </c>
      <c r="V19" s="25">
        <f t="shared" si="6"/>
        <v>0.10899719508025621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2</v>
      </c>
      <c r="AB19" s="80">
        <f>IF('Base Reels A'!AB19="","",IF(AB$2="W",0,'Base Reels A'!AB19))</f>
        <v>9</v>
      </c>
      <c r="AC19" s="80">
        <f>IF('Base Reels A'!AC19="","",IF(AC$2="W",0,'Base Reels A'!AC19))</f>
        <v>0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59464692.000000015</v>
      </c>
      <c r="R20" s="22">
        <f t="shared" si="7"/>
        <v>5946469200.0000019</v>
      </c>
      <c r="S20" s="23">
        <f t="shared" si="8"/>
        <v>0.28284480442302823</v>
      </c>
      <c r="T20" s="73">
        <f t="shared" si="5"/>
        <v>3.5355077567710258</v>
      </c>
      <c r="U20" s="102">
        <v>0.3</v>
      </c>
      <c r="V20" s="25">
        <f t="shared" si="6"/>
        <v>8.485344132690846E-2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3</v>
      </c>
      <c r="AB20" s="80">
        <f>IF('Base Reels A'!AB20="","",IF(AB$2="W",0,'Base Reels A'!AB20))</f>
        <v>2</v>
      </c>
      <c r="AC20" s="80">
        <f>IF('Base Reels A'!AC20="","",IF(AC$2="W",0,'Base Reels A'!AC20))</f>
        <v>0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64408688.256000005</v>
      </c>
      <c r="R21" s="22">
        <f t="shared" si="7"/>
        <v>6440868825.6000004</v>
      </c>
      <c r="S21" s="23">
        <f t="shared" si="8"/>
        <v>0.30636100550074502</v>
      </c>
      <c r="T21" s="73">
        <f t="shared" si="5"/>
        <v>3.2641229857745984</v>
      </c>
      <c r="U21" s="102">
        <v>0.3</v>
      </c>
      <c r="V21" s="25">
        <f t="shared" si="6"/>
        <v>9.1908301650223512E-2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6</v>
      </c>
      <c r="AB21" s="80">
        <f>IF('Base Reels A'!AB21="","",IF(AB$2="W",0,'Base Reels A'!AB21))</f>
        <v>2</v>
      </c>
      <c r="AC21" s="80">
        <f>IF('Base Reels A'!AC21="","",IF(AC$2="W",0,'Base Reels A'!AC21))</f>
        <v>0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5</v>
      </c>
      <c r="AB22" s="80">
        <f>IF('Base Reels A'!AB22="","",IF(AB$2="W",0,'Base Reels A'!AB22))</f>
        <v>3</v>
      </c>
      <c r="AC22" s="80">
        <f>IF('Base Reels A'!AC22="","",IF(AC$2="W",0,'Base Reels A'!AC22))</f>
        <v>0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7"/>
        <v>0</v>
      </c>
      <c r="S23" s="23">
        <f t="shared" si="8"/>
        <v>0</v>
      </c>
      <c r="T23" s="73" t="e">
        <f t="shared" si="5"/>
        <v>#DIV/0!</v>
      </c>
      <c r="U23" s="102">
        <v>1.5</v>
      </c>
      <c r="V23" s="25">
        <f t="shared" si="6"/>
        <v>0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5</v>
      </c>
      <c r="AB23" s="80">
        <f>IF('Base Reels A'!AB23="","",IF(AB$2="W",0,'Base Reels A'!AB23))</f>
        <v>4</v>
      </c>
      <c r="AC23" s="80">
        <f>IF('Base Reels A'!AC23="","",IF(AC$2="W",0,'Base Reels A'!AC23))</f>
        <v>0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7"/>
        <v>0</v>
      </c>
      <c r="S24" s="23">
        <f t="shared" si="8"/>
        <v>0</v>
      </c>
      <c r="T24" s="73" t="e">
        <f t="shared" si="5"/>
        <v>#DIV/0!</v>
      </c>
      <c r="U24" s="102">
        <v>1</v>
      </c>
      <c r="V24" s="25">
        <f t="shared" si="6"/>
        <v>0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8</v>
      </c>
      <c r="AB24" s="80">
        <f>IF('Base Reels A'!AB24="","",IF(AB$2="W",0,'Base Reels A'!AB24))</f>
        <v>8</v>
      </c>
      <c r="AC24" s="80">
        <f>IF('Base Reels A'!AC24="","",IF(AC$2="W",0,'Base Reels A'!AC24))</f>
        <v>0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4.9262700750536898E-3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7"/>
        <v>0</v>
      </c>
      <c r="S25" s="23">
        <f t="shared" si="8"/>
        <v>0</v>
      </c>
      <c r="T25" s="73" t="e">
        <f t="shared" si="5"/>
        <v>#DIV/0!</v>
      </c>
      <c r="U25" s="102">
        <v>0.4</v>
      </c>
      <c r="V25" s="25">
        <f t="shared" si="6"/>
        <v>0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8</v>
      </c>
      <c r="AB25" s="80">
        <f>IF('Base Reels A'!AB25="","",IF(AB$2="W",0,'Base Reels A'!AB25))</f>
        <v>8</v>
      </c>
      <c r="AC25" s="80">
        <f>IF('Base Reels A'!AC25="","",IF(AC$2="W",0,'Base Reels A'!AC25))</f>
        <v>0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1.2064417042350288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A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7"/>
        <v>0</v>
      </c>
      <c r="S26" s="23">
        <f t="shared" si="8"/>
        <v>0</v>
      </c>
      <c r="T26" s="73" t="e">
        <f t="shared" si="5"/>
        <v>#DIV/0!</v>
      </c>
      <c r="U26" s="102">
        <v>0.4</v>
      </c>
      <c r="V26" s="25">
        <f t="shared" si="6"/>
        <v>0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6</v>
      </c>
      <c r="AB26" s="80">
        <f>IF('Base Reels A'!AB26="","",IF(AB$2="W",0,'Base Reels A'!AB26))</f>
        <v>2</v>
      </c>
      <c r="AC26" s="80">
        <f>IF('Base Reels A'!AC26="","",IF(AC$2="W",0,'Base Reels A'!AC26))</f>
        <v>0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0.67782599075869998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2.3378392914769262E-2</v>
      </c>
      <c r="J27" s="29" cm="1">
        <f t="array" aca="1" ref="J27" ca="1">IF(OR(I27=0,AND(F27:H27=$AA$2:$AC$2)),0,INDIRECT("'Extra Spin A "&amp;F27&amp;G27&amp;H27&amp;"'!C31"))</f>
        <v>13.991364722924555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7"/>
        <v>0</v>
      </c>
      <c r="S27" s="23">
        <f t="shared" si="8"/>
        <v>0</v>
      </c>
      <c r="T27" s="73" t="e">
        <f t="shared" si="5"/>
        <v>#DIV/0!</v>
      </c>
      <c r="U27" s="102">
        <v>0.2</v>
      </c>
      <c r="V27" s="25">
        <f t="shared" si="6"/>
        <v>0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3</v>
      </c>
      <c r="AB27" s="80">
        <f>IF('Base Reels A'!AB27="","",IF(AB$2="W",0,'Base Reels A'!AB27))</f>
        <v>2</v>
      </c>
      <c r="AC27" s="80">
        <f>IF('Base Reels A'!AC27="","",IF(AC$2="W",0,'Base Reels A'!AC27))</f>
        <v>0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0.52861571347632896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2.3378392914769262E-2</v>
      </c>
      <c r="J28" s="29" cm="1">
        <f t="array" aca="1" ref="J28" ca="1">IF(OR(I28=0,AND(F28:H28=$AA$2:$AC$2)),0,INDIRECT("'Extra Spin A "&amp;F28&amp;G28&amp;H28&amp;"'!C31"))</f>
        <v>13.128029629708241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7"/>
        <v>0</v>
      </c>
      <c r="S28" s="23">
        <f t="shared" si="8"/>
        <v>0</v>
      </c>
      <c r="T28" s="73" t="e">
        <f t="shared" si="5"/>
        <v>#DIV/0!</v>
      </c>
      <c r="U28" s="102">
        <v>0.2</v>
      </c>
      <c r="V28" s="25">
        <f t="shared" si="6"/>
        <v>0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1</v>
      </c>
      <c r="AB28" s="80">
        <f>IF('Base Reels A'!AB28="","",IF(AB$2="W",0,'Base Reels A'!AB28))</f>
        <v>2</v>
      </c>
      <c r="AC28" s="80">
        <f>IF('Base Reels A'!AC28="","",IF(AC$2="W",0,'Base Reels A'!AC28))</f>
        <v>0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5.7370289361396965E-4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7"/>
        <v>0</v>
      </c>
      <c r="S29" s="23">
        <f t="shared" si="8"/>
        <v>0</v>
      </c>
      <c r="T29" s="73" t="e">
        <f t="shared" si="5"/>
        <v>#DIV/0!</v>
      </c>
      <c r="U29" s="102">
        <v>0.2</v>
      </c>
      <c r="V29" s="25">
        <f t="shared" si="6"/>
        <v>0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7</v>
      </c>
      <c r="AB29" s="80">
        <f>IF('Base Reels A'!AB29="","",IF(AB$2="W",0,'Base Reels A'!AB29))</f>
        <v>5</v>
      </c>
      <c r="AC29" s="80">
        <f>IF('Base Reels A'!AC29="","",IF(AC$2="W",0,'Base Reels A'!AC29))</f>
        <v>0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0.68974498660352779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7"/>
        <v>0</v>
      </c>
      <c r="S30" s="23">
        <f t="shared" si="8"/>
        <v>0</v>
      </c>
      <c r="T30" s="73" t="e">
        <f t="shared" si="5"/>
        <v>#DIV/0!</v>
      </c>
      <c r="U30" s="102">
        <v>0.2</v>
      </c>
      <c r="V30" s="25">
        <f t="shared" si="6"/>
        <v>0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4</v>
      </c>
      <c r="AB30" s="80">
        <f>IF('Base Reels A'!AB30="","",IF(AB$2="W",0,'Base Reels A'!AB30))</f>
        <v>5</v>
      </c>
      <c r="AC30" s="80">
        <f>IF('Base Reels A'!AC30="","",IF(AC$2="W",0,'Base Reels A'!AC30))</f>
        <v>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1.9011129609136104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3</v>
      </c>
      <c r="AB31" s="80">
        <f>IF('Base Reels A'!AB31="","",IF(AB$2="W",0,'Base Reels A'!AB31))</f>
        <v>8</v>
      </c>
      <c r="AC31" s="80">
        <f>IF('Base Reels A'!AC31="","",IF(AC$2="W",0,'Base Reels A'!AC31))</f>
        <v>0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1.2113679743100825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32105342.520000007</v>
      </c>
      <c r="R32" s="22">
        <f t="shared" si="7"/>
        <v>3210534252.0000005</v>
      </c>
      <c r="S32" s="23">
        <f t="shared" si="8"/>
        <v>0.15270959994215946</v>
      </c>
      <c r="T32" s="73">
        <f t="shared" si="5"/>
        <v>6.5483767908419752</v>
      </c>
      <c r="U32" s="102">
        <v>0.2</v>
      </c>
      <c r="V32" s="25">
        <f t="shared" si="6"/>
        <v>3.0541919988431893E-2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4</v>
      </c>
      <c r="AB32" s="80">
        <f>IF('Base Reels A'!AB32="","",IF(AB$2="W",0,'Base Reels A'!AB32))</f>
        <v>8</v>
      </c>
      <c r="AC32" s="80">
        <f>IF('Base Reels A'!AC32="","",IF(AC$2="W",0,'Base Reels A'!AC32))</f>
        <v>0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35697920.000000007</v>
      </c>
      <c r="R33" s="22">
        <f>Q33</f>
        <v>35697920.000000007</v>
      </c>
      <c r="S33" s="23">
        <f t="shared" si="8"/>
        <v>1.6979775495530871E-3</v>
      </c>
      <c r="T33" s="73">
        <f t="shared" si="5"/>
        <v>588.93593750000002</v>
      </c>
      <c r="U33" s="102">
        <f>Awards!G15</f>
        <v>2</v>
      </c>
      <c r="V33" s="25">
        <f>(U33*R33)/$D$16</f>
        <v>3.3959550991061742E-3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5</v>
      </c>
      <c r="AB33" s="80">
        <f>IF('Base Reels A'!AB33="","",IF(AB$2="W",0,'Base Reels A'!AB33))</f>
        <v>5</v>
      </c>
      <c r="AC33" s="80">
        <f>IF('Base Reels A'!AC33="","",IF(AC$2="W",0,'Base Reels A'!AC33))</f>
        <v>0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5</v>
      </c>
      <c r="AB34" s="80">
        <f>IF('Base Reels A'!AB34="","",IF(AB$2="W",0,'Base Reels A'!AB34))</f>
        <v>1</v>
      </c>
      <c r="AC34" s="80">
        <f>IF('Base Reels A'!AC34="","",IF(AC$2="W",0,'Base Reels A'!AC34))</f>
        <v>0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2565120.0000000005</v>
      </c>
      <c r="R35" s="22">
        <f t="shared" ref="R35:R36" si="10">Q35</f>
        <v>2565120.0000000005</v>
      </c>
      <c r="S35" s="23">
        <f t="shared" si="8"/>
        <v>1.2201036284213799E-4</v>
      </c>
      <c r="T35" s="73">
        <f t="shared" si="5"/>
        <v>8196.0251302083325</v>
      </c>
      <c r="U35" s="102">
        <f>Awards!H16</f>
        <v>2</v>
      </c>
      <c r="V35" s="25">
        <f t="shared" si="6"/>
        <v>2.4402072568427597E-4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4</v>
      </c>
      <c r="AB35" s="80">
        <f>IF('Base Reels A'!AB35="","",IF(AB$2="W",0,'Base Reels A'!AB35))</f>
        <v>1</v>
      </c>
      <c r="AC35" s="80">
        <f>IF('Base Reels A'!AC35="","",IF(AC$2="W",0,'Base Reels A'!AC35))</f>
        <v>0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90142592.000000015</v>
      </c>
      <c r="R36" s="22">
        <f t="shared" si="10"/>
        <v>90142592.000000015</v>
      </c>
      <c r="S36" s="23">
        <f t="shared" si="8"/>
        <v>4.2876475008774657E-3</v>
      </c>
      <c r="T36" s="73">
        <f t="shared" si="5"/>
        <v>233.22812796419257</v>
      </c>
      <c r="U36" s="102">
        <f>Awards!G16</f>
        <v>0.3</v>
      </c>
      <c r="V36" s="25">
        <f t="shared" si="6"/>
        <v>1.2862942502632397E-3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5</v>
      </c>
      <c r="AB36" s="80">
        <f>IF('Base Reels A'!AB36="","",IF(AB$2="W",0,'Base Reels A'!AB36))</f>
        <v>6</v>
      </c>
      <c r="AC36" s="80">
        <f>IF('Base Reels A'!AC36="","",IF(AC$2="W",0,'Base Reels A'!AC36))</f>
        <v>0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8</v>
      </c>
      <c r="AB37" s="80">
        <f>IF('Base Reels A'!AB37="","",IF(AB$2="W",0,'Base Reels A'!AB37))</f>
        <v>6</v>
      </c>
      <c r="AC37" s="80">
        <f>IF('Base Reels A'!AC37="","",IF(AC$2="W",0,'Base Reels A'!AC37))</f>
        <v>0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8</v>
      </c>
      <c r="AB38" s="80">
        <f>IF('Base Reels A'!AB38="","",IF(AB$2="W",0,'Base Reels A'!AB38))</f>
        <v>6</v>
      </c>
      <c r="AC38" s="80">
        <f>IF('Base Reels A'!AC38="","",IF(AC$2="W",0,'Base Reels A'!AC38))</f>
        <v>0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7</v>
      </c>
      <c r="AB39" s="80">
        <f>IF('Base Reels A'!AB39="","",IF(AB$2="W",0,'Base Reels A'!AB39))</f>
        <v>5</v>
      </c>
      <c r="AC39" s="80">
        <f>IF('Base Reels A'!AC39="","",IF(AC$2="W",0,'Base Reels A'!AC39))</f>
        <v>0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4</v>
      </c>
      <c r="AB40" s="80">
        <f>IF('Base Reels A'!AB40="","",IF(AB$2="W",0,'Base Reels A'!AB40))</f>
        <v>3</v>
      </c>
      <c r="AC40" s="80">
        <f>IF('Base Reels A'!AC40="","",IF(AC$2="W",0,'Base Reels A'!AC40))</f>
        <v>0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3</v>
      </c>
      <c r="AB41" s="80">
        <f>IF('Base Reels A'!AB41="","",IF(AB$2="W",0,'Base Reels A'!AB41))</f>
        <v>3</v>
      </c>
      <c r="AC41" s="80">
        <f>IF('Base Reels A'!AC41="","",IF(AC$2="W",0,'Base Reels A'!AC41))</f>
        <v>0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8</v>
      </c>
      <c r="AB42" s="80">
        <f>IF('Base Reels A'!AB42="","",IF(AB$2="W",0,'Base Reels A'!AB42))</f>
        <v>3</v>
      </c>
      <c r="AC42" s="80">
        <f>IF('Base Reels A'!AC42="","",IF(AC$2="W",0,'Base Reels A'!AC42))</f>
        <v>0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12</v>
      </c>
      <c r="S43" s="42">
        <f t="shared" ref="S43:S58" si="13">IF(N43="X",F$14*$H$47,F$15-(F$14*$H$47))</f>
        <v>20</v>
      </c>
      <c r="T43" s="42">
        <f t="shared" ref="T43:T58" si="14">IF(O43="X",G$14*$H$47,G$15-(G$14*$H$47))</f>
        <v>167.00000000000003</v>
      </c>
      <c r="U43" s="42">
        <f t="shared" ref="U43:U58" si="15">IF(P43="X",H$14*$H$47,H$15-(H$14*$H$47))</f>
        <v>66</v>
      </c>
      <c r="V43" s="43">
        <f t="shared" ref="V43:V58" si="16">PRODUCT(Q43:U43)</f>
        <v>21162240.000000004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8</v>
      </c>
      <c r="AB43" s="80">
        <f>IF('Base Reels A'!AB43="","",IF(AB$2="W",0,'Base Reels A'!AB43))</f>
        <v>5</v>
      </c>
      <c r="AC43" s="80">
        <f>IF('Base Reels A'!AC43="","",IF(AC$2="W",0,'Base Reels A'!AC43))</f>
        <v>0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12</v>
      </c>
      <c r="S44" s="42">
        <f t="shared" si="13"/>
        <v>147</v>
      </c>
      <c r="T44" s="42">
        <f t="shared" si="14"/>
        <v>0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8</v>
      </c>
      <c r="AB44" s="80">
        <f>IF('Base Reels A'!AB44="","",IF(AB$2="W",0,'Base Reels A'!AB44))</f>
        <v>1</v>
      </c>
      <c r="AC44" s="80">
        <f>IF('Base Reels A'!AC44="","",IF(AC$2="W",0,'Base Reels A'!AC44))</f>
        <v>0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155</v>
      </c>
      <c r="S45" s="42">
        <f t="shared" si="13"/>
        <v>20</v>
      </c>
      <c r="T45" s="42">
        <f t="shared" si="14"/>
        <v>0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1</v>
      </c>
      <c r="AB45" s="80">
        <f>IF('Base Reels A'!AB45="","",IF(AB$2="W",0,'Base Reels A'!AB45))</f>
        <v>6</v>
      </c>
      <c r="AC45" s="80">
        <f>IF('Base Reels A'!AC45="","",IF(AC$2="W",0,'Base Reels A'!AC45))</f>
        <v>0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12</v>
      </c>
      <c r="S46" s="42">
        <f t="shared" si="13"/>
        <v>20</v>
      </c>
      <c r="T46" s="42">
        <f t="shared" si="14"/>
        <v>0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5</v>
      </c>
      <c r="AB46" s="80">
        <f>IF('Base Reels A'!AB46="","",IF(AB$2="W",0,'Base Reels A'!AB46))</f>
        <v>6</v>
      </c>
      <c r="AC46" s="80">
        <f>IF('Base Reels A'!AC46="","",IF(AC$2="W",0,'Base Reels A'!AC46))</f>
        <v>0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12</v>
      </c>
      <c r="S47" s="42">
        <f t="shared" si="13"/>
        <v>147</v>
      </c>
      <c r="T47" s="42">
        <f t="shared" si="14"/>
        <v>167.00000000000003</v>
      </c>
      <c r="U47" s="42">
        <f t="shared" si="15"/>
        <v>8</v>
      </c>
      <c r="V47" s="43">
        <f t="shared" si="16"/>
        <v>18853632.000000004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7</v>
      </c>
      <c r="AB47" s="80">
        <f>IF('Base Reels A'!AB47="","",IF(AB$2="W",0,'Base Reels A'!AB47))</f>
        <v>8</v>
      </c>
      <c r="AC47" s="80">
        <f>IF('Base Reels A'!AC47="","",IF(AC$2="W",0,'Base Reels A'!AC47))</f>
        <v>0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155</v>
      </c>
      <c r="S48" s="42">
        <f t="shared" si="13"/>
        <v>20</v>
      </c>
      <c r="T48" s="42">
        <f t="shared" si="14"/>
        <v>167.00000000000003</v>
      </c>
      <c r="U48" s="42">
        <f t="shared" si="15"/>
        <v>8</v>
      </c>
      <c r="V48" s="43">
        <f t="shared" si="16"/>
        <v>33132800.000000007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5</v>
      </c>
      <c r="AB48" s="80">
        <f>IF('Base Reels A'!AB48="","",IF(AB$2="W",0,'Base Reels A'!AB48))</f>
        <v>5</v>
      </c>
      <c r="AC48" s="80">
        <f>IF('Base Reels A'!AC48="","",IF(AC$2="W",0,'Base Reels A'!AC48))</f>
        <v>0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12</v>
      </c>
      <c r="S49" s="42">
        <f t="shared" si="13"/>
        <v>20</v>
      </c>
      <c r="T49" s="42">
        <f t="shared" si="14"/>
        <v>167.00000000000003</v>
      </c>
      <c r="U49" s="42">
        <f t="shared" si="15"/>
        <v>8</v>
      </c>
      <c r="V49" s="43">
        <f t="shared" si="16"/>
        <v>16993920.000000004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7</v>
      </c>
      <c r="AB49" s="80">
        <f>IF('Base Reels A'!AB49="","",IF(AB$2="W",0,'Base Reels A'!AB49))</f>
        <v>5</v>
      </c>
      <c r="AC49" s="80">
        <f>IF('Base Reels A'!AC49="","",IF(AC$2="W",0,'Base Reels A'!AC49))</f>
        <v>0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155</v>
      </c>
      <c r="S50" s="42">
        <f t="shared" si="13"/>
        <v>147</v>
      </c>
      <c r="T50" s="42">
        <f t="shared" si="14"/>
        <v>0</v>
      </c>
      <c r="U50" s="42">
        <f t="shared" si="15"/>
        <v>8</v>
      </c>
      <c r="V50" s="43">
        <f t="shared" si="16"/>
        <v>0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7</v>
      </c>
      <c r="AB50" s="80">
        <f>IF('Base Reels A'!AB50="","",IF(AB$2="W",0,'Base Reels A'!AB50))</f>
        <v>10</v>
      </c>
      <c r="AC50" s="80">
        <f>IF('Base Reels A'!AC50="","",IF(AC$2="W",0,'Base Reels A'!AC50))</f>
        <v>0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12</v>
      </c>
      <c r="S51" s="42">
        <f t="shared" si="13"/>
        <v>147</v>
      </c>
      <c r="T51" s="42">
        <f t="shared" si="14"/>
        <v>0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5</v>
      </c>
      <c r="AB51" s="80">
        <f>IF('Base Reels A'!AB51="","",IF(AB$2="W",0,'Base Reels A'!AB51))</f>
        <v>2</v>
      </c>
      <c r="AC51" s="80">
        <f>IF('Base Reels A'!AC51="","",IF(AC$2="W",0,'Base Reels A'!AC51))</f>
        <v>0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155</v>
      </c>
      <c r="S52" s="42">
        <f t="shared" si="13"/>
        <v>20</v>
      </c>
      <c r="T52" s="42">
        <f t="shared" si="14"/>
        <v>0</v>
      </c>
      <c r="U52" s="42">
        <f t="shared" si="15"/>
        <v>8</v>
      </c>
      <c r="V52" s="43">
        <f t="shared" si="16"/>
        <v>0</v>
      </c>
      <c r="W52" s="45">
        <f>SUM(V43:V52)</f>
        <v>90142592.000000015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7</v>
      </c>
      <c r="AB52" s="80">
        <f>IF('Base Reels A'!AB52="","",IF(AB$2="W",0,'Base Reels A'!AB52))</f>
        <v>3</v>
      </c>
      <c r="AC52" s="80">
        <f>IF('Base Reels A'!AC52="","",IF(AC$2="W",0,'Base Reels A'!AC52))</f>
        <v>0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12</v>
      </c>
      <c r="S53" s="46">
        <f t="shared" si="13"/>
        <v>20</v>
      </c>
      <c r="T53" s="46">
        <f t="shared" si="14"/>
        <v>0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5</v>
      </c>
      <c r="AB53" s="80">
        <f>IF('Base Reels A'!AB53="","",IF(AB$2="W",0,'Base Reels A'!AB53))</f>
        <v>5</v>
      </c>
      <c r="AC53" s="80">
        <f>IF('Base Reels A'!AC53="","",IF(AC$2="W",0,'Base Reels A'!AC53))</f>
        <v>0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12</v>
      </c>
      <c r="S54" s="46">
        <f t="shared" si="13"/>
        <v>20</v>
      </c>
      <c r="T54" s="46">
        <f t="shared" si="14"/>
        <v>167.00000000000003</v>
      </c>
      <c r="U54" s="46">
        <f t="shared" si="15"/>
        <v>8</v>
      </c>
      <c r="V54" s="47">
        <f t="shared" si="16"/>
        <v>2565120.0000000005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5</v>
      </c>
      <c r="AB54" s="80">
        <f>IF('Base Reels A'!AB54="","",IF(AB$2="W",0,'Base Reels A'!AB54))</f>
        <v>5</v>
      </c>
      <c r="AC54" s="80">
        <f>IF('Base Reels A'!AC54="","",IF(AC$2="W",0,'Base Reels A'!AC54))</f>
        <v>0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12</v>
      </c>
      <c r="S55" s="46">
        <f t="shared" si="13"/>
        <v>147</v>
      </c>
      <c r="T55" s="46">
        <f t="shared" si="14"/>
        <v>0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5</v>
      </c>
      <c r="AB55" s="80">
        <f>IF('Base Reels A'!AB55="","",IF(AB$2="W",0,'Base Reels A'!AB55))</f>
        <v>5</v>
      </c>
      <c r="AC55" s="80">
        <f>IF('Base Reels A'!AC55="","",IF(AC$2="W",0,'Base Reels A'!AC55))</f>
        <v>0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155</v>
      </c>
      <c r="S56" s="46">
        <f t="shared" si="13"/>
        <v>20</v>
      </c>
      <c r="T56" s="46">
        <f t="shared" si="14"/>
        <v>0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5</v>
      </c>
      <c r="AB56" s="80">
        <f>IF('Base Reels A'!AB56="","",IF(AB$2="W",0,'Base Reels A'!AB56))</f>
        <v>6</v>
      </c>
      <c r="AC56" s="80">
        <f>IF('Base Reels A'!AC56="","",IF(AC$2="W",0,'Base Reels A'!AC56))</f>
        <v>0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12</v>
      </c>
      <c r="S57" s="46">
        <f t="shared" si="13"/>
        <v>20</v>
      </c>
      <c r="T57" s="46">
        <f t="shared" si="14"/>
        <v>0</v>
      </c>
      <c r="U57" s="46">
        <f t="shared" si="15"/>
        <v>8</v>
      </c>
      <c r="V57" s="47">
        <f t="shared" si="16"/>
        <v>0</v>
      </c>
      <c r="W57" s="48">
        <f>SUM(V53:V57)</f>
        <v>2565120.0000000005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10</v>
      </c>
      <c r="AB57" s="80">
        <f>IF('Base Reels A'!AB57="","",IF(AB$2="W",0,'Base Reels A'!AB57))</f>
        <v>6</v>
      </c>
      <c r="AC57" s="80">
        <f>IF('Base Reels A'!AC57="","",IF(AC$2="W",0,'Base Reels A'!AC57))</f>
        <v>0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12</v>
      </c>
      <c r="S58" s="49">
        <f t="shared" si="13"/>
        <v>20</v>
      </c>
      <c r="T58" s="49">
        <f t="shared" si="14"/>
        <v>0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7</v>
      </c>
      <c r="AB58" s="80">
        <f>IF('Base Reels A'!AB58="","",IF(AB$2="W",0,'Base Reels A'!AB58))</f>
        <v>5</v>
      </c>
      <c r="AC58" s="80">
        <f>IF('Base Reels A'!AC58="","",IF(AC$2="W",0,'Base Reels A'!AC58))</f>
        <v>0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92707712.000000015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7</v>
      </c>
      <c r="AB59" s="80">
        <f>IF('Base Reels A'!AB59="","",IF(AB$2="W",0,'Base Reels A'!AB59))</f>
        <v>5</v>
      </c>
      <c r="AC59" s="80">
        <f>IF('Base Reels A'!AC59="","",IF(AC$2="W",0,'Base Reels A'!AC59))</f>
        <v>0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4</v>
      </c>
      <c r="AB60" s="80">
        <f>IF('Base Reels A'!AB60="","",IF(AB$2="W",0,'Base Reels A'!AB60))</f>
        <v>3</v>
      </c>
      <c r="AC60" s="80">
        <f>IF('Base Reels A'!AC60="","",IF(AC$2="W",0,'Base Reels A'!AC60))</f>
        <v>0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3</v>
      </c>
      <c r="AB61" s="80">
        <f>IF('Base Reels A'!AB61="","",IF(AB$2="W",0,'Base Reels A'!AB61))</f>
        <v>8</v>
      </c>
      <c r="AC61" s="80">
        <f>IF('Base Reels A'!AC61="","",IF(AC$2="W",0,'Base Reels A'!AC61))</f>
        <v>0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3</v>
      </c>
      <c r="AB62" s="80">
        <f>IF('Base Reels A'!AB62="","",IF(AB$2="W",0,'Base Reels A'!AB62))</f>
        <v>8</v>
      </c>
      <c r="AC62" s="80">
        <f>IF('Base Reels A'!AC62="","",IF(AC$2="W",0,'Base Reels A'!AC62))</f>
        <v>0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8</v>
      </c>
      <c r="AB63" s="80">
        <f>IF('Base Reels A'!AB63="","",IF(AB$2="W",0,'Base Reels A'!AB63))</f>
        <v>8</v>
      </c>
      <c r="AC63" s="80">
        <f>IF('Base Reels A'!AC63="","",IF(AC$2="W",0,'Base Reels A'!AC63))</f>
        <v>0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8</v>
      </c>
      <c r="AB64" s="80">
        <f>IF('Base Reels A'!AB64="","",IF(AB$2="W",0,'Base Reels A'!AB64))</f>
        <v>9</v>
      </c>
      <c r="AC64" s="80">
        <f>IF('Base Reels A'!AC64="","",IF(AC$2="W",0,'Base Reels A'!AC64))</f>
        <v>0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8</v>
      </c>
      <c r="AB65" s="80">
        <f>IF('Base Reels A'!AB65="","",IF(AB$2="W",0,'Base Reels A'!AB65))</f>
        <v>2</v>
      </c>
      <c r="AC65" s="80">
        <f>IF('Base Reels A'!AC65="","",IF(AC$2="W",0,'Base Reels A'!AC65))</f>
        <v>0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10</v>
      </c>
      <c r="AB66" s="80">
        <f>IF('Base Reels A'!AB66="","",IF(AB$2="W",0,'Base Reels A'!AB66))</f>
        <v>2</v>
      </c>
      <c r="AC66" s="80">
        <f>IF('Base Reels A'!AC66="","",IF(AC$2="W",0,'Base Reels A'!AC66))</f>
        <v>0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1</v>
      </c>
      <c r="AB67" s="80">
        <f>IF('Base Reels A'!AB67="","",IF(AB$2="W",0,'Base Reels A'!AB67))</f>
        <v>2</v>
      </c>
      <c r="AC67" s="80">
        <f>IF('Base Reels A'!AC67="","",IF(AC$2="W",0,'Base Reels A'!AC67))</f>
        <v>0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7</v>
      </c>
      <c r="AB68" s="80">
        <f>IF('Base Reels A'!AB68="","",IF(AB$2="W",0,'Base Reels A'!AB68))</f>
        <v>6</v>
      </c>
      <c r="AC68" s="80">
        <f>IF('Base Reels A'!AC68="","",IF(AC$2="W",0,'Base Reels A'!AC68))</f>
        <v>0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7</v>
      </c>
      <c r="AB69" s="80">
        <f>IF('Base Reels A'!AB69="","",IF(AB$2="W",0,'Base Reels A'!AB69))</f>
        <v>6</v>
      </c>
      <c r="AC69" s="80">
        <f>IF('Base Reels A'!AC69="","",IF(AC$2="W",0,'Base Reels A'!AC69))</f>
        <v>0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8</v>
      </c>
      <c r="AB70" s="80">
        <f>IF('Base Reels A'!AB70="","",IF(AB$2="W",0,'Base Reels A'!AB70))</f>
        <v>6</v>
      </c>
      <c r="AC70" s="80">
        <f>IF('Base Reels A'!AC70="","",IF(AC$2="W",0,'Base Reels A'!AC70))</f>
        <v>0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7</v>
      </c>
      <c r="AB71" s="80">
        <f>IF('Base Reels A'!AB71="","",IF(AB$2="W",0,'Base Reels A'!AB71))</f>
        <v>6</v>
      </c>
      <c r="AC71" s="80">
        <f>IF('Base Reels A'!AC71="","",IF(AC$2="W",0,'Base Reels A'!AC71))</f>
        <v>0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7</v>
      </c>
      <c r="AB72" s="80">
        <f>IF('Base Reels A'!AB72="","",IF(AB$2="W",0,'Base Reels A'!AB72))</f>
        <v>2</v>
      </c>
      <c r="AC72" s="80">
        <f>IF('Base Reels A'!AC72="","",IF(AC$2="W",0,'Base Reels A'!AC72))</f>
        <v>0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8</v>
      </c>
      <c r="AC73" s="80">
        <f>IF('Base Reels A'!AC73="","",IF(AC$2="W",0,'Base Reels A'!AC73))</f>
        <v>0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5</v>
      </c>
      <c r="AB74" s="80">
        <f>IF('Base Reels A'!AB74="","",IF(AB$2="W",0,'Base Reels A'!AB74))</f>
        <v>8</v>
      </c>
      <c r="AC74" s="80">
        <f>IF('Base Reels A'!AC74="","",IF(AC$2="W",0,'Base Reels A'!AC74))</f>
        <v>0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5</v>
      </c>
      <c r="AB75" s="80">
        <f>IF('Base Reels A'!AB75="","",IF(AB$2="W",0,'Base Reels A'!AB75))</f>
        <v>5</v>
      </c>
      <c r="AC75" s="80">
        <f>IF('Base Reels A'!AC75="","",IF(AC$2="W",0,'Base Reels A'!AC75))</f>
        <v>0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5</v>
      </c>
      <c r="AB76" s="80">
        <f>IF('Base Reels A'!AB76="","",IF(AB$2="W",0,'Base Reels A'!AB76))</f>
        <v>5</v>
      </c>
      <c r="AC76" s="80">
        <f>IF('Base Reels A'!AC76="","",IF(AC$2="W",0,'Base Reels A'!AC76))</f>
        <v>0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7</v>
      </c>
      <c r="AB77" s="80">
        <f>IF('Base Reels A'!AB77="","",IF(AB$2="W",0,'Base Reels A'!AB77))</f>
        <v>5</v>
      </c>
      <c r="AC77" s="80">
        <f>IF('Base Reels A'!AC77="","",IF(AC$2="W",0,'Base Reels A'!AC77))</f>
        <v>0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8</v>
      </c>
      <c r="AB78" s="80">
        <f>IF('Base Reels A'!AB78="","",IF(AB$2="W",0,'Base Reels A'!AB78))</f>
        <v>3</v>
      </c>
      <c r="AC78" s="80">
        <f>IF('Base Reels A'!AC78="","",IF(AC$2="W",0,'Base Reels A'!AC78))</f>
        <v>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3</v>
      </c>
      <c r="AB79" s="80">
        <f>IF('Base Reels A'!AB79="","",IF(AB$2="W",0,'Base Reels A'!AB79))</f>
        <v>3</v>
      </c>
      <c r="AC79" s="80">
        <f>IF('Base Reels A'!AC79="","",IF(AC$2="W",0,'Base Reels A'!AC79))</f>
        <v>0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3</v>
      </c>
      <c r="AB80" s="80">
        <f>IF('Base Reels A'!AB80="","",IF(AB$2="W",0,'Base Reels A'!AB80))</f>
        <v>5</v>
      </c>
      <c r="AC80" s="80">
        <f>IF('Base Reels A'!AC80="","",IF(AC$2="W",0,'Base Reels A'!AC80))</f>
        <v>0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3</v>
      </c>
      <c r="AB81" s="80">
        <f>IF('Base Reels A'!AB81="","",IF(AB$2="W",0,'Base Reels A'!AB81))</f>
        <v>5</v>
      </c>
      <c r="AC81" s="80">
        <f>IF('Base Reels A'!AC81="","",IF(AC$2="W",0,'Base Reels A'!AC81))</f>
        <v>0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2</v>
      </c>
      <c r="AB82" s="80">
        <f>IF('Base Reels A'!AB82="","",IF(AB$2="W",0,'Base Reels A'!AB82))</f>
        <v>5</v>
      </c>
      <c r="AC82" s="80">
        <f>IF('Base Reels A'!AC82="","",IF(AC$2="W",0,'Base Reels A'!AC82))</f>
        <v>0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1</v>
      </c>
      <c r="AB83" s="80">
        <f>IF('Base Reels A'!AB83="","",IF(AB$2="W",0,'Base Reels A'!AB83))</f>
        <v>5</v>
      </c>
      <c r="AC83" s="80">
        <f>IF('Base Reels A'!AC83="","",IF(AC$2="W",0,'Base Reels A'!AC83))</f>
        <v>0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7</v>
      </c>
      <c r="AB84" s="80">
        <f>IF('Base Reels A'!AB84="","",IF(AB$2="W",0,'Base Reels A'!AB84))</f>
        <v>1</v>
      </c>
      <c r="AC84" s="80">
        <f>IF('Base Reels A'!AC84="","",IF(AC$2="W",0,'Base Reels A'!AC84))</f>
        <v>0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4</v>
      </c>
      <c r="AB85" s="80">
        <f>IF('Base Reels A'!AB85="","",IF(AB$2="W",0,'Base Reels A'!AB85))</f>
        <v>1</v>
      </c>
      <c r="AC85" s="80">
        <f>IF('Base Reels A'!AC85="","",IF(AC$2="W",0,'Base Reels A'!AC85))</f>
        <v>0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4</v>
      </c>
      <c r="AB86" s="80">
        <f>IF('Base Reels A'!AB86="","",IF(AB$2="W",0,'Base Reels A'!AB86))</f>
        <v>4</v>
      </c>
      <c r="AC86" s="80">
        <f>IF('Base Reels A'!AC86="","",IF(AC$2="W",0,'Base Reels A'!AC86))</f>
        <v>0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5</v>
      </c>
      <c r="AB87" s="80">
        <f>IF('Base Reels A'!AB87="","",IF(AB$2="W",0,'Base Reels A'!AB87))</f>
        <v>5</v>
      </c>
      <c r="AC87" s="80">
        <f>IF('Base Reels A'!AC87="","",IF(AC$2="W",0,'Base Reels A'!AC87))</f>
        <v>0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5</v>
      </c>
      <c r="AB88" s="80">
        <f>IF('Base Reels A'!AB88="","",IF(AB$2="W",0,'Base Reels A'!AB88))</f>
        <v>6</v>
      </c>
      <c r="AC88" s="80">
        <f>IF('Base Reels A'!AC88="","",IF(AC$2="W",0,'Base Reels A'!AC88))</f>
        <v>0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6</v>
      </c>
      <c r="AB89" s="80">
        <f>IF('Base Reels A'!AB89="","",IF(AB$2="W",0,'Base Reels A'!AB89))</f>
        <v>6</v>
      </c>
      <c r="AC89" s="80">
        <f>IF('Base Reels A'!AC89="","",IF(AC$2="W",0,'Base Reels A'!AC89))</f>
        <v>0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8</v>
      </c>
      <c r="AB90" s="80">
        <f>IF('Base Reels A'!AB90="","",IF(AB$2="W",0,'Base Reels A'!AB90))</f>
        <v>5</v>
      </c>
      <c r="AC90" s="80">
        <f>IF('Base Reels A'!AC90="","",IF(AC$2="W",0,'Base Reels A'!AC90))</f>
        <v>0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8</v>
      </c>
      <c r="AB91" s="80">
        <f>IF('Base Reels A'!AB91="","",IF(AB$2="W",0,'Base Reels A'!AB91))</f>
        <v>7</v>
      </c>
      <c r="AC91" s="80">
        <f>IF('Base Reels A'!AC91="","",IF(AC$2="W",0,'Base Reels A'!AC91))</f>
        <v>0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8</v>
      </c>
      <c r="AB92" s="80">
        <f>IF('Base Reels A'!AB92="","",IF(AB$2="W",0,'Base Reels A'!AB92))</f>
        <v>2</v>
      </c>
      <c r="AC92" s="80">
        <f>IF('Base Reels A'!AC92="","",IF(AC$2="W",0,'Base Reels A'!AC92))</f>
        <v>0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7</v>
      </c>
      <c r="AB93" s="80">
        <f>IF('Base Reels A'!AB93="","",IF(AB$2="W",0,'Base Reels A'!AB93))</f>
        <v>10</v>
      </c>
      <c r="AC93" s="80">
        <f>IF('Base Reels A'!AC93="","",IF(AC$2="W",0,'Base Reels A'!AC93))</f>
        <v>0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8</v>
      </c>
      <c r="AB94" s="80">
        <f>IF('Base Reels A'!AB94="","",IF(AB$2="W",0,'Base Reels A'!AB94))</f>
        <v>3</v>
      </c>
      <c r="AC94" s="80">
        <f>IF('Base Reels A'!AC94="","",IF(AC$2="W",0,'Base Reels A'!AC94))</f>
        <v>0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4</v>
      </c>
      <c r="AB95" s="80">
        <f>IF('Base Reels A'!AB95="","",IF(AB$2="W",0,'Base Reels A'!AB95))</f>
        <v>5</v>
      </c>
      <c r="AC95" s="80">
        <f>IF('Base Reels A'!AC95="","",IF(AC$2="W",0,'Base Reels A'!AC95))</f>
        <v>0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4</v>
      </c>
      <c r="AB96" s="80">
        <f>IF('Base Reels A'!AB96="","",IF(AB$2="W",0,'Base Reels A'!AB96))</f>
        <v>5</v>
      </c>
      <c r="AC96" s="80">
        <f>IF('Base Reels A'!AC96="","",IF(AC$2="W",0,'Base Reels A'!AC96))</f>
        <v>0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3</v>
      </c>
      <c r="AB97" s="80">
        <f>IF('Base Reels A'!AB97="","",IF(AB$2="W",0,'Base Reels A'!AB97))</f>
        <v>5</v>
      </c>
      <c r="AC97" s="80">
        <f>IF('Base Reels A'!AC97="","",IF(AC$2="W",0,'Base Reels A'!AC97))</f>
        <v>0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8</v>
      </c>
      <c r="AB98" s="80">
        <f>IF('Base Reels A'!AB98="","",IF(AB$2="W",0,'Base Reels A'!AB98))</f>
        <v>6</v>
      </c>
      <c r="AC98" s="80">
        <f>IF('Base Reels A'!AC98="","",IF(AC$2="W",0,'Base Reels A'!AC98))</f>
        <v>0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8</v>
      </c>
      <c r="AB99" s="80">
        <f>IF('Base Reels A'!AB99="","",IF(AB$2="W",0,'Base Reels A'!AB99))</f>
        <v>6</v>
      </c>
      <c r="AC99" s="80">
        <f>IF('Base Reels A'!AC99="","",IF(AC$2="W",0,'Base Reels A'!AC99))</f>
        <v>0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8</v>
      </c>
      <c r="AB100" s="80">
        <f>IF('Base Reels A'!AB100="","",IF(AB$2="W",0,'Base Reels A'!AB100))</f>
        <v>9</v>
      </c>
      <c r="AC100" s="80">
        <f>IF('Base Reels A'!AC100="","",IF(AC$2="W",0,'Base Reels A'!AC100))</f>
        <v>0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1</v>
      </c>
      <c r="AB101" s="80">
        <f>IF('Base Reels A'!AB101="","",IF(AB$2="W",0,'Base Reels A'!AB101))</f>
        <v>4</v>
      </c>
      <c r="AC101" s="80">
        <f>IF('Base Reels A'!AC101="","",IF(AC$2="W",0,'Base Reels A'!AC101))</f>
        <v>0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1</v>
      </c>
      <c r="AB102" s="80">
        <f>IF('Base Reels A'!AB102="","",IF(AB$2="W",0,'Base Reels A'!AB102))</f>
        <v>3</v>
      </c>
      <c r="AC102" s="80">
        <f>IF('Base Reels A'!AC102="","",IF(AC$2="W",0,'Base Reels A'!AC102))</f>
        <v>0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7</v>
      </c>
      <c r="AB103" s="80">
        <f>IF('Base Reels A'!AB103="","",IF(AB$2="W",0,'Base Reels A'!AB103))</f>
        <v>8</v>
      </c>
      <c r="AC103" s="80">
        <f>IF('Base Reels A'!AC103="","",IF(AC$2="W",0,'Base Reels A'!AC103))</f>
        <v>0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7</v>
      </c>
      <c r="AB104" s="80">
        <f>IF('Base Reels A'!AB104="","",IF(AB$2="W",0,'Base Reels A'!AB104))</f>
        <v>8</v>
      </c>
      <c r="AC104" s="80">
        <f>IF('Base Reels A'!AC104="","",IF(AC$2="W",0,'Base Reels A'!AC104))</f>
        <v>0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7</v>
      </c>
      <c r="AB105" s="80">
        <f>IF('Base Reels A'!AB105="","",IF(AB$2="W",0,'Base Reels A'!AB105))</f>
        <v>8</v>
      </c>
      <c r="AC105" s="80">
        <f>IF('Base Reels A'!AC105="","",IF(AC$2="W",0,'Base Reels A'!AC105))</f>
        <v>0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6</v>
      </c>
      <c r="AB106" s="80">
        <f>IF('Base Reels A'!AB106="","",IF(AB$2="W",0,'Base Reels A'!AB106))</f>
        <v>8</v>
      </c>
      <c r="AC106" s="80">
        <f>IF('Base Reels A'!AC106="","",IF(AC$2="W",0,'Base Reels A'!AC106))</f>
        <v>0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6</v>
      </c>
      <c r="AB107" s="80">
        <f>IF('Base Reels A'!AB107="","",IF(AB$2="W",0,'Base Reels A'!AB107))</f>
        <v>2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8</v>
      </c>
      <c r="AB108" s="80">
        <f>IF('Base Reels A'!AB108="","",IF(AB$2="W",0,'Base Reels A'!AB108))</f>
        <v>2</v>
      </c>
      <c r="AC108" s="80">
        <f>IF('Base Reels A'!AC108="","",IF(AC$2="W",0,'Base Reels A'!AC108))</f>
        <v>0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8</v>
      </c>
      <c r="AB109" s="80">
        <f>IF('Base Reels A'!AB109="","",IF(AB$2="W",0,'Base Reels A'!AB109))</f>
        <v>7</v>
      </c>
      <c r="AC109" s="80">
        <f>IF('Base Reels A'!AC109="","",IF(AC$2="W",0,'Base Reels A'!AC109))</f>
        <v>0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2</v>
      </c>
      <c r="AB110" s="80">
        <f>IF('Base Reels A'!AB110="","",IF(AB$2="W",0,'Base Reels A'!AB110))</f>
        <v>7</v>
      </c>
      <c r="AC110" s="80">
        <f>IF('Base Reels A'!AC110="","",IF(AC$2="W",0,'Base Reels A'!AC110))</f>
        <v>0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4</v>
      </c>
      <c r="AB111" s="80">
        <f>IF('Base Reels A'!AB111="","",IF(AB$2="W",0,'Base Reels A'!AB111))</f>
        <v>8</v>
      </c>
      <c r="AC111" s="80">
        <f>IF('Base Reels A'!AC111="","",IF(AC$2="W",0,'Base Reels A'!AC111))</f>
        <v>0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4</v>
      </c>
      <c r="AB112" s="80">
        <f>IF('Base Reels A'!AB112="","",IF(AB$2="W",0,'Base Reels A'!AB112))</f>
        <v>8</v>
      </c>
      <c r="AC112" s="80">
        <f>IF('Base Reels A'!AC112="","",IF(AC$2="W",0,'Base Reels A'!AC112))</f>
        <v>0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7</v>
      </c>
      <c r="AB113" s="80">
        <f>IF('Base Reels A'!AB113="","",IF(AB$2="W",0,'Base Reels A'!AB113))</f>
        <v>8</v>
      </c>
      <c r="AC113" s="80">
        <f>IF('Base Reels A'!AC113="","",IF(AC$2="W",0,'Base Reels A'!AC113))</f>
        <v>0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5</v>
      </c>
      <c r="AB114" s="80">
        <f>IF('Base Reels A'!AB114="","",IF(AB$2="W",0,'Base Reels A'!AB114))</f>
        <v>1</v>
      </c>
      <c r="AC114" s="80">
        <f>IF('Base Reels A'!AC114="","",IF(AC$2="W",0,'Base Reels A'!AC114))</f>
        <v>0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5</v>
      </c>
      <c r="AB115" s="80">
        <f>IF('Base Reels A'!AB115="","",IF(AB$2="W",0,'Base Reels A'!AB115))</f>
        <v>1</v>
      </c>
      <c r="AC115" s="80">
        <f>IF('Base Reels A'!AC115="","",IF(AC$2="W",0,'Base Reels A'!AC115))</f>
        <v>0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3</v>
      </c>
      <c r="AB116" s="80">
        <f>IF('Base Reels A'!AB116="","",IF(AB$2="W",0,'Base Reels A'!AB116))</f>
        <v>8</v>
      </c>
      <c r="AC116" s="80">
        <f>IF('Base Reels A'!AC116="","",IF(AC$2="W",0,'Base Reels A'!AC116))</f>
        <v>0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3</v>
      </c>
      <c r="AB117" s="80">
        <f>IF('Base Reels A'!AB117="","",IF(AB$2="W",0,'Base Reels A'!AB117))</f>
        <v>5</v>
      </c>
      <c r="AC117" s="80">
        <f>IF('Base Reels A'!AC117="","",IF(AC$2="W",0,'Base Reels A'!AC117))</f>
        <v>0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7</v>
      </c>
      <c r="AB118" s="80">
        <f>IF('Base Reels A'!AB118="","",IF(AB$2="W",0,'Base Reels A'!AB118))</f>
        <v>5</v>
      </c>
      <c r="AC118" s="80">
        <f>IF('Base Reels A'!AC118="","",IF(AC$2="W",0,'Base Reels A'!AC118))</f>
        <v>0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5</v>
      </c>
      <c r="AB119" s="80">
        <f>IF('Base Reels A'!AB119="","",IF(AB$2="W",0,'Base Reels A'!AB119))</f>
        <v>10</v>
      </c>
      <c r="AC119" s="80">
        <f>IF('Base Reels A'!AC119="","",IF(AC$2="W",0,'Base Reels A'!AC119))</f>
        <v>0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7</v>
      </c>
      <c r="AB120" s="80">
        <f>IF('Base Reels A'!AB120="","",IF(AB$2="W",0,'Base Reels A'!AB120))</f>
        <v>2</v>
      </c>
      <c r="AC120" s="80">
        <f>IF('Base Reels A'!AC120="","",IF(AC$2="W",0,'Base Reels A'!AC120))</f>
        <v>0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7</v>
      </c>
      <c r="AB121" s="80">
        <f>IF('Base Reels A'!AB121="","",IF(AB$2="W",0,'Base Reels A'!AB121))</f>
        <v>3</v>
      </c>
      <c r="AC121" s="80">
        <f>IF('Base Reels A'!AC121="","",IF(AC$2="W",0,'Base Reels A'!AC121))</f>
        <v>0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1</v>
      </c>
      <c r="AB122" s="80">
        <f>IF('Base Reels A'!AB122="","",IF(AB$2="W",0,'Base Reels A'!AB122))</f>
        <v>5</v>
      </c>
      <c r="AC122" s="80">
        <f>IF('Base Reels A'!AC122="","",IF(AC$2="W",0,'Base Reels A'!AC122))</f>
        <v>0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1</v>
      </c>
      <c r="AB123" s="80">
        <f>IF('Base Reels A'!AB123="","",IF(AB$2="W",0,'Base Reels A'!AB123))</f>
        <v>5</v>
      </c>
      <c r="AC123" s="80">
        <f>IF('Base Reels A'!AC123="","",IF(AC$2="W",0,'Base Reels A'!AC123))</f>
        <v>0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4</v>
      </c>
      <c r="AB124" s="80">
        <f>IF('Base Reels A'!AB124="","",IF(AB$2="W",0,'Base Reels A'!AB124))</f>
        <v>5</v>
      </c>
      <c r="AC124" s="80">
        <f>IF('Base Reels A'!AC124="","",IF(AC$2="W",0,'Base Reels A'!AC124))</f>
        <v>0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5</v>
      </c>
      <c r="AB125" s="80">
        <f>IF('Base Reels A'!AB125="","",IF(AB$2="W",0,'Base Reels A'!AB125))</f>
        <v>6</v>
      </c>
      <c r="AC125" s="80">
        <f>IF('Base Reels A'!AC125="","",IF(AC$2="W",0,'Base Reels A'!AC125))</f>
        <v>0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5</v>
      </c>
      <c r="AB126" s="80">
        <f>IF('Base Reels A'!AB126="","",IF(AB$2="W",0,'Base Reels A'!AB126))</f>
        <v>6</v>
      </c>
      <c r="AC126" s="80">
        <f>IF('Base Reels A'!AC126="","",IF(AC$2="W",0,'Base Reels A'!AC126))</f>
        <v>0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8</v>
      </c>
      <c r="AB127" s="80">
        <f>IF('Base Reels A'!AB127="","",IF(AB$2="W",0,'Base Reels A'!AB127))</f>
        <v>5</v>
      </c>
      <c r="AC127" s="80">
        <f>IF('Base Reels A'!AC127="","",IF(AC$2="W",0,'Base Reels A'!AC127))</f>
        <v>0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8</v>
      </c>
      <c r="AB128" s="80">
        <f>IF('Base Reels A'!AB128="","",IF(AB$2="W",0,'Base Reels A'!AB128))</f>
        <v>5</v>
      </c>
      <c r="AC128" s="80">
        <f>IF('Base Reels A'!AC128="","",IF(AC$2="W",0,'Base Reels A'!AC128))</f>
        <v>0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3</v>
      </c>
      <c r="AB129" s="80">
        <f>IF('Base Reels A'!AB129="","",IF(AB$2="W",0,'Base Reels A'!AB129))</f>
        <v>3</v>
      </c>
      <c r="AC129" s="80">
        <f>IF('Base Reels A'!AC129="","",IF(AC$2="W",0,'Base Reels A'!AC129))</f>
        <v>0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3</v>
      </c>
      <c r="AB130" s="80">
        <f>IF('Base Reels A'!AB130="","",IF(AB$2="W",0,'Base Reels A'!AB130))</f>
        <v>8</v>
      </c>
      <c r="AC130" s="80">
        <f>IF('Base Reels A'!AC130="","",IF(AC$2="W",0,'Base Reels A'!AC130))</f>
        <v>0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3</v>
      </c>
      <c r="AB131" s="80">
        <f>IF('Base Reels A'!AB131="","",IF(AB$2="W",0,'Base Reels A'!AB131))</f>
        <v>8</v>
      </c>
      <c r="AC131" s="80">
        <f>IF('Base Reels A'!AC131="","",IF(AC$2="W",0,'Base Reels A'!AC131))</f>
        <v>0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8</v>
      </c>
      <c r="AB132" s="80">
        <f>IF('Base Reels A'!AB132="","",IF(AB$2="W",0,'Base Reels A'!AB132))</f>
        <v>8</v>
      </c>
      <c r="AC132" s="80">
        <f>IF('Base Reels A'!AC132="","",IF(AC$2="W",0,'Base Reels A'!AC132))</f>
        <v>0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1</v>
      </c>
      <c r="AB133" s="80">
        <f>IF('Base Reels A'!AB133="","",IF(AB$2="W",0,'Base Reels A'!AB133))</f>
        <v>9</v>
      </c>
      <c r="AC133" s="80">
        <f>IF('Base Reels A'!AC133="","",IF(AC$2="W",0,'Base Reels A'!AC133))</f>
        <v>0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7</v>
      </c>
      <c r="AB134" s="80">
        <f>IF('Base Reels A'!AB134="","",IF(AB$2="W",0,'Base Reels A'!AB134))</f>
        <v>2</v>
      </c>
      <c r="AC134" s="80">
        <f>IF('Base Reels A'!AC134="","",IF(AC$2="W",0,'Base Reels A'!AC134))</f>
        <v>0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4</v>
      </c>
      <c r="AB135" s="80">
        <f>IF('Base Reels A'!AB135="","",IF(AB$2="W",0,'Base Reels A'!AB135))</f>
        <v>2</v>
      </c>
      <c r="AC135" s="80">
        <f>IF('Base Reels A'!AC135="","",IF(AC$2="W",0,'Base Reels A'!AC135))</f>
        <v>0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4</v>
      </c>
      <c r="AB136" s="80">
        <f>IF('Base Reels A'!AB136="","",IF(AB$2="W",0,'Base Reels A'!AB136))</f>
        <v>2</v>
      </c>
      <c r="AC136" s="80">
        <f>IF('Base Reels A'!AC136="","",IF(AC$2="W",0,'Base Reels A'!AC136))</f>
        <v>0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5</v>
      </c>
      <c r="AB137" s="80">
        <f>IF('Base Reels A'!AB137="","",IF(AB$2="W",0,'Base Reels A'!AB137))</f>
        <v>6</v>
      </c>
      <c r="AC137" s="80">
        <f>IF('Base Reels A'!AC137="","",IF(AC$2="W",0,'Base Reels A'!AC137))</f>
        <v>0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5</v>
      </c>
      <c r="AB138" s="80">
        <f>IF('Base Reels A'!AB138="","",IF(AB$2="W",0,'Base Reels A'!AB138))</f>
        <v>6</v>
      </c>
      <c r="AC138" s="80">
        <f>IF('Base Reels A'!AC138="","",IF(AC$2="W",0,'Base Reels A'!AC138))</f>
        <v>0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8</v>
      </c>
      <c r="AB139" s="80">
        <f>IF('Base Reels A'!AB139="","",IF(AB$2="W",0,'Base Reels A'!AB139))</f>
        <v>6</v>
      </c>
      <c r="AC139" s="80">
        <f>IF('Base Reels A'!AC139="","",IF(AC$2="W",0,'Base Reels A'!AC139))</f>
        <v>0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8</v>
      </c>
      <c r="AB140" s="80">
        <f>IF('Base Reels A'!AB140="","",IF(AB$2="W",0,'Base Reels A'!AB140))</f>
        <v>6</v>
      </c>
      <c r="AC140" s="80">
        <f>IF('Base Reels A'!AC140="","",IF(AC$2="W",0,'Base Reels A'!AC140))</f>
        <v>0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8</v>
      </c>
      <c r="AB141" s="80">
        <f>IF('Base Reels A'!AB141="","",IF(AB$2="W",0,'Base Reels A'!AB141))</f>
        <v>2</v>
      </c>
      <c r="AC141" s="80">
        <f>IF('Base Reels A'!AC141="","",IF(AC$2="W",0,'Base Reels A'!AC141))</f>
        <v>0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8</v>
      </c>
      <c r="AB142" s="80">
        <f>IF('Base Reels A'!AB142="","",IF(AB$2="W",0,'Base Reels A'!AB142))</f>
        <v>8</v>
      </c>
      <c r="AC142" s="80">
        <f>IF('Base Reels A'!AC142="","",IF(AC$2="W",0,'Base Reels A'!AC142))</f>
        <v>0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7</v>
      </c>
      <c r="AB143" s="80">
        <f>IF('Base Reels A'!AB143="","",IF(AB$2="W",0,'Base Reels A'!AB143))</f>
        <v>8</v>
      </c>
      <c r="AC143" s="80">
        <f>IF('Base Reels A'!AC143="","",IF(AC$2="W",0,'Base Reels A'!AC143))</f>
        <v>0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8</v>
      </c>
      <c r="AB144" s="80">
        <f>IF('Base Reels A'!AB144="","",IF(AB$2="W",0,'Base Reels A'!AB144))</f>
        <v>5</v>
      </c>
      <c r="AC144" s="80">
        <f>IF('Base Reels A'!AC144="","",IF(AC$2="W",0,'Base Reels A'!AC144))</f>
        <v>0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4</v>
      </c>
      <c r="AB145" s="80">
        <f>IF('Base Reels A'!AB145="","",IF(AB$2="W",0,'Base Reels A'!AB145))</f>
        <v>5</v>
      </c>
      <c r="AC145" s="80">
        <f>IF('Base Reels A'!AC145="","",IF(AC$2="W",0,'Base Reels A'!AC145))</f>
        <v>0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4</v>
      </c>
      <c r="AB146" s="80">
        <f>IF('Base Reels A'!AB146="","",IF(AB$2="W",0,'Base Reels A'!AB146))</f>
        <v>5</v>
      </c>
      <c r="AC146" s="80">
        <f>IF('Base Reels A'!AC146="","",IF(AC$2="W",0,'Base Reels A'!AC146))</f>
        <v>0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3</v>
      </c>
      <c r="AB147" s="80">
        <f>IF('Base Reels A'!AB147="","",IF(AB$2="W",0,'Base Reels A'!AB147))</f>
        <v>3</v>
      </c>
      <c r="AC147" s="80">
        <f>IF('Base Reels A'!AC147="","",IF(AC$2="W",0,'Base Reels A'!AC147))</f>
        <v>0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8</v>
      </c>
      <c r="AB148" s="80">
        <f>IF('Base Reels A'!AB148="","",IF(AB$2="W",0,'Base Reels A'!AB148))</f>
        <v>3</v>
      </c>
      <c r="AC148" s="80">
        <f>IF('Base Reels A'!AC148="","",IF(AC$2="W",0,'Base Reels A'!AC148))</f>
        <v>0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8</v>
      </c>
      <c r="AB149" s="80">
        <f>IF('Base Reels A'!AB149="","",IF(AB$2="W",0,'Base Reels A'!AB149))</f>
        <v>5</v>
      </c>
      <c r="AC149" s="80">
        <f>IF('Base Reels A'!AC149="","",IF(AC$2="W",0,'Base Reels A'!AC149))</f>
        <v>0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8</v>
      </c>
      <c r="AB150" s="80">
        <f>IF('Base Reels A'!AB150="","",IF(AB$2="W",0,'Base Reels A'!AB150))</f>
        <v>5</v>
      </c>
      <c r="AC150" s="80">
        <f>IF('Base Reels A'!AC150="","",IF(AC$2="W",0,'Base Reels A'!AC150))</f>
        <v>0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1</v>
      </c>
      <c r="AB151" s="80">
        <f>IF('Base Reels A'!AB151="","",IF(AB$2="W",0,'Base Reels A'!AB151))</f>
        <v>5</v>
      </c>
      <c r="AC151" s="80">
        <f>IF('Base Reels A'!AC151="","",IF(AC$2="W",0,'Base Reels A'!AC151))</f>
        <v>0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1</v>
      </c>
      <c r="AB152" s="80">
        <f>IF('Base Reels A'!AB152="","",IF(AB$2="W",0,'Base Reels A'!AB152))</f>
        <v>5</v>
      </c>
      <c r="AC152" s="80">
        <f>IF('Base Reels A'!AC152="","",IF(AC$2="W",0,'Base Reels A'!AC152))</f>
        <v>0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7</v>
      </c>
      <c r="AB153" s="80">
        <f>IF('Base Reels A'!AB153="","",IF(AB$2="W",0,'Base Reels A'!AB153))</f>
        <v>1</v>
      </c>
      <c r="AC153" s="80">
        <f>IF('Base Reels A'!AC153="","",IF(AC$2="W",0,'Base Reels A'!AC153))</f>
        <v>0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7</v>
      </c>
      <c r="AB154" s="80">
        <f>IF('Base Reels A'!AB154="","",IF(AB$2="W",0,'Base Reels A'!AB154))</f>
        <v>1</v>
      </c>
      <c r="AC154" s="80">
        <f>IF('Base Reels A'!AC154="","",IF(AC$2="W",0,'Base Reels A'!AC154))</f>
        <v>0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7</v>
      </c>
      <c r="AB155" s="80">
        <f>IF('Base Reels A'!AB155="","",IF(AB$2="W",0,'Base Reels A'!AB155))</f>
        <v>4</v>
      </c>
      <c r="AC155" s="80">
        <f>IF('Base Reels A'!AC155="","",IF(AC$2="W",0,'Base Reels A'!AC155))</f>
        <v>0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6</v>
      </c>
      <c r="AB156" s="80">
        <f>IF('Base Reels A'!AB156="","",IF(AB$2="W",0,'Base Reels A'!AB156))</f>
        <v>5</v>
      </c>
      <c r="AC156" s="80">
        <f>IF('Base Reels A'!AC156="","",IF(AC$2="W",0,'Base Reels A'!AC156))</f>
        <v>0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6</v>
      </c>
      <c r="AB157" s="80">
        <f>IF('Base Reels A'!AB157="","",IF(AB$2="W",0,'Base Reels A'!AB157))</f>
        <v>6</v>
      </c>
      <c r="AC157" s="80">
        <f>IF('Base Reels A'!AC157="","",IF(AC$2="W",0,'Base Reels A'!AC157))</f>
        <v>0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8</v>
      </c>
      <c r="AB158" s="80">
        <f>IF('Base Reels A'!AB158="","",IF(AB$2="W",0,'Base Reels A'!AB158))</f>
        <v>6</v>
      </c>
      <c r="AC158" s="80">
        <f>IF('Base Reels A'!AC158="","",IF(AC$2="W",0,'Base Reels A'!AC158))</f>
        <v>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8</v>
      </c>
      <c r="AB159" s="80">
        <f>IF('Base Reels A'!AB159="","",IF(AB$2="W",0,'Base Reels A'!AB159))</f>
        <v>5</v>
      </c>
      <c r="AC159" s="80">
        <f>IF('Base Reels A'!AC159="","",IF(AC$2="W",0,'Base Reels A'!AC159))</f>
        <v>0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2</v>
      </c>
      <c r="AB160" s="80">
        <f>IF('Base Reels A'!AB160="","",IF(AB$2="W",0,'Base Reels A'!AB160))</f>
        <v>7</v>
      </c>
      <c r="AC160" s="80">
        <f>IF('Base Reels A'!AC160="","",IF(AC$2="W",0,'Base Reels A'!AC160))</f>
        <v>0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4</v>
      </c>
      <c r="AB161" s="80">
        <f>IF('Base Reels A'!AB161="","",IF(AB$2="W",0,'Base Reels A'!AB161))</f>
        <v>2</v>
      </c>
      <c r="AC161" s="80">
        <f>IF('Base Reels A'!AC161="","",IF(AC$2="W",0,'Base Reels A'!AC161))</f>
        <v>0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4</v>
      </c>
      <c r="AB162" s="80">
        <f>IF('Base Reels A'!AB162="","",IF(AB$2="W",0,'Base Reels A'!AB162))</f>
        <v>10</v>
      </c>
      <c r="AC162" s="80">
        <f>IF('Base Reels A'!AC162="","",IF(AC$2="W",0,'Base Reels A'!AC162))</f>
        <v>0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5</v>
      </c>
      <c r="AB163" s="80">
        <f>IF('Base Reels A'!AB163="","",IF(AB$2="W",0,'Base Reels A'!AB163))</f>
        <v>3</v>
      </c>
      <c r="AC163" s="80">
        <f>IF('Base Reels A'!AC163="","",IF(AC$2="W",0,'Base Reels A'!AC163))</f>
        <v>0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5</v>
      </c>
      <c r="AB164" s="80">
        <f>IF('Base Reels A'!AB164="","",IF(AB$2="W",0,'Base Reels A'!AB164))</f>
        <v>5</v>
      </c>
      <c r="AC164" s="80">
        <f>IF('Base Reels A'!AC164="","",IF(AC$2="W",0,'Base Reels A'!AC164))</f>
        <v>0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5</v>
      </c>
      <c r="AB165" s="80">
        <f>IF('Base Reels A'!AB165="","",IF(AB$2="W",0,'Base Reels A'!AB165))</f>
        <v>5</v>
      </c>
      <c r="AC165" s="80">
        <f>IF('Base Reels A'!AC165="","",IF(AC$2="W",0,'Base Reels A'!AC165))</f>
        <v>0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3</v>
      </c>
      <c r="AB166" s="80">
        <f>IF('Base Reels A'!AB166="","",IF(AB$2="W",0,'Base Reels A'!AB166))</f>
        <v>5</v>
      </c>
      <c r="AC166" s="80">
        <f>IF('Base Reels A'!AC166="","",IF(AC$2="W",0,'Base Reels A'!AC166))</f>
        <v>0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3</v>
      </c>
      <c r="AB167" s="80">
        <f>IF('Base Reels A'!AB167="","",IF(AB$2="W",0,'Base Reels A'!AB167))</f>
        <v>9</v>
      </c>
      <c r="AC167" s="80">
        <f>IF('Base Reels A'!AC167="","",IF(AC$2="W",0,'Base Reels A'!AC167))</f>
        <v>0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7</v>
      </c>
      <c r="AB168" s="80">
        <f>IF('Base Reels A'!AB168="","",IF(AB$2="W",0,'Base Reels A'!AB168))</f>
        <v>6</v>
      </c>
      <c r="AC168" s="80">
        <f>IF('Base Reels A'!AC168="","",IF(AC$2="W",0,'Base Reels A'!AC168))</f>
        <v>0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7</v>
      </c>
      <c r="AB169" s="80">
        <f>IF('Base Reels A'!AB169="","",IF(AB$2="W",0,'Base Reels A'!AB169))</f>
        <v>6</v>
      </c>
      <c r="AC169" s="80">
        <f>IF('Base Reels A'!AC169="","",IF(AC$2="W",0,'Base Reels A'!AC169))</f>
        <v>0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7</v>
      </c>
      <c r="AB170" s="80">
        <f>IF('Base Reels A'!AB170="","",IF(AB$2="W",0,'Base Reels A'!AB170))</f>
        <v>4</v>
      </c>
      <c r="AC170" s="80">
        <f>IF('Base Reels A'!AC170="","",IF(AC$2="W",0,'Base Reels A'!AC170))</f>
        <v>0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Q42:U42"/>
    <mergeCell ref="AF2:AJ2"/>
    <mergeCell ref="L3:P3"/>
    <mergeCell ref="D16:H16"/>
    <mergeCell ref="B21:C21"/>
    <mergeCell ref="F21:J21"/>
  </mergeCells>
  <conditionalFormatting sqref="I3:I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19" priority="20" operator="containsText" text="X">
      <formula>NOT(ISERROR(SEARCH("X",L43)))</formula>
    </cfRule>
    <cfRule type="containsText" dxfId="11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17" priority="18" operator="equal">
      <formula>"BN"</formula>
    </cfRule>
  </conditionalFormatting>
  <conditionalFormatting sqref="Z3:AD1048576">
    <cfRule type="expression" dxfId="116" priority="15">
      <formula>AND(LEN(Z3)&gt;0,Z3=0)</formula>
    </cfRule>
    <cfRule type="cellIs" dxfId="115" priority="16" operator="equal">
      <formula>9</formula>
    </cfRule>
    <cfRule type="cellIs" dxfId="114" priority="17" operator="equal">
      <formula>10</formula>
    </cfRule>
  </conditionalFormatting>
  <conditionalFormatting sqref="AF3:AJ170">
    <cfRule type="cellIs" dxfId="113" priority="4" operator="equal">
      <formula>"BN"</formula>
    </cfRule>
  </conditionalFormatting>
  <conditionalFormatting sqref="AF3:AJ1048576">
    <cfRule type="expression" dxfId="112" priority="1">
      <formula>AND(LEN(AF3)&gt;0,AF3=0)</formula>
    </cfRule>
    <cfRule type="cellIs" dxfId="111" priority="2" operator="equal">
      <formula>9</formula>
    </cfRule>
    <cfRule type="cellIs" dxfId="11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6686-DEE8-49C2-A631-F4A266E4E1F4}">
  <sheetPr>
    <tabColor theme="9" tint="0.39997558519241921"/>
  </sheetPr>
  <dimension ref="A1:BM170"/>
  <sheetViews>
    <sheetView topLeftCell="A13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 t="s">
        <v>78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167.00000000000003</v>
      </c>
      <c r="F4" s="78">
        <f t="shared" ref="F4:F14" si="2">SUMIF(AB$4:AB$170,$C4,AH$4:AH$170)</f>
        <v>167.00000000000003</v>
      </c>
      <c r="G4" s="78">
        <f t="shared" ref="G4:G14" si="3">SUMIF(AC$4:AC$170,$C4,AI$4:AI$170)</f>
        <v>4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8.0958083832335337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0</v>
      </c>
      <c r="AB4" s="80">
        <f>IF('Base Reels A'!AB4="","",IF(AB$2="W",0,'Base Reels A'!AB4))</f>
        <v>0</v>
      </c>
      <c r="AC4" s="80">
        <f>IF('Base Reels A'!AC4="","",IF(AC$2="W",0,'Base Reels A'!AC4))</f>
        <v>7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0</v>
      </c>
      <c r="F5" s="78">
        <f t="shared" si="2"/>
        <v>0</v>
      </c>
      <c r="G5" s="78">
        <f t="shared" si="3"/>
        <v>9.18</v>
      </c>
      <c r="H5" s="78">
        <f t="shared" si="4"/>
        <v>6</v>
      </c>
      <c r="I5" s="77">
        <f>V5+V14+V23+V32</f>
        <v>3.4258739941472838</v>
      </c>
      <c r="J5" s="78" cm="1">
        <f t="array" ref="J5">4*SUM(D5:H5/$D$15:$H$15)</f>
        <v>0.60977833433708573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2205462.120000001</v>
      </c>
      <c r="R5" s="22">
        <f t="shared" ref="R5:R32" si="7">Q5*$C$29</f>
        <v>220546212.00000012</v>
      </c>
      <c r="S5" s="23">
        <f t="shared" ref="S5:S36" si="8">R5/$D$16</f>
        <v>1.0490317548332668E-2</v>
      </c>
      <c r="T5" s="73">
        <f t="shared" si="5"/>
        <v>95.325998988366194</v>
      </c>
      <c r="U5" s="101">
        <v>20</v>
      </c>
      <c r="V5" s="25">
        <f t="shared" si="6"/>
        <v>0.20980635096665332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0</v>
      </c>
      <c r="AB5" s="80">
        <f>IF('Base Reels A'!AB5="","",IF(AB$2="W",0,'Base Reels A'!AB5))</f>
        <v>0</v>
      </c>
      <c r="AC5" s="80">
        <f>IF('Base Reels A'!AC5="","",IF(AC$2="W",0,'Base Reels A'!AC5))</f>
        <v>4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0</v>
      </c>
      <c r="F6" s="78">
        <f t="shared" si="2"/>
        <v>0</v>
      </c>
      <c r="G6" s="78">
        <f t="shared" si="3"/>
        <v>21</v>
      </c>
      <c r="H6" s="78">
        <f t="shared" si="4"/>
        <v>7</v>
      </c>
      <c r="I6" s="77">
        <f t="shared" ref="I6:I12" si="9">V6+V15+V24</f>
        <v>6.8780029661545319</v>
      </c>
      <c r="J6" s="78" cm="1">
        <f t="array" ref="J6">4*SUM(D6:H6/$D$15:$H$15)</f>
        <v>1.078093701829836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14641725.000000006</v>
      </c>
      <c r="R6" s="22">
        <f t="shared" si="7"/>
        <v>1464172500.0000005</v>
      </c>
      <c r="S6" s="23">
        <f t="shared" si="8"/>
        <v>6.9643610430888334E-2</v>
      </c>
      <c r="T6" s="73">
        <f t="shared" si="5"/>
        <v>14.358819047619049</v>
      </c>
      <c r="U6" s="101">
        <v>10</v>
      </c>
      <c r="V6" s="25">
        <f t="shared" si="6"/>
        <v>0.69643610430888325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0</v>
      </c>
      <c r="AB6" s="80">
        <f>IF('Base Reels A'!AB6="","",IF(AB$2="W",0,'Base Reels A'!AB6))</f>
        <v>0</v>
      </c>
      <c r="AC6" s="80">
        <f>IF('Base Reels A'!AC6="","",IF(AC$2="W",0,'Base Reels A'!AC6))</f>
        <v>3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0</v>
      </c>
      <c r="F7" s="78">
        <f t="shared" si="2"/>
        <v>0</v>
      </c>
      <c r="G7" s="78">
        <f t="shared" si="3"/>
        <v>21</v>
      </c>
      <c r="H7" s="78">
        <f t="shared" si="4"/>
        <v>8</v>
      </c>
      <c r="I7" s="77">
        <f t="shared" si="9"/>
        <v>3.8805154423098864</v>
      </c>
      <c r="J7" s="78" cm="1">
        <f t="array" ref="J7">4*SUM(D7:H7/$D$15:$H$15)</f>
        <v>1.1977215263756935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22311200.000000007</v>
      </c>
      <c r="R7" s="22">
        <f t="shared" si="7"/>
        <v>2231120000.000001</v>
      </c>
      <c r="S7" s="23">
        <f t="shared" si="8"/>
        <v>0.10612359684706794</v>
      </c>
      <c r="T7" s="73">
        <f t="shared" si="5"/>
        <v>9.4229749999999992</v>
      </c>
      <c r="U7" s="101">
        <v>4</v>
      </c>
      <c r="V7" s="25">
        <f t="shared" si="6"/>
        <v>0.42449438738827178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0</v>
      </c>
      <c r="AB7" s="80">
        <f>IF('Base Reels A'!AB7="","",IF(AB$2="W",0,'Base Reels A'!AB7))</f>
        <v>0</v>
      </c>
      <c r="AC7" s="80">
        <f>IF('Base Reels A'!AC7="","",IF(AC$2="W",0,'Base Reels A'!AC7))</f>
        <v>2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0</v>
      </c>
      <c r="F8" s="78">
        <f t="shared" si="2"/>
        <v>0</v>
      </c>
      <c r="G8" s="78">
        <f t="shared" si="3"/>
        <v>20.82</v>
      </c>
      <c r="H8" s="78">
        <f t="shared" si="4"/>
        <v>9</v>
      </c>
      <c r="I8" s="77">
        <f t="shared" si="9"/>
        <v>9.764257041963921</v>
      </c>
      <c r="J8" s="78" cm="1">
        <f t="array" ref="J8">4*SUM(D8:H8/$D$15:$H$15)</f>
        <v>1.6409068261350583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62298448.200000018</v>
      </c>
      <c r="R8" s="22">
        <f t="shared" si="7"/>
        <v>6229844820.0000019</v>
      </c>
      <c r="S8" s="23">
        <f t="shared" si="8"/>
        <v>0.29632361329622542</v>
      </c>
      <c r="T8" s="73">
        <f t="shared" si="5"/>
        <v>3.3746888709821832</v>
      </c>
      <c r="U8" s="101">
        <v>4</v>
      </c>
      <c r="V8" s="25">
        <f t="shared" si="6"/>
        <v>1.1852944531849017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0</v>
      </c>
      <c r="AB8" s="80">
        <f>IF('Base Reels A'!AB8="","",IF(AB$2="W",0,'Base Reels A'!AB8))</f>
        <v>0</v>
      </c>
      <c r="AC8" s="80">
        <f>IF('Base Reels A'!AC8="","",IF(AC$2="W",0,'Base Reels A'!AC8))</f>
        <v>7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0</v>
      </c>
      <c r="F9" s="78">
        <f t="shared" si="2"/>
        <v>0</v>
      </c>
      <c r="G9" s="78">
        <f t="shared" si="3"/>
        <v>22.5</v>
      </c>
      <c r="H9" s="78">
        <f t="shared" si="4"/>
        <v>10</v>
      </c>
      <c r="I9" s="77">
        <f t="shared" si="9"/>
        <v>1.5758292895821118</v>
      </c>
      <c r="J9" s="78" cm="1">
        <f t="array" ref="J9">4*SUM(D9:H9/$D$15:$H$15)</f>
        <v>1.3417577781963765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29562340.000000007</v>
      </c>
      <c r="R9" s="22">
        <f t="shared" si="7"/>
        <v>2956234000.000001</v>
      </c>
      <c r="S9" s="23">
        <f t="shared" si="8"/>
        <v>0.14061376582236501</v>
      </c>
      <c r="T9" s="73">
        <f t="shared" si="5"/>
        <v>7.1116792452830193</v>
      </c>
      <c r="U9" s="101">
        <v>0.8</v>
      </c>
      <c r="V9" s="25">
        <f t="shared" si="6"/>
        <v>0.11249101265789202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0</v>
      </c>
      <c r="AB9" s="80">
        <f>IF('Base Reels A'!AB9="","",IF(AB$2="W",0,'Base Reels A'!AB9))</f>
        <v>0</v>
      </c>
      <c r="AC9" s="80">
        <f>IF('Base Reels A'!AC9="","",IF(AC$2="W",0,'Base Reels A'!AC9))</f>
        <v>7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0</v>
      </c>
      <c r="F10" s="78">
        <f t="shared" si="2"/>
        <v>0</v>
      </c>
      <c r="G10" s="78">
        <f t="shared" si="3"/>
        <v>17.5</v>
      </c>
      <c r="H10" s="78">
        <f t="shared" si="4"/>
        <v>9</v>
      </c>
      <c r="I10" s="77">
        <f t="shared" si="9"/>
        <v>5.7052045664983737</v>
      </c>
      <c r="J10" s="78" cm="1">
        <f t="array" ref="J10">4*SUM(D10:H10/$D$15:$H$15)</f>
        <v>1.8892547205102423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80947822.50000003</v>
      </c>
      <c r="R10" s="22">
        <f t="shared" si="7"/>
        <v>8094782250.0000029</v>
      </c>
      <c r="S10" s="23">
        <f t="shared" si="8"/>
        <v>0.38502967481076839</v>
      </c>
      <c r="T10" s="73">
        <f t="shared" si="5"/>
        <v>2.5972024117140395</v>
      </c>
      <c r="U10" s="101">
        <v>0.8</v>
      </c>
      <c r="V10" s="25">
        <f t="shared" si="6"/>
        <v>0.3080237398486147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0</v>
      </c>
      <c r="AB10" s="80">
        <f>IF('Base Reels A'!AB10="","",IF(AB$2="W",0,'Base Reels A'!AB10))</f>
        <v>0</v>
      </c>
      <c r="AC10" s="80">
        <f>IF('Base Reels A'!AC10="","",IF(AC$2="W",0,'Base Reels A'!AC10))</f>
        <v>2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0</v>
      </c>
      <c r="F11" s="78">
        <f t="shared" si="2"/>
        <v>0</v>
      </c>
      <c r="G11" s="78">
        <f t="shared" si="3"/>
        <v>38</v>
      </c>
      <c r="H11" s="78">
        <f t="shared" si="4"/>
        <v>11</v>
      </c>
      <c r="I11" s="77">
        <f t="shared" si="9"/>
        <v>5.8122567448178524</v>
      </c>
      <c r="J11" s="78" cm="1">
        <f t="array" ref="J11">4*SUM(D11:H11/$D$15:$H$15)</f>
        <v>2.4883807926902066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193270770.00000009</v>
      </c>
      <c r="R11" s="22">
        <f t="shared" si="7"/>
        <v>19327077000.000008</v>
      </c>
      <c r="S11" s="23">
        <f t="shared" si="8"/>
        <v>0.91929565768772603</v>
      </c>
      <c r="T11" s="73">
        <f t="shared" si="5"/>
        <v>1.0877893217893218</v>
      </c>
      <c r="U11" s="101">
        <v>0.6</v>
      </c>
      <c r="V11" s="25">
        <f t="shared" si="6"/>
        <v>0.55157739461263555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0</v>
      </c>
      <c r="AB11" s="80">
        <f>IF('Base Reels A'!AB11="","",IF(AB$2="W",0,'Base Reels A'!AB11))</f>
        <v>0</v>
      </c>
      <c r="AC11" s="80">
        <f>IF('Base Reels A'!AC11="","",IF(AC$2="W",0,'Base Reels A'!AC11))</f>
        <v>3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0</v>
      </c>
      <c r="F12" s="78">
        <f t="shared" si="2"/>
        <v>0</v>
      </c>
      <c r="G12" s="78">
        <f t="shared" si="3"/>
        <v>9</v>
      </c>
      <c r="H12" s="78">
        <f t="shared" si="4"/>
        <v>10</v>
      </c>
      <c r="I12" s="77">
        <f t="shared" si="9"/>
        <v>1.729018701630854</v>
      </c>
      <c r="J12" s="78" cm="1">
        <f t="array" ref="J12">4*SUM(D12:H12/$D$15:$H$15)</f>
        <v>1.0839782552750061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18127850.000000004</v>
      </c>
      <c r="R12" s="22">
        <f t="shared" si="7"/>
        <v>1812785000.0000005</v>
      </c>
      <c r="S12" s="23">
        <f t="shared" si="8"/>
        <v>8.6225422438242688E-2</v>
      </c>
      <c r="T12" s="73">
        <f t="shared" si="5"/>
        <v>11.597507692307694</v>
      </c>
      <c r="U12" s="101">
        <v>0.6</v>
      </c>
      <c r="V12" s="25">
        <f t="shared" si="6"/>
        <v>5.1735253462945614E-2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0</v>
      </c>
      <c r="AB12" s="80">
        <f>IF('Base Reels A'!AB12="","",IF(AB$2="W",0,'Base Reels A'!AB12))</f>
        <v>0</v>
      </c>
      <c r="AC12" s="80">
        <f>IF('Base Reels A'!AC12="","",IF(AC$2="W",0,'Base Reels A'!AC12))</f>
        <v>3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0</v>
      </c>
      <c r="G13" s="78">
        <f t="shared" si="3"/>
        <v>0</v>
      </c>
      <c r="H13" s="78">
        <f t="shared" si="4"/>
        <v>2</v>
      </c>
      <c r="I13" s="77">
        <f>V33</f>
        <v>0</v>
      </c>
      <c r="J13" s="78" cm="1">
        <f t="array" ref="J13">4*SUM(D13:H13/$D$15:$H$15)</f>
        <v>0.23925564909171468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0</v>
      </c>
      <c r="AB13" s="80">
        <f>IF('Base Reels A'!AB13="","",IF(AB$2="W",0,'Base Reels A'!AB13))</f>
        <v>0</v>
      </c>
      <c r="AC13" s="80">
        <f>IF('Base Reels A'!AC13="","",IF(AC$2="W",0,'Base Reels A'!AC13))</f>
        <v>3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0</v>
      </c>
      <c r="F14" s="78">
        <f t="shared" si="2"/>
        <v>0</v>
      </c>
      <c r="G14" s="78">
        <f t="shared" si="3"/>
        <v>4</v>
      </c>
      <c r="H14" s="78">
        <f t="shared" si="4"/>
        <v>2</v>
      </c>
      <c r="I14" s="77">
        <f>V34+V35+V36</f>
        <v>4.0751461189274084E-4</v>
      </c>
      <c r="J14" s="78" cm="1">
        <f t="array" ref="J14">4*SUM(D14:H14/$D$15:$H$15)</f>
        <v>0.33506403232524762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24995237.360000011</v>
      </c>
      <c r="R14" s="22">
        <f t="shared" si="7"/>
        <v>2499523736.000001</v>
      </c>
      <c r="S14" s="23">
        <f t="shared" si="8"/>
        <v>0.11889026554777021</v>
      </c>
      <c r="T14" s="73">
        <f t="shared" si="5"/>
        <v>8.4111175577970183</v>
      </c>
      <c r="U14" s="102">
        <v>8</v>
      </c>
      <c r="V14" s="25">
        <f t="shared" si="6"/>
        <v>0.9511221243821617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0</v>
      </c>
      <c r="AB14" s="80">
        <f>IF('Base Reels A'!AB14="","",IF(AB$2="W",0,'Base Reels A'!AB14))</f>
        <v>0</v>
      </c>
      <c r="AC14" s="80">
        <f>IF('Base Reels A'!AC14="","",IF(AC$2="W",0,'Base Reels A'!AC14))</f>
        <v>5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140142225.00000006</v>
      </c>
      <c r="R15" s="22">
        <f t="shared" si="7"/>
        <v>14014222500.000006</v>
      </c>
      <c r="S15" s="23">
        <f t="shared" si="8"/>
        <v>0.66658884269564556</v>
      </c>
      <c r="T15" s="73">
        <f t="shared" si="5"/>
        <v>1.5001751243781094</v>
      </c>
      <c r="U15" s="102">
        <v>3</v>
      </c>
      <c r="V15" s="25">
        <f t="shared" si="6"/>
        <v>1.9997665280869366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0</v>
      </c>
      <c r="AB15" s="80">
        <f>IF('Base Reels A'!AB15="","",IF(AB$2="W",0,'Base Reels A'!AB15))</f>
        <v>0</v>
      </c>
      <c r="AC15" s="80">
        <f>IF('Base Reels A'!AC15="","",IF(AC$2="W",0,'Base Reels A'!AC15))</f>
        <v>5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21023787982.000008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184067400.00000006</v>
      </c>
      <c r="R16" s="22">
        <f t="shared" si="7"/>
        <v>18406740000.000008</v>
      </c>
      <c r="S16" s="23">
        <f t="shared" si="8"/>
        <v>0.87551967398831054</v>
      </c>
      <c r="T16" s="73">
        <f t="shared" si="5"/>
        <v>1.1421787878787879</v>
      </c>
      <c r="U16" s="102">
        <v>1.4</v>
      </c>
      <c r="V16" s="25">
        <f t="shared" si="6"/>
        <v>1.2257275435836346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0</v>
      </c>
      <c r="AB16" s="80">
        <f>IF('Base Reels A'!AB16="","",IF(AB$2="W",0,'Base Reels A'!AB16))</f>
        <v>0</v>
      </c>
      <c r="AC16" s="80">
        <f>IF('Base Reels A'!AC16="","",IF(AC$2="W",0,'Base Reels A'!AC16))</f>
        <v>10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449933237.00000012</v>
      </c>
      <c r="R17" s="22">
        <f t="shared" si="7"/>
        <v>44993323700.000015</v>
      </c>
      <c r="S17" s="23">
        <f t="shared" si="8"/>
        <v>2.1401149849171839</v>
      </c>
      <c r="T17" s="73">
        <f t="shared" si="5"/>
        <v>0.46726461290522531</v>
      </c>
      <c r="U17" s="102">
        <v>1.4</v>
      </c>
      <c r="V17" s="25">
        <f t="shared" si="6"/>
        <v>2.9961609788840571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0</v>
      </c>
      <c r="AB17" s="80">
        <f>IF('Base Reels A'!AB17="","",IF(AB$2="W",0,'Base Reels A'!AB17))</f>
        <v>0</v>
      </c>
      <c r="AC17" s="80">
        <f>IF('Base Reels A'!AC17="","",IF(AC$2="W",0,'Base Reels A'!AC17))</f>
        <v>4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189198976.00000006</v>
      </c>
      <c r="R18" s="22">
        <f t="shared" si="7"/>
        <v>18919897600.000008</v>
      </c>
      <c r="S18" s="23">
        <f t="shared" si="8"/>
        <v>0.89992810126313616</v>
      </c>
      <c r="T18" s="73">
        <f t="shared" si="5"/>
        <v>1.1111998820754716</v>
      </c>
      <c r="U18" s="102">
        <v>0.4</v>
      </c>
      <c r="V18" s="25">
        <f t="shared" si="6"/>
        <v>0.35997124050525448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0</v>
      </c>
      <c r="AB18" s="80">
        <f>IF('Base Reels A'!AB18="","",IF(AB$2="W",0,'Base Reels A'!AB18))</f>
        <v>0</v>
      </c>
      <c r="AC18" s="80">
        <f>IF('Base Reels A'!AC18="","",IF(AC$2="W",0,'Base Reels A'!AC18))</f>
        <v>7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584623162.50000024</v>
      </c>
      <c r="R19" s="22">
        <f t="shared" si="7"/>
        <v>58462316250.000023</v>
      </c>
      <c r="S19" s="23">
        <f t="shared" si="8"/>
        <v>2.7807698736333273</v>
      </c>
      <c r="T19" s="73">
        <f t="shared" si="5"/>
        <v>0.35961264162194395</v>
      </c>
      <c r="U19" s="102">
        <v>0.4</v>
      </c>
      <c r="V19" s="25">
        <f t="shared" si="6"/>
        <v>1.112307949453331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0</v>
      </c>
      <c r="AB19" s="80">
        <f>IF('Base Reels A'!AB19="","",IF(AB$2="W",0,'Base Reels A'!AB19))</f>
        <v>0</v>
      </c>
      <c r="AC19" s="80">
        <f>IF('Base Reels A'!AC19="","",IF(AC$2="W",0,'Base Reels A'!AC19))</f>
        <v>6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1106914410.0000005</v>
      </c>
      <c r="R20" s="22">
        <f t="shared" si="7"/>
        <v>110691441000.00005</v>
      </c>
      <c r="S20" s="23">
        <f t="shared" si="8"/>
        <v>5.2650569485751584</v>
      </c>
      <c r="T20" s="73">
        <f t="shared" si="5"/>
        <v>0.18993146888384982</v>
      </c>
      <c r="U20" s="102">
        <v>0.3</v>
      </c>
      <c r="V20" s="25">
        <f t="shared" si="6"/>
        <v>1.5795170845725475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0</v>
      </c>
      <c r="AB20" s="80">
        <f>IF('Base Reels A'!AB20="","",IF(AB$2="W",0,'Base Reels A'!AB20))</f>
        <v>0</v>
      </c>
      <c r="AC20" s="80">
        <f>IF('Base Reels A'!AC20="","",IF(AC$2="W",0,'Base Reels A'!AC20))</f>
        <v>6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116018240.00000003</v>
      </c>
      <c r="R21" s="22">
        <f t="shared" si="7"/>
        <v>11601824000.000004</v>
      </c>
      <c r="S21" s="23">
        <f t="shared" si="8"/>
        <v>0.55184270360475329</v>
      </c>
      <c r="T21" s="73">
        <f t="shared" si="5"/>
        <v>1.812110576923077</v>
      </c>
      <c r="U21" s="102">
        <v>0.3</v>
      </c>
      <c r="V21" s="25">
        <f t="shared" si="6"/>
        <v>0.16555281108142597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0</v>
      </c>
      <c r="AB21" s="80">
        <f>IF('Base Reels A'!AB21="","",IF(AB$2="W",0,'Base Reels A'!AB21))</f>
        <v>0</v>
      </c>
      <c r="AC21" s="80">
        <f>IF('Base Reels A'!AC21="","",IF(AC$2="W",0,'Base Reels A'!AC21))</f>
        <v>6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0</v>
      </c>
      <c r="AB22" s="80">
        <f>IF('Base Reels A'!AB22="","",IF(AB$2="W",0,'Base Reels A'!AB22))</f>
        <v>0</v>
      </c>
      <c r="AC22" s="80">
        <f>IF('Base Reels A'!AC22="","",IF(AC$2="W",0,'Base Reels A'!AC22))</f>
        <v>8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317451562.5200001</v>
      </c>
      <c r="R23" s="22">
        <f t="shared" si="7"/>
        <v>31745156252.000011</v>
      </c>
      <c r="S23" s="23">
        <f t="shared" si="8"/>
        <v>1.509963679198979</v>
      </c>
      <c r="T23" s="73">
        <f t="shared" si="5"/>
        <v>0.66226758548953324</v>
      </c>
      <c r="U23" s="102">
        <v>1.5</v>
      </c>
      <c r="V23" s="25">
        <f t="shared" si="6"/>
        <v>2.2649455187984686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0</v>
      </c>
      <c r="AB23" s="80">
        <f>IF('Base Reels A'!AB23="","",IF(AB$2="W",0,'Base Reels A'!AB23))</f>
        <v>0</v>
      </c>
      <c r="AC23" s="80">
        <f>IF('Base Reels A'!AC23="","",IF(AC$2="W",0,'Base Reels A'!AC23))</f>
        <v>8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879172836.00000024</v>
      </c>
      <c r="R24" s="22">
        <f t="shared" si="7"/>
        <v>87917283600.000031</v>
      </c>
      <c r="S24" s="23">
        <f t="shared" si="8"/>
        <v>4.1818003337587122</v>
      </c>
      <c r="T24" s="73">
        <f t="shared" si="5"/>
        <v>0.23913145539906103</v>
      </c>
      <c r="U24" s="102">
        <v>1</v>
      </c>
      <c r="V24" s="25">
        <f t="shared" si="6"/>
        <v>4.1818003337587122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0</v>
      </c>
      <c r="AB24" s="80">
        <f>IF('Base Reels A'!AB24="","",IF(AB$2="W",0,'Base Reels A'!AB24))</f>
        <v>0</v>
      </c>
      <c r="AC24" s="80">
        <f>IF('Base Reels A'!AC24="","",IF(AC$2="W",0,'Base Reels A'!AC24))</f>
        <v>2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4.0751461189274084E-4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1172230448.0000005</v>
      </c>
      <c r="R25" s="22">
        <f t="shared" si="7"/>
        <v>117223044800.00005</v>
      </c>
      <c r="S25" s="23">
        <f t="shared" si="8"/>
        <v>5.5757337783449499</v>
      </c>
      <c r="T25" s="73">
        <f t="shared" si="5"/>
        <v>0.17934859154929578</v>
      </c>
      <c r="U25" s="102">
        <v>0.4</v>
      </c>
      <c r="V25" s="25">
        <f t="shared" si="6"/>
        <v>2.23029351133798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0</v>
      </c>
      <c r="AB25" s="80">
        <f>IF('Base Reels A'!AB25="","",IF(AB$2="W",0,'Base Reels A'!AB25))</f>
        <v>0</v>
      </c>
      <c r="AC25" s="80">
        <f>IF('Base Reels A'!AC25="","",IF(AC$2="W",0,'Base Reels A'!AC25))</f>
        <v>8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38.770958747104814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A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2934290934.8000002</v>
      </c>
      <c r="R26" s="22">
        <f t="shared" si="7"/>
        <v>293429093480</v>
      </c>
      <c r="S26" s="23">
        <f t="shared" si="8"/>
        <v>13.957004024737405</v>
      </c>
      <c r="T26" s="73">
        <f t="shared" si="5"/>
        <v>7.1648614432409649E-2</v>
      </c>
      <c r="U26" s="102">
        <v>0.4</v>
      </c>
      <c r="V26" s="25">
        <f t="shared" si="6"/>
        <v>5.582801609894962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0</v>
      </c>
      <c r="AB26" s="80">
        <f>IF('Base Reels A'!AB26="","",IF(AB$2="W",0,'Base Reels A'!AB26))</f>
        <v>0</v>
      </c>
      <c r="AC26" s="80">
        <f>IF('Base Reels A'!AC26="","",IF(AC$2="W",0,'Base Reels A'!AC26))</f>
        <v>2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23.948649444575622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A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1159847732.0000005</v>
      </c>
      <c r="R27" s="22">
        <f t="shared" si="7"/>
        <v>115984773200.00005</v>
      </c>
      <c r="S27" s="23">
        <f t="shared" si="8"/>
        <v>5.5168351820948267</v>
      </c>
      <c r="T27" s="73">
        <f t="shared" si="5"/>
        <v>0.18126334519572954</v>
      </c>
      <c r="U27" s="102">
        <v>0.2</v>
      </c>
      <c r="V27" s="25">
        <f t="shared" si="6"/>
        <v>1.1033670364189654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0</v>
      </c>
      <c r="AB27" s="80">
        <f>IF('Base Reels A'!AB27="","",IF(AB$2="W",0,'Base Reels A'!AB27))</f>
        <v>0</v>
      </c>
      <c r="AC27" s="80">
        <f>IF('Base Reels A'!AC27="","",IF(AC$2="W",0,'Base Reels A'!AC27))</f>
        <v>3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14.822309302529193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A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4504212945.0000019</v>
      </c>
      <c r="R28" s="22">
        <f t="shared" si="7"/>
        <v>450421294500.00018</v>
      </c>
      <c r="S28" s="23">
        <f t="shared" si="8"/>
        <v>21.424364385982134</v>
      </c>
      <c r="T28" s="73">
        <f t="shared" si="5"/>
        <v>4.6675830469644901E-2</v>
      </c>
      <c r="U28" s="102">
        <v>0.2</v>
      </c>
      <c r="V28" s="25">
        <f t="shared" si="6"/>
        <v>4.2848728771964275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0</v>
      </c>
      <c r="AB28" s="80">
        <f>IF('Base Reels A'!AB28="","",IF(AB$2="W",0,'Base Reels A'!AB28))</f>
        <v>0</v>
      </c>
      <c r="AC28" s="80">
        <f>IF('Base Reels A'!AC28="","",IF(AC$2="W",0,'Base Reels A'!AC28))</f>
        <v>7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2.3952095808383235E-2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3869598750.0000014</v>
      </c>
      <c r="R29" s="22">
        <f t="shared" si="7"/>
        <v>386959875000.00012</v>
      </c>
      <c r="S29" s="23">
        <f t="shared" si="8"/>
        <v>18.405811328163345</v>
      </c>
      <c r="T29" s="73">
        <f t="shared" si="5"/>
        <v>5.4330666666666666E-2</v>
      </c>
      <c r="U29" s="102">
        <v>0.2</v>
      </c>
      <c r="V29" s="25">
        <f t="shared" si="6"/>
        <v>3.6811622656326692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0</v>
      </c>
      <c r="AB29" s="80">
        <f>IF('Base Reels A'!AB29="","",IF(AB$2="W",0,'Base Reels A'!AB29))</f>
        <v>0</v>
      </c>
      <c r="AC29" s="80">
        <f>IF('Base Reels A'!AC29="","",IF(AC$2="W",0,'Base Reels A'!AC29))</f>
        <v>7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2.3270251698640818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1589115220.0000002</v>
      </c>
      <c r="R30" s="22">
        <f t="shared" si="7"/>
        <v>158911522000.00003</v>
      </c>
      <c r="S30" s="23">
        <f t="shared" si="8"/>
        <v>7.5586531854324122</v>
      </c>
      <c r="T30" s="73">
        <f t="shared" si="5"/>
        <v>0.13229870129870133</v>
      </c>
      <c r="U30" s="102">
        <v>0.2</v>
      </c>
      <c r="V30" s="25">
        <f t="shared" si="6"/>
        <v>1.5117306370864825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0</v>
      </c>
      <c r="AB30" s="80">
        <f>IF('Base Reels A'!AB30="","",IF(AB$2="W",0,'Base Reels A'!AB30))</f>
        <v>0</v>
      </c>
      <c r="AC30" s="80">
        <f>IF('Base Reels A'!AC30="","",IF(AC$2="W",0,'Base Reels A'!AC30))</f>
        <v>10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41.098391431580787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0</v>
      </c>
      <c r="AB31" s="80">
        <f>IF('Base Reels A'!AB31="","",IF(AB$2="W",0,'Base Reels A'!AB31))</f>
        <v>0</v>
      </c>
      <c r="AC31" s="80">
        <f>IF('Base Reels A'!AC31="","",IF(AC$2="W",0,'Base Reels A'!AC31))</f>
        <v>5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38.771366261716707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7"/>
        <v>0</v>
      </c>
      <c r="S32" s="23">
        <f t="shared" si="8"/>
        <v>0</v>
      </c>
      <c r="T32" s="73" t="e">
        <f t="shared" si="5"/>
        <v>#DIV/0!</v>
      </c>
      <c r="U32" s="102">
        <v>0.2</v>
      </c>
      <c r="V32" s="25">
        <f t="shared" si="6"/>
        <v>0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0</v>
      </c>
      <c r="AB32" s="80">
        <f>IF('Base Reels A'!AB32="","",IF(AB$2="W",0,'Base Reels A'!AB32))</f>
        <v>0</v>
      </c>
      <c r="AC32" s="80">
        <f>IF('Base Reels A'!AC32="","",IF(AC$2="W",0,'Base Reels A'!AC32))</f>
        <v>2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8"/>
        <v>0</v>
      </c>
      <c r="T33" s="73" t="e">
        <f t="shared" si="5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0</v>
      </c>
      <c r="AB33" s="80">
        <f>IF('Base Reels A'!AB33="","",IF(AB$2="W",0,'Base Reels A'!AB33))</f>
        <v>0</v>
      </c>
      <c r="AC33" s="80">
        <f>IF('Base Reels A'!AC33="","",IF(AC$2="W",0,'Base Reels A'!AC33))</f>
        <v>7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0</v>
      </c>
      <c r="AB34" s="80">
        <f>IF('Base Reels A'!AB34="","",IF(AB$2="W",0,'Base Reels A'!AB34))</f>
        <v>0</v>
      </c>
      <c r="AC34" s="80">
        <f>IF('Base Reels A'!AC34="","",IF(AC$2="W",0,'Base Reels A'!AC34))</f>
        <v>3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10">Q35</f>
        <v>0</v>
      </c>
      <c r="S35" s="23">
        <f t="shared" si="8"/>
        <v>0</v>
      </c>
      <c r="T35" s="73" t="e">
        <f t="shared" si="5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0</v>
      </c>
      <c r="AB35" s="80">
        <f>IF('Base Reels A'!AB35="","",IF(AB$2="W",0,'Base Reels A'!AB35))</f>
        <v>0</v>
      </c>
      <c r="AC35" s="80">
        <f>IF('Base Reels A'!AC35="","",IF(AC$2="W",0,'Base Reels A'!AC35))</f>
        <v>3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28558336.000000011</v>
      </c>
      <c r="R36" s="22">
        <f t="shared" si="10"/>
        <v>28558336.000000011</v>
      </c>
      <c r="S36" s="23">
        <f t="shared" si="8"/>
        <v>1.3583820396424696E-3</v>
      </c>
      <c r="T36" s="73">
        <f t="shared" si="5"/>
        <v>736.169921875</v>
      </c>
      <c r="U36" s="102">
        <f>Awards!G16</f>
        <v>0.3</v>
      </c>
      <c r="V36" s="25">
        <f t="shared" si="6"/>
        <v>4.0751461189274084E-4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0</v>
      </c>
      <c r="AB36" s="80">
        <f>IF('Base Reels A'!AB36="","",IF(AB$2="W",0,'Base Reels A'!AB36))</f>
        <v>0</v>
      </c>
      <c r="AC36" s="80">
        <f>IF('Base Reels A'!AC36="","",IF(AC$2="W",0,'Base Reels A'!AC36))</f>
        <v>4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0</v>
      </c>
      <c r="AB37" s="80">
        <f>IF('Base Reels A'!AB37="","",IF(AB$2="W",0,'Base Reels A'!AB37))</f>
        <v>0</v>
      </c>
      <c r="AC37" s="80">
        <f>IF('Base Reels A'!AC37="","",IF(AC$2="W",0,'Base Reels A'!AC37))</f>
        <v>4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0</v>
      </c>
      <c r="AB38" s="80">
        <f>IF('Base Reels A'!AB38="","",IF(AB$2="W",0,'Base Reels A'!AB38))</f>
        <v>0</v>
      </c>
      <c r="AC38" s="80">
        <f>IF('Base Reels A'!AC38="","",IF(AC$2="W",0,'Base Reels A'!AC38))</f>
        <v>6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0</v>
      </c>
      <c r="AB39" s="80">
        <f>IF('Base Reels A'!AB39="","",IF(AB$2="W",0,'Base Reels A'!AB39))</f>
        <v>0</v>
      </c>
      <c r="AC39" s="80">
        <f>IF('Base Reels A'!AC39="","",IF(AC$2="W",0,'Base Reels A'!AC39))</f>
        <v>2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0</v>
      </c>
      <c r="AB40" s="80">
        <f>IF('Base Reels A'!AB40="","",IF(AB$2="W",0,'Base Reels A'!AB40))</f>
        <v>0</v>
      </c>
      <c r="AC40" s="80">
        <f>IF('Base Reels A'!AC40="","",IF(AC$2="W",0,'Base Reels A'!AC40))</f>
        <v>6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0</v>
      </c>
      <c r="AB41" s="80">
        <f>IF('Base Reels A'!AB41="","",IF(AB$2="W",0,'Base Reels A'!AB41))</f>
        <v>0</v>
      </c>
      <c r="AC41" s="80">
        <f>IF('Base Reels A'!AC41="","",IF(AC$2="W",0,'Base Reels A'!AC41))</f>
        <v>2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0</v>
      </c>
      <c r="AB42" s="80">
        <f>IF('Base Reels A'!AB42="","",IF(AB$2="W",0,'Base Reels A'!AB42))</f>
        <v>0</v>
      </c>
      <c r="AC42" s="80">
        <f>IF('Base Reels A'!AC42="","",IF(AC$2="W",0,'Base Reels A'!AC42))</f>
        <v>2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0</v>
      </c>
      <c r="S43" s="42">
        <f t="shared" ref="S43:S58" si="13">IF(N43="X",F$14*$H$47,F$15-(F$14*$H$47))</f>
        <v>0</v>
      </c>
      <c r="T43" s="42">
        <f t="shared" ref="T43:T58" si="14">IF(O43="X",G$14*$H$47,G$15-(G$14*$H$47))</f>
        <v>151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0</v>
      </c>
      <c r="AB43" s="80">
        <f>IF('Base Reels A'!AB43="","",IF(AB$2="W",0,'Base Reels A'!AB43))</f>
        <v>0</v>
      </c>
      <c r="AC43" s="80">
        <f>IF('Base Reels A'!AC43="","",IF(AC$2="W",0,'Base Reels A'!AC43))</f>
        <v>4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0</v>
      </c>
      <c r="S44" s="42">
        <f t="shared" si="13"/>
        <v>167.00000000000003</v>
      </c>
      <c r="T44" s="42">
        <f t="shared" si="14"/>
        <v>16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0</v>
      </c>
      <c r="AB44" s="80">
        <f>IF('Base Reels A'!AB44="","",IF(AB$2="W",0,'Base Reels A'!AB44))</f>
        <v>0</v>
      </c>
      <c r="AC44" s="80">
        <f>IF('Base Reels A'!AC44="","",IF(AC$2="W",0,'Base Reels A'!AC44))</f>
        <v>5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167.00000000000003</v>
      </c>
      <c r="S45" s="42">
        <f t="shared" si="13"/>
        <v>0</v>
      </c>
      <c r="T45" s="42">
        <f t="shared" si="14"/>
        <v>16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0</v>
      </c>
      <c r="AB45" s="80">
        <f>IF('Base Reels A'!AB45="","",IF(AB$2="W",0,'Base Reels A'!AB45))</f>
        <v>0</v>
      </c>
      <c r="AC45" s="80">
        <f>IF('Base Reels A'!AC45="","",IF(AC$2="W",0,'Base Reels A'!AC45))</f>
        <v>4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0</v>
      </c>
      <c r="S46" s="42">
        <f t="shared" si="13"/>
        <v>0</v>
      </c>
      <c r="T46" s="42">
        <f t="shared" si="14"/>
        <v>16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0</v>
      </c>
      <c r="AB46" s="80">
        <f>IF('Base Reels A'!AB46="","",IF(AB$2="W",0,'Base Reels A'!AB46))</f>
        <v>0</v>
      </c>
      <c r="AC46" s="80">
        <f>IF('Base Reels A'!AC46="","",IF(AC$2="W",0,'Base Reels A'!AC46))</f>
        <v>5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0</v>
      </c>
      <c r="S47" s="42">
        <f t="shared" si="13"/>
        <v>167.00000000000003</v>
      </c>
      <c r="T47" s="42">
        <f t="shared" si="14"/>
        <v>151</v>
      </c>
      <c r="U47" s="42">
        <f t="shared" si="15"/>
        <v>8</v>
      </c>
      <c r="V47" s="43">
        <f t="shared" si="16"/>
        <v>0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0</v>
      </c>
      <c r="AB47" s="80">
        <f>IF('Base Reels A'!AB47="","",IF(AB$2="W",0,'Base Reels A'!AB47))</f>
        <v>0</v>
      </c>
      <c r="AC47" s="80">
        <f>IF('Base Reels A'!AC47="","",IF(AC$2="W",0,'Base Reels A'!AC47))</f>
        <v>5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167.00000000000003</v>
      </c>
      <c r="S48" s="42">
        <f t="shared" si="13"/>
        <v>0</v>
      </c>
      <c r="T48" s="42">
        <f t="shared" si="14"/>
        <v>151</v>
      </c>
      <c r="U48" s="42">
        <f t="shared" si="15"/>
        <v>8</v>
      </c>
      <c r="V48" s="43">
        <f t="shared" si="16"/>
        <v>0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0</v>
      </c>
      <c r="AB48" s="80">
        <f>IF('Base Reels A'!AB48="","",IF(AB$2="W",0,'Base Reels A'!AB48))</f>
        <v>0</v>
      </c>
      <c r="AC48" s="80">
        <f>IF('Base Reels A'!AC48="","",IF(AC$2="W",0,'Base Reels A'!AC48))</f>
        <v>3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0</v>
      </c>
      <c r="S49" s="42">
        <f t="shared" si="13"/>
        <v>0</v>
      </c>
      <c r="T49" s="42">
        <f t="shared" si="14"/>
        <v>151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0</v>
      </c>
      <c r="AB49" s="80">
        <f>IF('Base Reels A'!AB49="","",IF(AB$2="W",0,'Base Reels A'!AB49))</f>
        <v>0</v>
      </c>
      <c r="AC49" s="80">
        <f>IF('Base Reels A'!AC49="","",IF(AC$2="W",0,'Base Reels A'!AC49))</f>
        <v>3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167.00000000000003</v>
      </c>
      <c r="S50" s="42">
        <f t="shared" si="13"/>
        <v>167.00000000000003</v>
      </c>
      <c r="T50" s="42">
        <f t="shared" si="14"/>
        <v>16</v>
      </c>
      <c r="U50" s="42">
        <f t="shared" si="15"/>
        <v>8</v>
      </c>
      <c r="V50" s="43">
        <f t="shared" si="16"/>
        <v>28558336.000000011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0</v>
      </c>
      <c r="AB50" s="80">
        <f>IF('Base Reels A'!AB50="","",IF(AB$2="W",0,'Base Reels A'!AB50))</f>
        <v>0</v>
      </c>
      <c r="AC50" s="80">
        <f>IF('Base Reels A'!AC50="","",IF(AC$2="W",0,'Base Reels A'!AC50))</f>
        <v>7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0</v>
      </c>
      <c r="S51" s="42">
        <f t="shared" si="13"/>
        <v>167.00000000000003</v>
      </c>
      <c r="T51" s="42">
        <f t="shared" si="14"/>
        <v>16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0</v>
      </c>
      <c r="AB51" s="80">
        <f>IF('Base Reels A'!AB51="","",IF(AB$2="W",0,'Base Reels A'!AB51))</f>
        <v>0</v>
      </c>
      <c r="AC51" s="80">
        <f>IF('Base Reels A'!AC51="","",IF(AC$2="W",0,'Base Reels A'!AC51))</f>
        <v>7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167.00000000000003</v>
      </c>
      <c r="S52" s="42">
        <f t="shared" si="13"/>
        <v>0</v>
      </c>
      <c r="T52" s="42">
        <f t="shared" si="14"/>
        <v>16</v>
      </c>
      <c r="U52" s="42">
        <f t="shared" si="15"/>
        <v>8</v>
      </c>
      <c r="V52" s="43">
        <f t="shared" si="16"/>
        <v>0</v>
      </c>
      <c r="W52" s="45">
        <f>SUM(V43:V52)</f>
        <v>28558336.000000011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0</v>
      </c>
      <c r="AB52" s="80">
        <f>IF('Base Reels A'!AB52="","",IF(AB$2="W",0,'Base Reels A'!AB52))</f>
        <v>0</v>
      </c>
      <c r="AC52" s="80">
        <f>IF('Base Reels A'!AC52="","",IF(AC$2="W",0,'Base Reels A'!AC52))</f>
        <v>7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0</v>
      </c>
      <c r="S53" s="46">
        <f t="shared" si="13"/>
        <v>0</v>
      </c>
      <c r="T53" s="46">
        <f t="shared" si="14"/>
        <v>16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0</v>
      </c>
      <c r="AB53" s="80">
        <f>IF('Base Reels A'!AB53="","",IF(AB$2="W",0,'Base Reels A'!AB53))</f>
        <v>0</v>
      </c>
      <c r="AC53" s="80">
        <f>IF('Base Reels A'!AC53="","",IF(AC$2="W",0,'Base Reels A'!AC53))</f>
        <v>7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0</v>
      </c>
      <c r="S54" s="46">
        <f t="shared" si="13"/>
        <v>0</v>
      </c>
      <c r="T54" s="46">
        <f t="shared" si="14"/>
        <v>151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0</v>
      </c>
      <c r="AB54" s="80">
        <f>IF('Base Reels A'!AB54="","",IF(AB$2="W",0,'Base Reels A'!AB54))</f>
        <v>0</v>
      </c>
      <c r="AC54" s="80">
        <f>IF('Base Reels A'!AC54="","",IF(AC$2="W",0,'Base Reels A'!AC54))</f>
        <v>1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0</v>
      </c>
      <c r="S55" s="46">
        <f t="shared" si="13"/>
        <v>167.00000000000003</v>
      </c>
      <c r="T55" s="46">
        <f t="shared" si="14"/>
        <v>16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0</v>
      </c>
      <c r="AB55" s="80">
        <f>IF('Base Reels A'!AB55="","",IF(AB$2="W",0,'Base Reels A'!AB55))</f>
        <v>0</v>
      </c>
      <c r="AC55" s="80">
        <f>IF('Base Reels A'!AC55="","",IF(AC$2="W",0,'Base Reels A'!AC55))</f>
        <v>1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167.00000000000003</v>
      </c>
      <c r="S56" s="46">
        <f t="shared" si="13"/>
        <v>0</v>
      </c>
      <c r="T56" s="46">
        <f t="shared" si="14"/>
        <v>16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0</v>
      </c>
      <c r="AB56" s="80">
        <f>IF('Base Reels A'!AB56="","",IF(AB$2="W",0,'Base Reels A'!AB56))</f>
        <v>0</v>
      </c>
      <c r="AC56" s="80">
        <f>IF('Base Reels A'!AC56="","",IF(AC$2="W",0,'Base Reels A'!AC56))</f>
        <v>4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0</v>
      </c>
      <c r="S57" s="46">
        <f t="shared" si="13"/>
        <v>0</v>
      </c>
      <c r="T57" s="46">
        <f t="shared" si="14"/>
        <v>16</v>
      </c>
      <c r="U57" s="46">
        <f t="shared" si="15"/>
        <v>8</v>
      </c>
      <c r="V57" s="47">
        <f t="shared" si="16"/>
        <v>0</v>
      </c>
      <c r="W57" s="48">
        <f>SUM(V53:V57)</f>
        <v>0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0</v>
      </c>
      <c r="AB57" s="80">
        <f>IF('Base Reels A'!AB57="","",IF(AB$2="W",0,'Base Reels A'!AB57))</f>
        <v>0</v>
      </c>
      <c r="AC57" s="80">
        <f>IF('Base Reels A'!AC57="","",IF(AC$2="W",0,'Base Reels A'!AC57))</f>
        <v>7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0</v>
      </c>
      <c r="S58" s="49">
        <f t="shared" si="13"/>
        <v>0</v>
      </c>
      <c r="T58" s="49">
        <f t="shared" si="14"/>
        <v>16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0</v>
      </c>
      <c r="AB58" s="80">
        <f>IF('Base Reels A'!AB58="","",IF(AB$2="W",0,'Base Reels A'!AB58))</f>
        <v>0</v>
      </c>
      <c r="AC58" s="80">
        <f>IF('Base Reels A'!AC58="","",IF(AC$2="W",0,'Base Reels A'!AC58))</f>
        <v>7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28558336.000000011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0</v>
      </c>
      <c r="AB59" s="80">
        <f>IF('Base Reels A'!AB59="","",IF(AB$2="W",0,'Base Reels A'!AB59))</f>
        <v>0</v>
      </c>
      <c r="AC59" s="80">
        <f>IF('Base Reels A'!AC59="","",IF(AC$2="W",0,'Base Reels A'!AC59))</f>
        <v>7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0</v>
      </c>
      <c r="AB60" s="80">
        <f>IF('Base Reels A'!AB60="","",IF(AB$2="W",0,'Base Reels A'!AB60))</f>
        <v>0</v>
      </c>
      <c r="AC60" s="80">
        <f>IF('Base Reels A'!AC60="","",IF(AC$2="W",0,'Base Reels A'!AC60))</f>
        <v>1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0</v>
      </c>
      <c r="AB61" s="80">
        <f>IF('Base Reels A'!AB61="","",IF(AB$2="W",0,'Base Reels A'!AB61))</f>
        <v>0</v>
      </c>
      <c r="AC61" s="80">
        <f>IF('Base Reels A'!AC61="","",IF(AC$2="W",0,'Base Reels A'!AC61))</f>
        <v>3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0</v>
      </c>
      <c r="AB62" s="80">
        <f>IF('Base Reels A'!AB62="","",IF(AB$2="W",0,'Base Reels A'!AB62))</f>
        <v>0</v>
      </c>
      <c r="AC62" s="80">
        <f>IF('Base Reels A'!AC62="","",IF(AC$2="W",0,'Base Reels A'!AC62))</f>
        <v>4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0</v>
      </c>
      <c r="AB63" s="80">
        <f>IF('Base Reels A'!AB63="","",IF(AB$2="W",0,'Base Reels A'!AB63))</f>
        <v>0</v>
      </c>
      <c r="AC63" s="80">
        <f>IF('Base Reels A'!AC63="","",IF(AC$2="W",0,'Base Reels A'!AC63))</f>
        <v>6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0</v>
      </c>
      <c r="AB64" s="80">
        <f>IF('Base Reels A'!AB64="","",IF(AB$2="W",0,'Base Reels A'!AB64))</f>
        <v>0</v>
      </c>
      <c r="AC64" s="80">
        <f>IF('Base Reels A'!AC64="","",IF(AC$2="W",0,'Base Reels A'!AC64))</f>
        <v>1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0</v>
      </c>
      <c r="AB65" s="80">
        <f>IF('Base Reels A'!AB65="","",IF(AB$2="W",0,'Base Reels A'!AB65))</f>
        <v>0</v>
      </c>
      <c r="AC65" s="80">
        <f>IF('Base Reels A'!AC65="","",IF(AC$2="W",0,'Base Reels A'!AC65))</f>
        <v>5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0</v>
      </c>
      <c r="AB66" s="80">
        <f>IF('Base Reels A'!AB66="","",IF(AB$2="W",0,'Base Reels A'!AB66))</f>
        <v>0</v>
      </c>
      <c r="AC66" s="80">
        <f>IF('Base Reels A'!AC66="","",IF(AC$2="W",0,'Base Reels A'!AC66))</f>
        <v>5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0</v>
      </c>
      <c r="AB67" s="80">
        <f>IF('Base Reels A'!AB67="","",IF(AB$2="W",0,'Base Reels A'!AB67))</f>
        <v>0</v>
      </c>
      <c r="AC67" s="80">
        <f>IF('Base Reels A'!AC67="","",IF(AC$2="W",0,'Base Reels A'!AC67))</f>
        <v>5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0</v>
      </c>
      <c r="AB68" s="80">
        <f>IF('Base Reels A'!AB68="","",IF(AB$2="W",0,'Base Reels A'!AB68))</f>
        <v>0</v>
      </c>
      <c r="AC68" s="80">
        <f>IF('Base Reels A'!AC68="","",IF(AC$2="W",0,'Base Reels A'!AC68))</f>
        <v>5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0</v>
      </c>
      <c r="AB69" s="80">
        <f>IF('Base Reels A'!AB69="","",IF(AB$2="W",0,'Base Reels A'!AB69))</f>
        <v>0</v>
      </c>
      <c r="AC69" s="80">
        <f>IF('Base Reels A'!AC69="","",IF(AC$2="W",0,'Base Reels A'!AC69))</f>
        <v>8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0</v>
      </c>
      <c r="AB70" s="80">
        <f>IF('Base Reels A'!AB70="","",IF(AB$2="W",0,'Base Reels A'!AB70))</f>
        <v>0</v>
      </c>
      <c r="AC70" s="80">
        <f>IF('Base Reels A'!AC70="","",IF(AC$2="W",0,'Base Reels A'!AC70))</f>
        <v>2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0</v>
      </c>
      <c r="AB71" s="80">
        <f>IF('Base Reels A'!AB71="","",IF(AB$2="W",0,'Base Reels A'!AB71))</f>
        <v>0</v>
      </c>
      <c r="AC71" s="80">
        <f>IF('Base Reels A'!AC71="","",IF(AC$2="W",0,'Base Reels A'!AC71))</f>
        <v>2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0</v>
      </c>
      <c r="AB72" s="80">
        <f>IF('Base Reels A'!AB72="","",IF(AB$2="W",0,'Base Reels A'!AB72))</f>
        <v>0</v>
      </c>
      <c r="AC72" s="80">
        <f>IF('Base Reels A'!AC72="","",IF(AC$2="W",0,'Base Reels A'!AC72))</f>
        <v>7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0</v>
      </c>
      <c r="AC73" s="80">
        <f>IF('Base Reels A'!AC73="","",IF(AC$2="W",0,'Base Reels A'!AC73))</f>
        <v>7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0</v>
      </c>
      <c r="AB74" s="80">
        <f>IF('Base Reels A'!AB74="","",IF(AB$2="W",0,'Base Reels A'!AB74))</f>
        <v>0</v>
      </c>
      <c r="AC74" s="80">
        <f>IF('Base Reels A'!AC74="","",IF(AC$2="W",0,'Base Reels A'!AC74))</f>
        <v>4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0</v>
      </c>
      <c r="AB75" s="80">
        <f>IF('Base Reels A'!AB75="","",IF(AB$2="W",0,'Base Reels A'!AB75))</f>
        <v>0</v>
      </c>
      <c r="AC75" s="80">
        <f>IF('Base Reels A'!AC75="","",IF(AC$2="W",0,'Base Reels A'!AC75))</f>
        <v>3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0</v>
      </c>
      <c r="AB76" s="80">
        <f>IF('Base Reels A'!AB76="","",IF(AB$2="W",0,'Base Reels A'!AB76))</f>
        <v>0</v>
      </c>
      <c r="AC76" s="80">
        <f>IF('Base Reels A'!AC76="","",IF(AC$2="W",0,'Base Reels A'!AC76))</f>
        <v>7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0</v>
      </c>
      <c r="AB77" s="80">
        <f>IF('Base Reels A'!AB77="","",IF(AB$2="W",0,'Base Reels A'!AB77))</f>
        <v>0</v>
      </c>
      <c r="AC77" s="80">
        <f>IF('Base Reels A'!AC77="","",IF(AC$2="W",0,'Base Reels A'!AC77))</f>
        <v>7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0</v>
      </c>
      <c r="AB78" s="80">
        <f>IF('Base Reels A'!AB78="","",IF(AB$2="W",0,'Base Reels A'!AB78))</f>
        <v>0</v>
      </c>
      <c r="AC78" s="80">
        <f>IF('Base Reels A'!AC78="","",IF(AC$2="W",0,'Base Reels A'!AC78))</f>
        <v>10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0</v>
      </c>
      <c r="AB79" s="80">
        <f>IF('Base Reels A'!AB79="","",IF(AB$2="W",0,'Base Reels A'!AB79))</f>
        <v>0</v>
      </c>
      <c r="AC79" s="80">
        <f>IF('Base Reels A'!AC79="","",IF(AC$2="W",0,'Base Reels A'!AC79))</f>
        <v>2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0</v>
      </c>
      <c r="AB80" s="80">
        <f>IF('Base Reels A'!AB80="","",IF(AB$2="W",0,'Base Reels A'!AB80))</f>
        <v>0</v>
      </c>
      <c r="AC80" s="80">
        <f>IF('Base Reels A'!AC80="","",IF(AC$2="W",0,'Base Reels A'!AC80))</f>
        <v>3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0</v>
      </c>
      <c r="AB81" s="80">
        <f>IF('Base Reels A'!AB81="","",IF(AB$2="W",0,'Base Reels A'!AB81))</f>
        <v>0</v>
      </c>
      <c r="AC81" s="80">
        <f>IF('Base Reels A'!AC81="","",IF(AC$2="W",0,'Base Reels A'!AC81))</f>
        <v>3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0</v>
      </c>
      <c r="AB82" s="80">
        <f>IF('Base Reels A'!AB82="","",IF(AB$2="W",0,'Base Reels A'!AB82))</f>
        <v>0</v>
      </c>
      <c r="AC82" s="80">
        <f>IF('Base Reels A'!AC82="","",IF(AC$2="W",0,'Base Reels A'!AC82))</f>
        <v>5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0</v>
      </c>
      <c r="AB83" s="80">
        <f>IF('Base Reels A'!AB83="","",IF(AB$2="W",0,'Base Reels A'!AB83))</f>
        <v>0</v>
      </c>
      <c r="AC83" s="80">
        <f>IF('Base Reels A'!AC83="","",IF(AC$2="W",0,'Base Reels A'!AC83))</f>
        <v>5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0</v>
      </c>
      <c r="AB84" s="80">
        <f>IF('Base Reels A'!AB84="","",IF(AB$2="W",0,'Base Reels A'!AB84))</f>
        <v>0</v>
      </c>
      <c r="AC84" s="80">
        <f>IF('Base Reels A'!AC84="","",IF(AC$2="W",0,'Base Reels A'!AC84))</f>
        <v>4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0</v>
      </c>
      <c r="AB85" s="80">
        <f>IF('Base Reels A'!AB85="","",IF(AB$2="W",0,'Base Reels A'!AB85))</f>
        <v>0</v>
      </c>
      <c r="AC85" s="80">
        <f>IF('Base Reels A'!AC85="","",IF(AC$2="W",0,'Base Reels A'!AC85))</f>
        <v>7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0</v>
      </c>
      <c r="AB86" s="80">
        <f>IF('Base Reels A'!AB86="","",IF(AB$2="W",0,'Base Reels A'!AB86))</f>
        <v>0</v>
      </c>
      <c r="AC86" s="80">
        <f>IF('Base Reels A'!AC86="","",IF(AC$2="W",0,'Base Reels A'!AC86))</f>
        <v>6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0</v>
      </c>
      <c r="AB87" s="80">
        <f>IF('Base Reels A'!AB87="","",IF(AB$2="W",0,'Base Reels A'!AB87))</f>
        <v>0</v>
      </c>
      <c r="AC87" s="80">
        <f>IF('Base Reels A'!AC87="","",IF(AC$2="W",0,'Base Reels A'!AC87))</f>
        <v>6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0</v>
      </c>
      <c r="AB88" s="80">
        <f>IF('Base Reels A'!AB88="","",IF(AB$2="W",0,'Base Reels A'!AB88))</f>
        <v>0</v>
      </c>
      <c r="AC88" s="80">
        <f>IF('Base Reels A'!AC88="","",IF(AC$2="W",0,'Base Reels A'!AC88))</f>
        <v>6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0</v>
      </c>
      <c r="AB89" s="80">
        <f>IF('Base Reels A'!AB89="","",IF(AB$2="W",0,'Base Reels A'!AB89))</f>
        <v>0</v>
      </c>
      <c r="AC89" s="80">
        <f>IF('Base Reels A'!AC89="","",IF(AC$2="W",0,'Base Reels A'!AC89))</f>
        <v>4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0</v>
      </c>
      <c r="AB90" s="80">
        <f>IF('Base Reels A'!AB90="","",IF(AB$2="W",0,'Base Reels A'!AB90))</f>
        <v>0</v>
      </c>
      <c r="AC90" s="80">
        <f>IF('Base Reels A'!AC90="","",IF(AC$2="W",0,'Base Reels A'!AC90))</f>
        <v>7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0</v>
      </c>
      <c r="AB91" s="80">
        <f>IF('Base Reels A'!AB91="","",IF(AB$2="W",0,'Base Reels A'!AB91))</f>
        <v>0</v>
      </c>
      <c r="AC91" s="80">
        <f>IF('Base Reels A'!AC91="","",IF(AC$2="W",0,'Base Reels A'!AC91))</f>
        <v>8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0</v>
      </c>
      <c r="AB92" s="80">
        <f>IF('Base Reels A'!AB92="","",IF(AB$2="W",0,'Base Reels A'!AB92))</f>
        <v>0</v>
      </c>
      <c r="AC92" s="80">
        <f>IF('Base Reels A'!AC92="","",IF(AC$2="W",0,'Base Reels A'!AC92))</f>
        <v>8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0</v>
      </c>
      <c r="AB93" s="80">
        <f>IF('Base Reels A'!AB93="","",IF(AB$2="W",0,'Base Reels A'!AB93))</f>
        <v>0</v>
      </c>
      <c r="AC93" s="80">
        <f>IF('Base Reels A'!AC93="","",IF(AC$2="W",0,'Base Reels A'!AC93))</f>
        <v>8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0</v>
      </c>
      <c r="AB94" s="80">
        <f>IF('Base Reels A'!AB94="","",IF(AB$2="W",0,'Base Reels A'!AB94))</f>
        <v>0</v>
      </c>
      <c r="AC94" s="80">
        <f>IF('Base Reels A'!AC94="","",IF(AC$2="W",0,'Base Reels A'!AC94))</f>
        <v>6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0</v>
      </c>
      <c r="AB95" s="80">
        <f>IF('Base Reels A'!AB95="","",IF(AB$2="W",0,'Base Reels A'!AB95))</f>
        <v>0</v>
      </c>
      <c r="AC95" s="80">
        <f>IF('Base Reels A'!AC95="","",IF(AC$2="W",0,'Base Reels A'!AC95))</f>
        <v>6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0</v>
      </c>
      <c r="AB96" s="80">
        <f>IF('Base Reels A'!AB96="","",IF(AB$2="W",0,'Base Reels A'!AB96))</f>
        <v>0</v>
      </c>
      <c r="AC96" s="80">
        <f>IF('Base Reels A'!AC96="","",IF(AC$2="W",0,'Base Reels A'!AC96))</f>
        <v>2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0</v>
      </c>
      <c r="AB97" s="80">
        <f>IF('Base Reels A'!AB97="","",IF(AB$2="W",0,'Base Reels A'!AB97))</f>
        <v>0</v>
      </c>
      <c r="AC97" s="80">
        <f>IF('Base Reels A'!AC97="","",IF(AC$2="W",0,'Base Reels A'!AC97))</f>
        <v>2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0</v>
      </c>
      <c r="AB98" s="80">
        <f>IF('Base Reels A'!AB98="","",IF(AB$2="W",0,'Base Reels A'!AB98))</f>
        <v>0</v>
      </c>
      <c r="AC98" s="80">
        <f>IF('Base Reels A'!AC98="","",IF(AC$2="W",0,'Base Reels A'!AC98))</f>
        <v>7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0</v>
      </c>
      <c r="AB99" s="80">
        <f>IF('Base Reels A'!AB99="","",IF(AB$2="W",0,'Base Reels A'!AB99))</f>
        <v>0</v>
      </c>
      <c r="AC99" s="80">
        <f>IF('Base Reels A'!AC99="","",IF(AC$2="W",0,'Base Reels A'!AC99))</f>
        <v>7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0</v>
      </c>
      <c r="AB100" s="80">
        <f>IF('Base Reels A'!AB100="","",IF(AB$2="W",0,'Base Reels A'!AB100))</f>
        <v>0</v>
      </c>
      <c r="AC100" s="80">
        <f>IF('Base Reels A'!AC100="","",IF(AC$2="W",0,'Base Reels A'!AC100))</f>
        <v>7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0</v>
      </c>
      <c r="AB101" s="80">
        <f>IF('Base Reels A'!AB101="","",IF(AB$2="W",0,'Base Reels A'!AB101))</f>
        <v>0</v>
      </c>
      <c r="AC101" s="80">
        <f>IF('Base Reels A'!AC101="","",IF(AC$2="W",0,'Base Reels A'!AC101))</f>
        <v>1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0</v>
      </c>
      <c r="AB102" s="80">
        <f>IF('Base Reels A'!AB102="","",IF(AB$2="W",0,'Base Reels A'!AB102))</f>
        <v>0</v>
      </c>
      <c r="AC102" s="80">
        <f>IF('Base Reels A'!AC102="","",IF(AC$2="W",0,'Base Reels A'!AC102))</f>
        <v>3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0</v>
      </c>
      <c r="AB103" s="80">
        <f>IF('Base Reels A'!AB103="","",IF(AB$2="W",0,'Base Reels A'!AB103))</f>
        <v>0</v>
      </c>
      <c r="AC103" s="80">
        <f>IF('Base Reels A'!AC103="","",IF(AC$2="W",0,'Base Reels A'!AC103))</f>
        <v>3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0</v>
      </c>
      <c r="AB104" s="80">
        <f>IF('Base Reels A'!AB104="","",IF(AB$2="W",0,'Base Reels A'!AB104))</f>
        <v>0</v>
      </c>
      <c r="AC104" s="80">
        <f>IF('Base Reels A'!AC104="","",IF(AC$2="W",0,'Base Reels A'!AC104))</f>
        <v>4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0</v>
      </c>
      <c r="AB105" s="80">
        <f>IF('Base Reels A'!AB105="","",IF(AB$2="W",0,'Base Reels A'!AB105))</f>
        <v>0</v>
      </c>
      <c r="AC105" s="80">
        <f>IF('Base Reels A'!AC105="","",IF(AC$2="W",0,'Base Reels A'!AC105))</f>
        <v>6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0</v>
      </c>
      <c r="AB106" s="80">
        <f>IF('Base Reels A'!AB106="","",IF(AB$2="W",0,'Base Reels A'!AB106))</f>
        <v>0</v>
      </c>
      <c r="AC106" s="80">
        <f>IF('Base Reels A'!AC106="","",IF(AC$2="W",0,'Base Reels A'!AC106))</f>
        <v>1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0</v>
      </c>
      <c r="AB107" s="80">
        <f>IF('Base Reels A'!AB107="","",IF(AB$2="W",0,'Base Reels A'!AB107))</f>
        <v>0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0</v>
      </c>
      <c r="AB108" s="80">
        <f>IF('Base Reels A'!AB108="","",IF(AB$2="W",0,'Base Reels A'!AB108))</f>
        <v>0</v>
      </c>
      <c r="AC108" s="80">
        <f>IF('Base Reels A'!AC108="","",IF(AC$2="W",0,'Base Reels A'!AC108))</f>
        <v>5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0</v>
      </c>
      <c r="AB109" s="80">
        <f>IF('Base Reels A'!AB109="","",IF(AB$2="W",0,'Base Reels A'!AB109))</f>
        <v>0</v>
      </c>
      <c r="AC109" s="80">
        <f>IF('Base Reels A'!AC109="","",IF(AC$2="W",0,'Base Reels A'!AC109))</f>
        <v>5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0</v>
      </c>
      <c r="AB110" s="80">
        <f>IF('Base Reels A'!AB110="","",IF(AB$2="W",0,'Base Reels A'!AB110))</f>
        <v>0</v>
      </c>
      <c r="AC110" s="80">
        <f>IF('Base Reels A'!AC110="","",IF(AC$2="W",0,'Base Reels A'!AC110))</f>
        <v>5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0</v>
      </c>
      <c r="AB111" s="80">
        <f>IF('Base Reels A'!AB111="","",IF(AB$2="W",0,'Base Reels A'!AB111))</f>
        <v>0</v>
      </c>
      <c r="AC111" s="80">
        <f>IF('Base Reels A'!AC111="","",IF(AC$2="W",0,'Base Reels A'!AC111))</f>
        <v>8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0</v>
      </c>
      <c r="AB112" s="80">
        <f>IF('Base Reels A'!AB112="","",IF(AB$2="W",0,'Base Reels A'!AB112))</f>
        <v>0</v>
      </c>
      <c r="AC112" s="80">
        <f>IF('Base Reels A'!AC112="","",IF(AC$2="W",0,'Base Reels A'!AC112))</f>
        <v>2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0</v>
      </c>
      <c r="AB113" s="80">
        <f>IF('Base Reels A'!AB113="","",IF(AB$2="W",0,'Base Reels A'!AB113))</f>
        <v>0</v>
      </c>
      <c r="AC113" s="80">
        <f>IF('Base Reels A'!AC113="","",IF(AC$2="W",0,'Base Reels A'!AC113))</f>
        <v>2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0</v>
      </c>
      <c r="AB114" s="80">
        <f>IF('Base Reels A'!AB114="","",IF(AB$2="W",0,'Base Reels A'!AB114))</f>
        <v>0</v>
      </c>
      <c r="AC114" s="80">
        <f>IF('Base Reels A'!AC114="","",IF(AC$2="W",0,'Base Reels A'!AC114))</f>
        <v>7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0</v>
      </c>
      <c r="AB115" s="80">
        <f>IF('Base Reels A'!AB115="","",IF(AB$2="W",0,'Base Reels A'!AB115))</f>
        <v>0</v>
      </c>
      <c r="AC115" s="80">
        <f>IF('Base Reels A'!AC115="","",IF(AC$2="W",0,'Base Reels A'!AC115))</f>
        <v>7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0</v>
      </c>
      <c r="AB116" s="80">
        <f>IF('Base Reels A'!AB116="","",IF(AB$2="W",0,'Base Reels A'!AB116))</f>
        <v>0</v>
      </c>
      <c r="AC116" s="80">
        <f>IF('Base Reels A'!AC116="","",IF(AC$2="W",0,'Base Reels A'!AC116))</f>
        <v>4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0</v>
      </c>
      <c r="AB117" s="80">
        <f>IF('Base Reels A'!AB117="","",IF(AB$2="W",0,'Base Reels A'!AB117))</f>
        <v>0</v>
      </c>
      <c r="AC117" s="80">
        <f>IF('Base Reels A'!AC117="","",IF(AC$2="W",0,'Base Reels A'!AC117))</f>
        <v>4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0</v>
      </c>
      <c r="AB118" s="80">
        <f>IF('Base Reels A'!AB118="","",IF(AB$2="W",0,'Base Reels A'!AB118))</f>
        <v>0</v>
      </c>
      <c r="AC118" s="80">
        <f>IF('Base Reels A'!AC118="","",IF(AC$2="W",0,'Base Reels A'!AC118))</f>
        <v>6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0</v>
      </c>
      <c r="AB119" s="80">
        <f>IF('Base Reels A'!AB119="","",IF(AB$2="W",0,'Base Reels A'!AB119))</f>
        <v>0</v>
      </c>
      <c r="AC119" s="80">
        <f>IF('Base Reels A'!AC119="","",IF(AC$2="W",0,'Base Reels A'!AC119))</f>
        <v>2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0</v>
      </c>
      <c r="AB120" s="80">
        <f>IF('Base Reels A'!AB120="","",IF(AB$2="W",0,'Base Reels A'!AB120))</f>
        <v>0</v>
      </c>
      <c r="AC120" s="80">
        <f>IF('Base Reels A'!AC120="","",IF(AC$2="W",0,'Base Reels A'!AC120))</f>
        <v>6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0</v>
      </c>
      <c r="AB121" s="80">
        <f>IF('Base Reels A'!AB121="","",IF(AB$2="W",0,'Base Reels A'!AB121))</f>
        <v>0</v>
      </c>
      <c r="AC121" s="80">
        <f>IF('Base Reels A'!AC121="","",IF(AC$2="W",0,'Base Reels A'!AC121))</f>
        <v>2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0</v>
      </c>
      <c r="AB122" s="80">
        <f>IF('Base Reels A'!AB122="","",IF(AB$2="W",0,'Base Reels A'!AB122))</f>
        <v>0</v>
      </c>
      <c r="AC122" s="80">
        <f>IF('Base Reels A'!AC122="","",IF(AC$2="W",0,'Base Reels A'!AC122))</f>
        <v>2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0</v>
      </c>
      <c r="AB123" s="80">
        <f>IF('Base Reels A'!AB123="","",IF(AB$2="W",0,'Base Reels A'!AB123))</f>
        <v>0</v>
      </c>
      <c r="AC123" s="80">
        <f>IF('Base Reels A'!AC123="","",IF(AC$2="W",0,'Base Reels A'!AC123))</f>
        <v>4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0</v>
      </c>
      <c r="AB124" s="80">
        <f>IF('Base Reels A'!AB124="","",IF(AB$2="W",0,'Base Reels A'!AB124))</f>
        <v>0</v>
      </c>
      <c r="AC124" s="80">
        <f>IF('Base Reels A'!AC124="","",IF(AC$2="W",0,'Base Reels A'!AC124))</f>
        <v>4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0</v>
      </c>
      <c r="AB125" s="80">
        <f>IF('Base Reels A'!AB125="","",IF(AB$2="W",0,'Base Reels A'!AB125))</f>
        <v>0</v>
      </c>
      <c r="AC125" s="80">
        <f>IF('Base Reels A'!AC125="","",IF(AC$2="W",0,'Base Reels A'!AC125))</f>
        <v>5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0</v>
      </c>
      <c r="AB126" s="80">
        <f>IF('Base Reels A'!AB126="","",IF(AB$2="W",0,'Base Reels A'!AB126))</f>
        <v>0</v>
      </c>
      <c r="AC126" s="80">
        <f>IF('Base Reels A'!AC126="","",IF(AC$2="W",0,'Base Reels A'!AC126))</f>
        <v>5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0</v>
      </c>
      <c r="AB127" s="80">
        <f>IF('Base Reels A'!AB127="","",IF(AB$2="W",0,'Base Reels A'!AB127))</f>
        <v>0</v>
      </c>
      <c r="AC127" s="80">
        <f>IF('Base Reels A'!AC127="","",IF(AC$2="W",0,'Base Reels A'!AC127))</f>
        <v>5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0</v>
      </c>
      <c r="AB128" s="80">
        <f>IF('Base Reels A'!AB128="","",IF(AB$2="W",0,'Base Reels A'!AB128))</f>
        <v>0</v>
      </c>
      <c r="AC128" s="80">
        <f>IF('Base Reels A'!AC128="","",IF(AC$2="W",0,'Base Reels A'!AC128))</f>
        <v>3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0</v>
      </c>
      <c r="AB129" s="80">
        <f>IF('Base Reels A'!AB129="","",IF(AB$2="W",0,'Base Reels A'!AB129))</f>
        <v>0</v>
      </c>
      <c r="AC129" s="80">
        <f>IF('Base Reels A'!AC129="","",IF(AC$2="W",0,'Base Reels A'!AC129))</f>
        <v>3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0</v>
      </c>
      <c r="AB130" s="80">
        <f>IF('Base Reels A'!AB130="","",IF(AB$2="W",0,'Base Reels A'!AB130))</f>
        <v>0</v>
      </c>
      <c r="AC130" s="80">
        <f>IF('Base Reels A'!AC130="","",IF(AC$2="W",0,'Base Reels A'!AC130))</f>
        <v>7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0</v>
      </c>
      <c r="AB131" s="80">
        <f>IF('Base Reels A'!AB131="","",IF(AB$2="W",0,'Base Reels A'!AB131))</f>
        <v>0</v>
      </c>
      <c r="AC131" s="80">
        <f>IF('Base Reels A'!AC131="","",IF(AC$2="W",0,'Base Reels A'!AC131))</f>
        <v>7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0</v>
      </c>
      <c r="AB132" s="80">
        <f>IF('Base Reels A'!AB132="","",IF(AB$2="W",0,'Base Reels A'!AB132))</f>
        <v>0</v>
      </c>
      <c r="AC132" s="80">
        <f>IF('Base Reels A'!AC132="","",IF(AC$2="W",0,'Base Reels A'!AC132))</f>
        <v>7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0</v>
      </c>
      <c r="AB133" s="80">
        <f>IF('Base Reels A'!AB133="","",IF(AB$2="W",0,'Base Reels A'!AB133))</f>
        <v>0</v>
      </c>
      <c r="AC133" s="80">
        <f>IF('Base Reels A'!AC133="","",IF(AC$2="W",0,'Base Reels A'!AC133))</f>
        <v>7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0</v>
      </c>
      <c r="AB134" s="80">
        <f>IF('Base Reels A'!AB134="","",IF(AB$2="W",0,'Base Reels A'!AB134))</f>
        <v>0</v>
      </c>
      <c r="AC134" s="80">
        <f>IF('Base Reels A'!AC134="","",IF(AC$2="W",0,'Base Reels A'!AC134))</f>
        <v>1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0</v>
      </c>
      <c r="AB135" s="80">
        <f>IF('Base Reels A'!AB135="","",IF(AB$2="W",0,'Base Reels A'!AB135))</f>
        <v>0</v>
      </c>
      <c r="AC135" s="80">
        <f>IF('Base Reels A'!AC135="","",IF(AC$2="W",0,'Base Reels A'!AC135))</f>
        <v>1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0</v>
      </c>
      <c r="AB136" s="80">
        <f>IF('Base Reels A'!AB136="","",IF(AB$2="W",0,'Base Reels A'!AB136))</f>
        <v>0</v>
      </c>
      <c r="AC136" s="80">
        <f>IF('Base Reels A'!AC136="","",IF(AC$2="W",0,'Base Reels A'!AC136))</f>
        <v>4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0</v>
      </c>
      <c r="AB137" s="80">
        <f>IF('Base Reels A'!AB137="","",IF(AB$2="W",0,'Base Reels A'!AB137))</f>
        <v>0</v>
      </c>
      <c r="AC137" s="80">
        <f>IF('Base Reels A'!AC137="","",IF(AC$2="W",0,'Base Reels A'!AC137))</f>
        <v>7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0</v>
      </c>
      <c r="AB138" s="80">
        <f>IF('Base Reels A'!AB138="","",IF(AB$2="W",0,'Base Reels A'!AB138))</f>
        <v>0</v>
      </c>
      <c r="AC138" s="80">
        <f>IF('Base Reels A'!AC138="","",IF(AC$2="W",0,'Base Reels A'!AC138))</f>
        <v>7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0</v>
      </c>
      <c r="AB139" s="80">
        <f>IF('Base Reels A'!AB139="","",IF(AB$2="W",0,'Base Reels A'!AB139))</f>
        <v>0</v>
      </c>
      <c r="AC139" s="80">
        <f>IF('Base Reels A'!AC139="","",IF(AC$2="W",0,'Base Reels A'!AC139))</f>
        <v>7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0</v>
      </c>
      <c r="AB140" s="80">
        <f>IF('Base Reels A'!AB140="","",IF(AB$2="W",0,'Base Reels A'!AB140))</f>
        <v>0</v>
      </c>
      <c r="AC140" s="80">
        <f>IF('Base Reels A'!AC140="","",IF(AC$2="W",0,'Base Reels A'!AC140))</f>
        <v>1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0</v>
      </c>
      <c r="AB141" s="80">
        <f>IF('Base Reels A'!AB141="","",IF(AB$2="W",0,'Base Reels A'!AB141))</f>
        <v>0</v>
      </c>
      <c r="AC141" s="80">
        <f>IF('Base Reels A'!AC141="","",IF(AC$2="W",0,'Base Reels A'!AC141))</f>
        <v>3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0</v>
      </c>
      <c r="AB142" s="80">
        <f>IF('Base Reels A'!AB142="","",IF(AB$2="W",0,'Base Reels A'!AB142))</f>
        <v>0</v>
      </c>
      <c r="AC142" s="80">
        <f>IF('Base Reels A'!AC142="","",IF(AC$2="W",0,'Base Reels A'!AC142))</f>
        <v>4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0</v>
      </c>
      <c r="AB143" s="80">
        <f>IF('Base Reels A'!AB143="","",IF(AB$2="W",0,'Base Reels A'!AB143))</f>
        <v>0</v>
      </c>
      <c r="AC143" s="80">
        <f>IF('Base Reels A'!AC143="","",IF(AC$2="W",0,'Base Reels A'!AC143))</f>
        <v>6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0</v>
      </c>
      <c r="AB144" s="80">
        <f>IF('Base Reels A'!AB144="","",IF(AB$2="W",0,'Base Reels A'!AB144))</f>
        <v>0</v>
      </c>
      <c r="AC144" s="80">
        <f>IF('Base Reels A'!AC144="","",IF(AC$2="W",0,'Base Reels A'!AC144))</f>
        <v>1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0</v>
      </c>
      <c r="AB145" s="80">
        <f>IF('Base Reels A'!AB145="","",IF(AB$2="W",0,'Base Reels A'!AB145))</f>
        <v>0</v>
      </c>
      <c r="AC145" s="80">
        <f>IF('Base Reels A'!AC145="","",IF(AC$2="W",0,'Base Reels A'!AC145))</f>
        <v>5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0</v>
      </c>
      <c r="AB146" s="80">
        <f>IF('Base Reels A'!AB146="","",IF(AB$2="W",0,'Base Reels A'!AB146))</f>
        <v>0</v>
      </c>
      <c r="AC146" s="80">
        <f>IF('Base Reels A'!AC146="","",IF(AC$2="W",0,'Base Reels A'!AC146))</f>
        <v>5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0</v>
      </c>
      <c r="AB147" s="80">
        <f>IF('Base Reels A'!AB147="","",IF(AB$2="W",0,'Base Reels A'!AB147))</f>
        <v>0</v>
      </c>
      <c r="AC147" s="80">
        <f>IF('Base Reels A'!AC147="","",IF(AC$2="W",0,'Base Reels A'!AC147))</f>
        <v>5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0</v>
      </c>
      <c r="AB148" s="80">
        <f>IF('Base Reels A'!AB148="","",IF(AB$2="W",0,'Base Reels A'!AB148))</f>
        <v>0</v>
      </c>
      <c r="AC148" s="80">
        <f>IF('Base Reels A'!AC148="","",IF(AC$2="W",0,'Base Reels A'!AC148))</f>
        <v>5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0</v>
      </c>
      <c r="AB149" s="80">
        <f>IF('Base Reels A'!AB149="","",IF(AB$2="W",0,'Base Reels A'!AB149))</f>
        <v>0</v>
      </c>
      <c r="AC149" s="80">
        <f>IF('Base Reels A'!AC149="","",IF(AC$2="W",0,'Base Reels A'!AC149))</f>
        <v>8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0</v>
      </c>
      <c r="AB150" s="80">
        <f>IF('Base Reels A'!AB150="","",IF(AB$2="W",0,'Base Reels A'!AB150))</f>
        <v>0</v>
      </c>
      <c r="AC150" s="80">
        <f>IF('Base Reels A'!AC150="","",IF(AC$2="W",0,'Base Reels A'!AC150))</f>
        <v>2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0</v>
      </c>
      <c r="AB151" s="80">
        <f>IF('Base Reels A'!AB151="","",IF(AB$2="W",0,'Base Reels A'!AB151))</f>
        <v>0</v>
      </c>
      <c r="AC151" s="80">
        <f>IF('Base Reels A'!AC151="","",IF(AC$2="W",0,'Base Reels A'!AC151))</f>
        <v>2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0</v>
      </c>
      <c r="AB152" s="80">
        <f>IF('Base Reels A'!AB152="","",IF(AB$2="W",0,'Base Reels A'!AB152))</f>
        <v>0</v>
      </c>
      <c r="AC152" s="80">
        <f>IF('Base Reels A'!AC152="","",IF(AC$2="W",0,'Base Reels A'!AC152))</f>
        <v>7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0</v>
      </c>
      <c r="AB153" s="80">
        <f>IF('Base Reels A'!AB153="","",IF(AB$2="W",0,'Base Reels A'!AB153))</f>
        <v>0</v>
      </c>
      <c r="AC153" s="80">
        <f>IF('Base Reels A'!AC153="","",IF(AC$2="W",0,'Base Reels A'!AC153))</f>
        <v>7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0</v>
      </c>
      <c r="AB154" s="80">
        <f>IF('Base Reels A'!AB154="","",IF(AB$2="W",0,'Base Reels A'!AB154))</f>
        <v>0</v>
      </c>
      <c r="AC154" s="80">
        <f>IF('Base Reels A'!AC154="","",IF(AC$2="W",0,'Base Reels A'!AC154))</f>
        <v>4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0</v>
      </c>
      <c r="AB155" s="80">
        <f>IF('Base Reels A'!AB155="","",IF(AB$2="W",0,'Base Reels A'!AB155))</f>
        <v>0</v>
      </c>
      <c r="AC155" s="80">
        <f>IF('Base Reels A'!AC155="","",IF(AC$2="W",0,'Base Reels A'!AC155))</f>
        <v>3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0</v>
      </c>
      <c r="AB156" s="80">
        <f>IF('Base Reels A'!AB156="","",IF(AB$2="W",0,'Base Reels A'!AB156))</f>
        <v>0</v>
      </c>
      <c r="AC156" s="80">
        <f>IF('Base Reels A'!AC156="","",IF(AC$2="W",0,'Base Reels A'!AC156))</f>
        <v>7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0</v>
      </c>
      <c r="AB157" s="80">
        <f>IF('Base Reels A'!AB157="","",IF(AB$2="W",0,'Base Reels A'!AB157))</f>
        <v>0</v>
      </c>
      <c r="AC157" s="80">
        <f>IF('Base Reels A'!AC157="","",IF(AC$2="W",0,'Base Reels A'!AC157))</f>
        <v>7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0</v>
      </c>
      <c r="AB158" s="80">
        <f>IF('Base Reels A'!AB158="","",IF(AB$2="W",0,'Base Reels A'!AB158))</f>
        <v>0</v>
      </c>
      <c r="AC158" s="80">
        <f>IF('Base Reels A'!AC158="","",IF(AC$2="W",0,'Base Reels A'!AC158))</f>
        <v>10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0</v>
      </c>
      <c r="AB159" s="80">
        <f>IF('Base Reels A'!AB159="","",IF(AB$2="W",0,'Base Reels A'!AB159))</f>
        <v>0</v>
      </c>
      <c r="AC159" s="80">
        <f>IF('Base Reels A'!AC159="","",IF(AC$2="W",0,'Base Reels A'!AC159))</f>
        <v>2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0</v>
      </c>
      <c r="AB160" s="80">
        <f>IF('Base Reels A'!AB160="","",IF(AB$2="W",0,'Base Reels A'!AB160))</f>
        <v>0</v>
      </c>
      <c r="AC160" s="80">
        <f>IF('Base Reels A'!AC160="","",IF(AC$2="W",0,'Base Reels A'!AC160))</f>
        <v>3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0</v>
      </c>
      <c r="AB161" s="80">
        <f>IF('Base Reels A'!AB161="","",IF(AB$2="W",0,'Base Reels A'!AB161))</f>
        <v>0</v>
      </c>
      <c r="AC161" s="80">
        <f>IF('Base Reels A'!AC161="","",IF(AC$2="W",0,'Base Reels A'!AC161))</f>
        <v>3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0</v>
      </c>
      <c r="AB162" s="80">
        <f>IF('Base Reels A'!AB162="","",IF(AB$2="W",0,'Base Reels A'!AB162))</f>
        <v>0</v>
      </c>
      <c r="AC162" s="80">
        <f>IF('Base Reels A'!AC162="","",IF(AC$2="W",0,'Base Reels A'!AC162))</f>
        <v>5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0</v>
      </c>
      <c r="AB163" s="80">
        <f>IF('Base Reels A'!AB163="","",IF(AB$2="W",0,'Base Reels A'!AB163))</f>
        <v>0</v>
      </c>
      <c r="AC163" s="80">
        <f>IF('Base Reels A'!AC163="","",IF(AC$2="W",0,'Base Reels A'!AC163))</f>
        <v>5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0</v>
      </c>
      <c r="AB164" s="80">
        <f>IF('Base Reels A'!AB164="","",IF(AB$2="W",0,'Base Reels A'!AB164))</f>
        <v>0</v>
      </c>
      <c r="AC164" s="80">
        <f>IF('Base Reels A'!AC164="","",IF(AC$2="W",0,'Base Reels A'!AC164))</f>
        <v>4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0</v>
      </c>
      <c r="AB165" s="80">
        <f>IF('Base Reels A'!AB165="","",IF(AB$2="W",0,'Base Reels A'!AB165))</f>
        <v>0</v>
      </c>
      <c r="AC165" s="80">
        <f>IF('Base Reels A'!AC165="","",IF(AC$2="W",0,'Base Reels A'!AC165))</f>
        <v>7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0</v>
      </c>
      <c r="AB166" s="80">
        <f>IF('Base Reels A'!AB166="","",IF(AB$2="W",0,'Base Reels A'!AB166))</f>
        <v>0</v>
      </c>
      <c r="AC166" s="80">
        <f>IF('Base Reels A'!AC166="","",IF(AC$2="W",0,'Base Reels A'!AC166))</f>
        <v>6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0</v>
      </c>
      <c r="AB167" s="80">
        <f>IF('Base Reels A'!AB167="","",IF(AB$2="W",0,'Base Reels A'!AB167))</f>
        <v>0</v>
      </c>
      <c r="AC167" s="80">
        <f>IF('Base Reels A'!AC167="","",IF(AC$2="W",0,'Base Reels A'!AC167))</f>
        <v>6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0</v>
      </c>
      <c r="AB168" s="80">
        <f>IF('Base Reels A'!AB168="","",IF(AB$2="W",0,'Base Reels A'!AB168))</f>
        <v>0</v>
      </c>
      <c r="AC168" s="80">
        <f>IF('Base Reels A'!AC168="","",IF(AC$2="W",0,'Base Reels A'!AC168))</f>
        <v>6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0</v>
      </c>
      <c r="AB169" s="80">
        <f>IF('Base Reels A'!AB169="","",IF(AB$2="W",0,'Base Reels A'!AB169))</f>
        <v>0</v>
      </c>
      <c r="AC169" s="80">
        <f>IF('Base Reels A'!AC169="","",IF(AC$2="W",0,'Base Reels A'!AC169))</f>
        <v>4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0</v>
      </c>
      <c r="AB170" s="80">
        <f>IF('Base Reels A'!AB170="","",IF(AB$2="W",0,'Base Reels A'!AB170))</f>
        <v>0</v>
      </c>
      <c r="AC170" s="80">
        <f>IF('Base Reels A'!AC170="","",IF(AC$2="W",0,'Base Reels A'!AC170))</f>
        <v>7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Q42:U42"/>
    <mergeCell ref="AF2:AJ2"/>
    <mergeCell ref="L3:P3"/>
    <mergeCell ref="D16:H16"/>
    <mergeCell ref="B21:C21"/>
    <mergeCell ref="F21:J21"/>
  </mergeCells>
  <conditionalFormatting sqref="I3:I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09" priority="20" operator="containsText" text="X">
      <formula>NOT(ISERROR(SEARCH("X",L43)))</formula>
    </cfRule>
    <cfRule type="containsText" dxfId="10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07" priority="18" operator="equal">
      <formula>"BN"</formula>
    </cfRule>
  </conditionalFormatting>
  <conditionalFormatting sqref="Z3:AD1048576">
    <cfRule type="expression" dxfId="106" priority="15">
      <formula>AND(LEN(Z3)&gt;0,Z3=0)</formula>
    </cfRule>
    <cfRule type="cellIs" dxfId="105" priority="16" operator="equal">
      <formula>9</formula>
    </cfRule>
    <cfRule type="cellIs" dxfId="104" priority="17" operator="equal">
      <formula>10</formula>
    </cfRule>
  </conditionalFormatting>
  <conditionalFormatting sqref="AF3:AJ170">
    <cfRule type="cellIs" dxfId="103" priority="4" operator="equal">
      <formula>"BN"</formula>
    </cfRule>
  </conditionalFormatting>
  <conditionalFormatting sqref="AF3:AJ1048576">
    <cfRule type="expression" dxfId="102" priority="1">
      <formula>AND(LEN(AF3)&gt;0,AF3=0)</formula>
    </cfRule>
    <cfRule type="cellIs" dxfId="101" priority="2" operator="equal">
      <formula>9</formula>
    </cfRule>
    <cfRule type="cellIs" dxfId="10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D67B6-F4AA-4DF8-B8CB-32757413C9F8}">
  <sheetPr>
    <tabColor theme="9" tint="0.39997558519241921"/>
  </sheetPr>
  <dimension ref="A1:BM170"/>
  <sheetViews>
    <sheetView topLeftCell="A16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>
        <v>0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167.00000000000003</v>
      </c>
      <c r="F4" s="78">
        <f t="shared" ref="F4:F14" si="2">SUMIF(AB$4:AB$170,$C4,AH$4:AH$170)</f>
        <v>4</v>
      </c>
      <c r="G4" s="78">
        <f t="shared" ref="G4:G14" si="3">SUMIF(AC$4:AC$170,$C4,AI$4:AI$170)</f>
        <v>167.00000000000003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8.0958083832335319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0</v>
      </c>
      <c r="AB4" s="80">
        <f>IF('Base Reels A'!AB4="","",IF(AB$2="W",0,'Base Reels A'!AB4))</f>
        <v>0</v>
      </c>
      <c r="AC4" s="80">
        <f>IF('Base Reels A'!AC4="","",IF(AC$2="W",0,'Base Reels A'!AC4))</f>
        <v>0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0</v>
      </c>
      <c r="F5" s="78">
        <f t="shared" si="2"/>
        <v>10.18</v>
      </c>
      <c r="G5" s="78">
        <f t="shared" si="3"/>
        <v>0</v>
      </c>
      <c r="H5" s="78">
        <f t="shared" si="4"/>
        <v>6</v>
      </c>
      <c r="I5" s="77">
        <f>V5+V14+V23+V32</f>
        <v>1.5490405100300069</v>
      </c>
      <c r="J5" s="78" cm="1">
        <f t="array" ref="J5">4*SUM(D5:H5/$D$15:$H$15)</f>
        <v>0.63373043014546893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2372796.120000001</v>
      </c>
      <c r="R5" s="22">
        <f t="shared" ref="R5:R32" si="7">Q5*$C$29</f>
        <v>237279612.00000012</v>
      </c>
      <c r="S5" s="23">
        <f t="shared" ref="S5:S36" si="8">R5/$D$16</f>
        <v>1.1286244524685679E-2</v>
      </c>
      <c r="T5" s="73">
        <f t="shared" si="5"/>
        <v>88.603432063939792</v>
      </c>
      <c r="U5" s="101">
        <v>20</v>
      </c>
      <c r="V5" s="25">
        <f t="shared" si="6"/>
        <v>0.22572489049371355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0</v>
      </c>
      <c r="AB5" s="80">
        <f>IF('Base Reels A'!AB5="","",IF(AB$2="W",0,'Base Reels A'!AB5))</f>
        <v>1</v>
      </c>
      <c r="AC5" s="80">
        <f>IF('Base Reels A'!AC5="","",IF(AC$2="W",0,'Base Reels A'!AC5))</f>
        <v>0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0</v>
      </c>
      <c r="F6" s="78">
        <f t="shared" si="2"/>
        <v>21.5</v>
      </c>
      <c r="G6" s="78">
        <f t="shared" si="3"/>
        <v>0</v>
      </c>
      <c r="H6" s="78">
        <f t="shared" si="4"/>
        <v>7</v>
      </c>
      <c r="I6" s="77">
        <f t="shared" ref="I6:I12" si="9">V6+V15+V24</f>
        <v>2.7501266850437371</v>
      </c>
      <c r="J6" s="78" cm="1">
        <f t="array" ref="J6">4*SUM(D6:H6/$D$15:$H$15)</f>
        <v>1.0900697497340277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14934559.500000007</v>
      </c>
      <c r="R6" s="22">
        <f t="shared" si="7"/>
        <v>1493455950.0000007</v>
      </c>
      <c r="S6" s="23">
        <f t="shared" si="8"/>
        <v>7.1036482639506127E-2</v>
      </c>
      <c r="T6" s="73">
        <f t="shared" si="5"/>
        <v>14.077273576097101</v>
      </c>
      <c r="U6" s="101">
        <v>10</v>
      </c>
      <c r="V6" s="25">
        <f t="shared" si="6"/>
        <v>0.71036482639506127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0</v>
      </c>
      <c r="AB6" s="80">
        <f>IF('Base Reels A'!AB6="","",IF(AB$2="W",0,'Base Reels A'!AB6))</f>
        <v>2</v>
      </c>
      <c r="AC6" s="80">
        <f>IF('Base Reels A'!AC6="","",IF(AC$2="W",0,'Base Reels A'!AC6))</f>
        <v>0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0</v>
      </c>
      <c r="F7" s="78">
        <f t="shared" si="2"/>
        <v>16</v>
      </c>
      <c r="G7" s="78">
        <f t="shared" si="3"/>
        <v>0</v>
      </c>
      <c r="H7" s="78">
        <f t="shared" si="4"/>
        <v>8</v>
      </c>
      <c r="I7" s="77">
        <f t="shared" si="9"/>
        <v>1.3201775447775252</v>
      </c>
      <c r="J7" s="78" cm="1">
        <f t="array" ref="J7">4*SUM(D7:H7/$D$15:$H$15)</f>
        <v>1.0779610473337773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17848960.000000004</v>
      </c>
      <c r="R7" s="22">
        <f t="shared" si="7"/>
        <v>1784896000.0000005</v>
      </c>
      <c r="S7" s="23">
        <f t="shared" si="8"/>
        <v>8.4898877477654358E-2</v>
      </c>
      <c r="T7" s="73">
        <f t="shared" si="5"/>
        <v>11.778718749999999</v>
      </c>
      <c r="U7" s="101">
        <v>4</v>
      </c>
      <c r="V7" s="25">
        <f t="shared" si="6"/>
        <v>0.33959550991061743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0</v>
      </c>
      <c r="AB7" s="80">
        <f>IF('Base Reels A'!AB7="","",IF(AB$2="W",0,'Base Reels A'!AB7))</f>
        <v>8</v>
      </c>
      <c r="AC7" s="80">
        <f>IF('Base Reels A'!AC7="","",IF(AC$2="W",0,'Base Reels A'!AC7))</f>
        <v>0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0</v>
      </c>
      <c r="F8" s="78">
        <f t="shared" si="2"/>
        <v>4.18</v>
      </c>
      <c r="G8" s="78">
        <f t="shared" si="3"/>
        <v>0</v>
      </c>
      <c r="H8" s="78">
        <f t="shared" si="4"/>
        <v>9</v>
      </c>
      <c r="I8" s="77">
        <f t="shared" si="9"/>
        <v>1.3780944977568126</v>
      </c>
      <c r="J8" s="78" cm="1">
        <f t="array" ref="J8">4*SUM(D8:H8/$D$15:$H$15)</f>
        <v>1.2423439518835613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20531881.800000004</v>
      </c>
      <c r="R8" s="22">
        <f t="shared" si="7"/>
        <v>2053188180.0000005</v>
      </c>
      <c r="S8" s="23">
        <f t="shared" si="8"/>
        <v>9.7660239998514281E-2</v>
      </c>
      <c r="T8" s="73">
        <f t="shared" si="5"/>
        <v>10.239581635425155</v>
      </c>
      <c r="U8" s="101">
        <v>4</v>
      </c>
      <c r="V8" s="25">
        <f t="shared" si="6"/>
        <v>0.39064095999405712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0</v>
      </c>
      <c r="AB8" s="80">
        <f>IF('Base Reels A'!AB8="","",IF(AB$2="W",0,'Base Reels A'!AB8))</f>
        <v>8</v>
      </c>
      <c r="AC8" s="80">
        <f>IF('Base Reels A'!AC8="","",IF(AC$2="W",0,'Base Reels A'!AC8))</f>
        <v>0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0</v>
      </c>
      <c r="F9" s="78">
        <f t="shared" si="2"/>
        <v>45</v>
      </c>
      <c r="G9" s="78">
        <f t="shared" si="3"/>
        <v>0</v>
      </c>
      <c r="H9" s="78">
        <f t="shared" si="4"/>
        <v>10</v>
      </c>
      <c r="I9" s="77">
        <f t="shared" si="9"/>
        <v>0.87360944924506356</v>
      </c>
      <c r="J9" s="78" cm="1">
        <f t="array" ref="J9">4*SUM(D9:H9/$D$15:$H$15)</f>
        <v>1.8806799338849993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54662440.000000015</v>
      </c>
      <c r="R9" s="22">
        <f t="shared" si="7"/>
        <v>5466244000.0000019</v>
      </c>
      <c r="S9" s="23">
        <f t="shared" si="8"/>
        <v>0.26000281227531646</v>
      </c>
      <c r="T9" s="73">
        <f t="shared" si="5"/>
        <v>3.8461122448979586</v>
      </c>
      <c r="U9" s="101">
        <v>0.8</v>
      </c>
      <c r="V9" s="25">
        <f t="shared" si="6"/>
        <v>0.2080022498202532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0</v>
      </c>
      <c r="AB9" s="80">
        <f>IF('Base Reels A'!AB9="","",IF(AB$2="W",0,'Base Reels A'!AB9))</f>
        <v>7</v>
      </c>
      <c r="AC9" s="80">
        <f>IF('Base Reels A'!AC9="","",IF(AC$2="W",0,'Base Reels A'!AC9))</f>
        <v>0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0</v>
      </c>
      <c r="F10" s="78">
        <f t="shared" si="2"/>
        <v>25.32</v>
      </c>
      <c r="G10" s="78">
        <f t="shared" si="3"/>
        <v>0</v>
      </c>
      <c r="H10" s="78">
        <f t="shared" si="4"/>
        <v>9</v>
      </c>
      <c r="I10" s="77">
        <f t="shared" si="9"/>
        <v>1.9369360525736303</v>
      </c>
      <c r="J10" s="78" cm="1">
        <f t="array" ref="J10">4*SUM(D10:H10/$D$15:$H$15)</f>
        <v>2.0765601097317989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110390239.80000004</v>
      </c>
      <c r="R10" s="22">
        <f t="shared" si="7"/>
        <v>11039023980.000004</v>
      </c>
      <c r="S10" s="23">
        <f t="shared" si="8"/>
        <v>0.52507302630008046</v>
      </c>
      <c r="T10" s="73">
        <f t="shared" si="5"/>
        <v>1.9044969935829414</v>
      </c>
      <c r="U10" s="101">
        <v>0.8</v>
      </c>
      <c r="V10" s="25">
        <f t="shared" si="6"/>
        <v>0.42005842104006441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0</v>
      </c>
      <c r="AB10" s="80">
        <f>IF('Base Reels A'!AB10="","",IF(AB$2="W",0,'Base Reels A'!AB10))</f>
        <v>2</v>
      </c>
      <c r="AC10" s="80">
        <f>IF('Base Reels A'!AC10="","",IF(AC$2="W",0,'Base Reels A'!AC10))</f>
        <v>0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0</v>
      </c>
      <c r="F11" s="78">
        <f t="shared" si="2"/>
        <v>6</v>
      </c>
      <c r="G11" s="78">
        <f t="shared" si="3"/>
        <v>0</v>
      </c>
      <c r="H11" s="78">
        <f t="shared" si="4"/>
        <v>11</v>
      </c>
      <c r="I11" s="77">
        <f t="shared" si="9"/>
        <v>0.50740344742504373</v>
      </c>
      <c r="J11" s="78" cm="1">
        <f t="array" ref="J11">4*SUM(D11:H11/$D$15:$H$15)</f>
        <v>1.7219137268219433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46016850.000000015</v>
      </c>
      <c r="R11" s="22">
        <f t="shared" si="7"/>
        <v>4601685000.0000019</v>
      </c>
      <c r="S11" s="23">
        <f t="shared" si="8"/>
        <v>0.21887991849707766</v>
      </c>
      <c r="T11" s="73">
        <f t="shared" si="5"/>
        <v>4.5687151515151507</v>
      </c>
      <c r="U11" s="101">
        <v>0.6</v>
      </c>
      <c r="V11" s="25">
        <f t="shared" si="6"/>
        <v>0.1313279510982466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0</v>
      </c>
      <c r="AB11" s="80">
        <f>IF('Base Reels A'!AB11="","",IF(AB$2="W",0,'Base Reels A'!AB11))</f>
        <v>2</v>
      </c>
      <c r="AC11" s="80">
        <f>IF('Base Reels A'!AC11="","",IF(AC$2="W",0,'Base Reels A'!AC11))</f>
        <v>0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0</v>
      </c>
      <c r="F12" s="78">
        <f t="shared" si="2"/>
        <v>24.82</v>
      </c>
      <c r="G12" s="78">
        <f t="shared" si="3"/>
        <v>0</v>
      </c>
      <c r="H12" s="78">
        <f t="shared" si="4"/>
        <v>10</v>
      </c>
      <c r="I12" s="77">
        <f t="shared" si="9"/>
        <v>0.48171092462836845</v>
      </c>
      <c r="J12" s="78" cm="1">
        <f t="array" ref="J12">4*SUM(D12:H12/$D$15:$H$15)</f>
        <v>1.4629004109636288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40188049.000000015</v>
      </c>
      <c r="R12" s="22">
        <f t="shared" si="7"/>
        <v>4018804900.0000014</v>
      </c>
      <c r="S12" s="23">
        <f t="shared" si="8"/>
        <v>0.19115512882078114</v>
      </c>
      <c r="T12" s="73">
        <f t="shared" si="5"/>
        <v>5.2313532269257452</v>
      </c>
      <c r="U12" s="101">
        <v>0.6</v>
      </c>
      <c r="V12" s="25">
        <f t="shared" si="6"/>
        <v>0.11469307729246869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0</v>
      </c>
      <c r="AB12" s="80">
        <f>IF('Base Reels A'!AB12="","",IF(AB$2="W",0,'Base Reels A'!AB12))</f>
        <v>10</v>
      </c>
      <c r="AC12" s="80">
        <f>IF('Base Reels A'!AC12="","",IF(AC$2="W",0,'Base Reels A'!AC12))</f>
        <v>0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5</v>
      </c>
      <c r="G13" s="78">
        <f t="shared" si="3"/>
        <v>0</v>
      </c>
      <c r="H13" s="78">
        <f t="shared" si="4"/>
        <v>2</v>
      </c>
      <c r="I13" s="77">
        <f>V33</f>
        <v>3.3959550991061742E-3</v>
      </c>
      <c r="J13" s="78" cm="1">
        <f t="array" ref="J13">4*SUM(D13:H13/$D$15:$H$15)</f>
        <v>0.35901612813363082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0</v>
      </c>
      <c r="AB13" s="80">
        <f>IF('Base Reels A'!AB13="","",IF(AB$2="W",0,'Base Reels A'!AB13))</f>
        <v>3</v>
      </c>
      <c r="AC13" s="80">
        <f>IF('Base Reels A'!AC13="","",IF(AC$2="W",0,'Base Reels A'!AC13))</f>
        <v>0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0</v>
      </c>
      <c r="F14" s="78">
        <f t="shared" si="2"/>
        <v>5</v>
      </c>
      <c r="G14" s="78">
        <f t="shared" si="3"/>
        <v>0</v>
      </c>
      <c r="H14" s="78">
        <f t="shared" si="4"/>
        <v>2</v>
      </c>
      <c r="I14" s="77">
        <f>V34+V35+V36</f>
        <v>5.0939326486592609E-4</v>
      </c>
      <c r="J14" s="78" cm="1">
        <f t="array" ref="J14">4*SUM(D14:H14/$D$15:$H$15)</f>
        <v>0.35901612813363082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26891689.360000011</v>
      </c>
      <c r="R14" s="22">
        <f t="shared" si="7"/>
        <v>2689168936.000001</v>
      </c>
      <c r="S14" s="23">
        <f t="shared" si="8"/>
        <v>0.12791077127977102</v>
      </c>
      <c r="T14" s="73">
        <f t="shared" si="5"/>
        <v>7.8179498879946889</v>
      </c>
      <c r="U14" s="102">
        <v>8</v>
      </c>
      <c r="V14" s="25">
        <f t="shared" si="6"/>
        <v>1.0232861702381681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0</v>
      </c>
      <c r="AB14" s="80">
        <f>IF('Base Reels A'!AB14="","",IF(AB$2="W",0,'Base Reels A'!AB14))</f>
        <v>5</v>
      </c>
      <c r="AC14" s="80">
        <f>IF('Base Reels A'!AC14="","",IF(AC$2="W",0,'Base Reels A'!AC14))</f>
        <v>0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142945069.50000006</v>
      </c>
      <c r="R15" s="22">
        <f t="shared" si="7"/>
        <v>14294506950.000006</v>
      </c>
      <c r="S15" s="23">
        <f t="shared" si="8"/>
        <v>0.67992061954955851</v>
      </c>
      <c r="T15" s="73">
        <f t="shared" si="5"/>
        <v>1.4707599258608912</v>
      </c>
      <c r="U15" s="102">
        <v>3</v>
      </c>
      <c r="V15" s="25">
        <f t="shared" si="6"/>
        <v>2.0397618586486757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0</v>
      </c>
      <c r="AB15" s="80">
        <f>IF('Base Reels A'!AB15="","",IF(AB$2="W",0,'Base Reels A'!AB15))</f>
        <v>5</v>
      </c>
      <c r="AC15" s="80">
        <f>IF('Base Reels A'!AC15="","",IF(AC$2="W",0,'Base Reels A'!AC15))</f>
        <v>0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147253920.00000003</v>
      </c>
      <c r="R16" s="22">
        <f t="shared" si="7"/>
        <v>14725392000.000004</v>
      </c>
      <c r="S16" s="23">
        <f t="shared" si="8"/>
        <v>0.70041573919064848</v>
      </c>
      <c r="T16" s="73">
        <f t="shared" si="5"/>
        <v>1.4277234848484848</v>
      </c>
      <c r="U16" s="102">
        <v>1.4</v>
      </c>
      <c r="V16" s="25">
        <f t="shared" si="6"/>
        <v>0.98058203486690776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0</v>
      </c>
      <c r="AB16" s="80">
        <f>IF('Base Reels A'!AB16="","",IF(AB$2="W",0,'Base Reels A'!AB16))</f>
        <v>7</v>
      </c>
      <c r="AC16" s="80">
        <f>IF('Base Reels A'!AC16="","",IF(AC$2="W",0,'Base Reels A'!AC16))</f>
        <v>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148285813.00000003</v>
      </c>
      <c r="R17" s="22">
        <f t="shared" si="7"/>
        <v>14828581300.000004</v>
      </c>
      <c r="S17" s="23">
        <f t="shared" si="8"/>
        <v>0.7053239555448253</v>
      </c>
      <c r="T17" s="73">
        <f t="shared" si="5"/>
        <v>1.4177882264434831</v>
      </c>
      <c r="U17" s="102">
        <v>1.4</v>
      </c>
      <c r="V17" s="25">
        <f t="shared" si="6"/>
        <v>0.98745353776275535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0</v>
      </c>
      <c r="AB17" s="80">
        <f>IF('Base Reels A'!AB17="","",IF(AB$2="W",0,'Base Reels A'!AB17))</f>
        <v>1</v>
      </c>
      <c r="AC17" s="80">
        <f>IF('Base Reels A'!AC17="","",IF(AC$2="W",0,'Base Reels A'!AC17))</f>
        <v>0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349839616.00000012</v>
      </c>
      <c r="R18" s="22">
        <f t="shared" si="7"/>
        <v>34983961600.000015</v>
      </c>
      <c r="S18" s="23">
        <f t="shared" si="8"/>
        <v>1.6640179985620256</v>
      </c>
      <c r="T18" s="73">
        <f t="shared" si="5"/>
        <v>0.60095503826530594</v>
      </c>
      <c r="U18" s="102">
        <v>0.4</v>
      </c>
      <c r="V18" s="25">
        <f t="shared" si="6"/>
        <v>0.66560719942481039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0</v>
      </c>
      <c r="AB18" s="80">
        <f>IF('Base Reels A'!AB18="","",IF(AB$2="W",0,'Base Reels A'!AB18))</f>
        <v>6</v>
      </c>
      <c r="AC18" s="80">
        <f>IF('Base Reels A'!AC18="","",IF(AC$2="W",0,'Base Reels A'!AC18))</f>
        <v>0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797262843.00000024</v>
      </c>
      <c r="R19" s="22">
        <f t="shared" si="7"/>
        <v>79726284300.000031</v>
      </c>
      <c r="S19" s="23">
        <f t="shared" si="8"/>
        <v>3.7921940788339148</v>
      </c>
      <c r="T19" s="73">
        <f t="shared" si="5"/>
        <v>0.2636995837268688</v>
      </c>
      <c r="U19" s="102">
        <v>0.4</v>
      </c>
      <c r="V19" s="25">
        <f t="shared" si="6"/>
        <v>1.5168776315335659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0</v>
      </c>
      <c r="AB19" s="80">
        <f>IF('Base Reels A'!AB19="","",IF(AB$2="W",0,'Base Reels A'!AB19))</f>
        <v>9</v>
      </c>
      <c r="AC19" s="80">
        <f>IF('Base Reels A'!AC19="","",IF(AC$2="W",0,'Base Reels A'!AC19))</f>
        <v>0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263551050.00000012</v>
      </c>
      <c r="R20" s="22">
        <f t="shared" si="7"/>
        <v>26355105000.000011</v>
      </c>
      <c r="S20" s="23">
        <f t="shared" si="8"/>
        <v>1.2535849877559904</v>
      </c>
      <c r="T20" s="73">
        <f t="shared" si="5"/>
        <v>0.79771216931216915</v>
      </c>
      <c r="U20" s="102">
        <v>0.3</v>
      </c>
      <c r="V20" s="25">
        <f t="shared" si="6"/>
        <v>0.3760754963267971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0</v>
      </c>
      <c r="AB20" s="80">
        <f>IF('Base Reels A'!AB20="","",IF(AB$2="W",0,'Base Reels A'!AB20))</f>
        <v>2</v>
      </c>
      <c r="AC20" s="80">
        <f>IF('Base Reels A'!AC20="","",IF(AC$2="W",0,'Base Reels A'!AC20))</f>
        <v>0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257203513.60000008</v>
      </c>
      <c r="R21" s="22">
        <f t="shared" si="7"/>
        <v>25720351360.000008</v>
      </c>
      <c r="S21" s="23">
        <f t="shared" si="8"/>
        <v>1.2233928244529992</v>
      </c>
      <c r="T21" s="73">
        <f t="shared" si="5"/>
        <v>0.81739894170714777</v>
      </c>
      <c r="U21" s="102">
        <v>0.3</v>
      </c>
      <c r="V21" s="25">
        <f t="shared" si="6"/>
        <v>0.36701784733589976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0</v>
      </c>
      <c r="AB21" s="80">
        <f>IF('Base Reels A'!AB21="","",IF(AB$2="W",0,'Base Reels A'!AB21))</f>
        <v>2</v>
      </c>
      <c r="AC21" s="80">
        <f>IF('Base Reels A'!AC21="","",IF(AC$2="W",0,'Base Reels A'!AC21))</f>
        <v>0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0</v>
      </c>
      <c r="AB22" s="80">
        <f>IF('Base Reels A'!AB22="","",IF(AB$2="W",0,'Base Reels A'!AB22))</f>
        <v>3</v>
      </c>
      <c r="AC22" s="80">
        <f>IF('Base Reels A'!AC22="","",IF(AC$2="W",0,'Base Reels A'!AC22))</f>
        <v>0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7"/>
        <v>0</v>
      </c>
      <c r="S23" s="23">
        <f t="shared" si="8"/>
        <v>0</v>
      </c>
      <c r="T23" s="73" t="e">
        <f t="shared" si="5"/>
        <v>#DIV/0!</v>
      </c>
      <c r="U23" s="102">
        <v>1.5</v>
      </c>
      <c r="V23" s="25">
        <f t="shared" si="6"/>
        <v>0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0</v>
      </c>
      <c r="AB23" s="80">
        <f>IF('Base Reels A'!AB23="","",IF(AB$2="W",0,'Base Reels A'!AB23))</f>
        <v>4</v>
      </c>
      <c r="AC23" s="80">
        <f>IF('Base Reels A'!AC23="","",IF(AC$2="W",0,'Base Reels A'!AC23))</f>
        <v>0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7"/>
        <v>0</v>
      </c>
      <c r="S24" s="23">
        <f t="shared" si="8"/>
        <v>0</v>
      </c>
      <c r="T24" s="73" t="e">
        <f t="shared" si="5"/>
        <v>#DIV/0!</v>
      </c>
      <c r="U24" s="102">
        <v>1</v>
      </c>
      <c r="V24" s="25">
        <f t="shared" si="6"/>
        <v>0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0</v>
      </c>
      <c r="AB24" s="80">
        <f>IF('Base Reels A'!AB24="","",IF(AB$2="W",0,'Base Reels A'!AB24))</f>
        <v>8</v>
      </c>
      <c r="AC24" s="80">
        <f>IF('Base Reels A'!AC24="","",IF(AC$2="W",0,'Base Reels A'!AC24))</f>
        <v>0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3.9053483639721002E-3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7"/>
        <v>0</v>
      </c>
      <c r="S25" s="23">
        <f t="shared" si="8"/>
        <v>0</v>
      </c>
      <c r="T25" s="73" t="e">
        <f t="shared" si="5"/>
        <v>#DIV/0!</v>
      </c>
      <c r="U25" s="102">
        <v>0.4</v>
      </c>
      <c r="V25" s="25">
        <f t="shared" si="6"/>
        <v>0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0</v>
      </c>
      <c r="AB25" s="80">
        <f>IF('Base Reels A'!AB25="","",IF(AB$2="W",0,'Base Reels A'!AB25))</f>
        <v>8</v>
      </c>
      <c r="AC25" s="80">
        <f>IF('Base Reels A'!AC25="","",IF(AC$2="W",0,'Base Reels A'!AC25))</f>
        <v>0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10.797099111480186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A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7"/>
        <v>0</v>
      </c>
      <c r="S26" s="23">
        <f t="shared" si="8"/>
        <v>0</v>
      </c>
      <c r="T26" s="73" t="e">
        <f t="shared" si="5"/>
        <v>#DIV/0!</v>
      </c>
      <c r="U26" s="102">
        <v>0.4</v>
      </c>
      <c r="V26" s="25">
        <f t="shared" si="6"/>
        <v>0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0</v>
      </c>
      <c r="AB26" s="80">
        <f>IF('Base Reels A'!AB26="","",IF(AB$2="W",0,'Base Reels A'!AB26))</f>
        <v>2</v>
      </c>
      <c r="AC26" s="80">
        <f>IF('Base Reels A'!AC26="","",IF(AC$2="W",0,'Base Reels A'!AC26))</f>
        <v>0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6.9974392376080825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A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7"/>
        <v>0</v>
      </c>
      <c r="S27" s="23">
        <f t="shared" si="8"/>
        <v>0</v>
      </c>
      <c r="T27" s="73" t="e">
        <f t="shared" si="5"/>
        <v>#DIV/0!</v>
      </c>
      <c r="U27" s="102">
        <v>0.2</v>
      </c>
      <c r="V27" s="25">
        <f t="shared" si="6"/>
        <v>0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0</v>
      </c>
      <c r="AB27" s="80">
        <f>IF('Base Reels A'!AB27="","",IF(AB$2="W",0,'Base Reels A'!AB27))</f>
        <v>2</v>
      </c>
      <c r="AC27" s="80">
        <f>IF('Base Reels A'!AC27="","",IF(AC$2="W",0,'Base Reels A'!AC27))</f>
        <v>0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3.7996598738721064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A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7"/>
        <v>0</v>
      </c>
      <c r="S28" s="23">
        <f t="shared" si="8"/>
        <v>0</v>
      </c>
      <c r="T28" s="73" t="e">
        <f t="shared" si="5"/>
        <v>#DIV/0!</v>
      </c>
      <c r="U28" s="102">
        <v>0.2</v>
      </c>
      <c r="V28" s="25">
        <f t="shared" si="6"/>
        <v>0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0</v>
      </c>
      <c r="AB28" s="80">
        <f>IF('Base Reels A'!AB28="","",IF(AB$2="W",0,'Base Reels A'!AB28))</f>
        <v>2</v>
      </c>
      <c r="AC28" s="80">
        <f>IF('Base Reels A'!AC28="","",IF(AC$2="W",0,'Base Reels A'!AC28))</f>
        <v>0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2.3952095808383235E-2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7"/>
        <v>0</v>
      </c>
      <c r="S29" s="23">
        <f t="shared" si="8"/>
        <v>0</v>
      </c>
      <c r="T29" s="73" t="e">
        <f t="shared" si="5"/>
        <v>#DIV/0!</v>
      </c>
      <c r="U29" s="102">
        <v>0.2</v>
      </c>
      <c r="V29" s="25">
        <f t="shared" si="6"/>
        <v>0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0</v>
      </c>
      <c r="AB29" s="80">
        <f>IF('Base Reels A'!AB29="","",IF(AB$2="W",0,'Base Reels A'!AB29))</f>
        <v>5</v>
      </c>
      <c r="AC29" s="80">
        <f>IF('Base Reels A'!AC29="","",IF(AC$2="W",0,'Base Reels A'!AC29))</f>
        <v>0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2.3270251698640818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7"/>
        <v>0</v>
      </c>
      <c r="S30" s="23">
        <f t="shared" si="8"/>
        <v>0</v>
      </c>
      <c r="T30" s="73" t="e">
        <f t="shared" si="5"/>
        <v>#DIV/0!</v>
      </c>
      <c r="U30" s="102">
        <v>0.2</v>
      </c>
      <c r="V30" s="25">
        <f t="shared" si="6"/>
        <v>0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0</v>
      </c>
      <c r="AB30" s="80">
        <f>IF('Base Reels A'!AB30="","",IF(AB$2="W",0,'Base Reels A'!AB30))</f>
        <v>5</v>
      </c>
      <c r="AC30" s="80">
        <f>IF('Base Reels A'!AC30="","",IF(AC$2="W",0,'Base Reels A'!AC30))</f>
        <v>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13.128029629708241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0</v>
      </c>
      <c r="AB31" s="80">
        <f>IF('Base Reels A'!AB31="","",IF(AB$2="W",0,'Base Reels A'!AB31))</f>
        <v>8</v>
      </c>
      <c r="AC31" s="80">
        <f>IF('Base Reels A'!AC31="","",IF(AC$2="W",0,'Base Reels A'!AC31))</f>
        <v>0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10.801004459844158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315387776.5200001</v>
      </c>
      <c r="R32" s="22">
        <f t="shared" si="7"/>
        <v>31538777652.000011</v>
      </c>
      <c r="S32" s="23">
        <f t="shared" si="8"/>
        <v>1.5001472464906256</v>
      </c>
      <c r="T32" s="73">
        <f t="shared" si="5"/>
        <v>0.66660123020547035</v>
      </c>
      <c r="U32" s="102">
        <v>0.2</v>
      </c>
      <c r="V32" s="25">
        <f t="shared" si="6"/>
        <v>0.30002944929812514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0</v>
      </c>
      <c r="AB32" s="80">
        <f>IF('Base Reels A'!AB32="","",IF(AB$2="W",0,'Base Reels A'!AB32))</f>
        <v>8</v>
      </c>
      <c r="AC32" s="80">
        <f>IF('Base Reels A'!AC32="","",IF(AC$2="W",0,'Base Reels A'!AC32))</f>
        <v>0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35697920.000000007</v>
      </c>
      <c r="R33" s="22">
        <f>Q33</f>
        <v>35697920.000000007</v>
      </c>
      <c r="S33" s="23">
        <f t="shared" si="8"/>
        <v>1.6979775495530871E-3</v>
      </c>
      <c r="T33" s="73">
        <f t="shared" si="5"/>
        <v>588.93593750000002</v>
      </c>
      <c r="U33" s="102">
        <f>Awards!G15</f>
        <v>2</v>
      </c>
      <c r="V33" s="25">
        <f>(U33*R33)/$D$16</f>
        <v>3.3959550991061742E-3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0</v>
      </c>
      <c r="AB33" s="80">
        <f>IF('Base Reels A'!AB33="","",IF(AB$2="W",0,'Base Reels A'!AB33))</f>
        <v>5</v>
      </c>
      <c r="AC33" s="80">
        <f>IF('Base Reels A'!AC33="","",IF(AC$2="W",0,'Base Reels A'!AC33))</f>
        <v>0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0</v>
      </c>
      <c r="AB34" s="80">
        <f>IF('Base Reels A'!AB34="","",IF(AB$2="W",0,'Base Reels A'!AB34))</f>
        <v>1</v>
      </c>
      <c r="AC34" s="80">
        <f>IF('Base Reels A'!AC34="","",IF(AC$2="W",0,'Base Reels A'!AC34))</f>
        <v>0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10">Q35</f>
        <v>0</v>
      </c>
      <c r="S35" s="23">
        <f t="shared" si="8"/>
        <v>0</v>
      </c>
      <c r="T35" s="73" t="e">
        <f t="shared" si="5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0</v>
      </c>
      <c r="AB35" s="80">
        <f>IF('Base Reels A'!AB35="","",IF(AB$2="W",0,'Base Reels A'!AB35))</f>
        <v>1</v>
      </c>
      <c r="AC35" s="80">
        <f>IF('Base Reels A'!AC35="","",IF(AC$2="W",0,'Base Reels A'!AC35))</f>
        <v>0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35697920.000000007</v>
      </c>
      <c r="R36" s="22">
        <f t="shared" si="10"/>
        <v>35697920.000000007</v>
      </c>
      <c r="S36" s="23">
        <f t="shared" si="8"/>
        <v>1.6979775495530871E-3</v>
      </c>
      <c r="T36" s="73">
        <f t="shared" si="5"/>
        <v>588.93593750000002</v>
      </c>
      <c r="U36" s="102">
        <f>Awards!G16</f>
        <v>0.3</v>
      </c>
      <c r="V36" s="25">
        <f t="shared" si="6"/>
        <v>5.0939326486592609E-4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0</v>
      </c>
      <c r="AB36" s="80">
        <f>IF('Base Reels A'!AB36="","",IF(AB$2="W",0,'Base Reels A'!AB36))</f>
        <v>6</v>
      </c>
      <c r="AC36" s="80">
        <f>IF('Base Reels A'!AC36="","",IF(AC$2="W",0,'Base Reels A'!AC36))</f>
        <v>0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0</v>
      </c>
      <c r="AB37" s="80">
        <f>IF('Base Reels A'!AB37="","",IF(AB$2="W",0,'Base Reels A'!AB37))</f>
        <v>6</v>
      </c>
      <c r="AC37" s="80">
        <f>IF('Base Reels A'!AC37="","",IF(AC$2="W",0,'Base Reels A'!AC37))</f>
        <v>0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0</v>
      </c>
      <c r="AB38" s="80">
        <f>IF('Base Reels A'!AB38="","",IF(AB$2="W",0,'Base Reels A'!AB38))</f>
        <v>6</v>
      </c>
      <c r="AC38" s="80">
        <f>IF('Base Reels A'!AC38="","",IF(AC$2="W",0,'Base Reels A'!AC38))</f>
        <v>0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0</v>
      </c>
      <c r="AB39" s="80">
        <f>IF('Base Reels A'!AB39="","",IF(AB$2="W",0,'Base Reels A'!AB39))</f>
        <v>5</v>
      </c>
      <c r="AC39" s="80">
        <f>IF('Base Reels A'!AC39="","",IF(AC$2="W",0,'Base Reels A'!AC39))</f>
        <v>0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0</v>
      </c>
      <c r="AB40" s="80">
        <f>IF('Base Reels A'!AB40="","",IF(AB$2="W",0,'Base Reels A'!AB40))</f>
        <v>3</v>
      </c>
      <c r="AC40" s="80">
        <f>IF('Base Reels A'!AC40="","",IF(AC$2="W",0,'Base Reels A'!AC40))</f>
        <v>0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0</v>
      </c>
      <c r="AB41" s="80">
        <f>IF('Base Reels A'!AB41="","",IF(AB$2="W",0,'Base Reels A'!AB41))</f>
        <v>3</v>
      </c>
      <c r="AC41" s="80">
        <f>IF('Base Reels A'!AC41="","",IF(AC$2="W",0,'Base Reels A'!AC41))</f>
        <v>0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0</v>
      </c>
      <c r="AB42" s="80">
        <f>IF('Base Reels A'!AB42="","",IF(AB$2="W",0,'Base Reels A'!AB42))</f>
        <v>3</v>
      </c>
      <c r="AC42" s="80">
        <f>IF('Base Reels A'!AC42="","",IF(AC$2="W",0,'Base Reels A'!AC42))</f>
        <v>0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0</v>
      </c>
      <c r="S43" s="42">
        <f t="shared" ref="S43:S58" si="13">IF(N43="X",F$14*$H$47,F$15-(F$14*$H$47))</f>
        <v>20</v>
      </c>
      <c r="T43" s="42">
        <f t="shared" ref="T43:T58" si="14">IF(O43="X",G$14*$H$47,G$15-(G$14*$H$47))</f>
        <v>167.00000000000003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0</v>
      </c>
      <c r="AB43" s="80">
        <f>IF('Base Reels A'!AB43="","",IF(AB$2="W",0,'Base Reels A'!AB43))</f>
        <v>5</v>
      </c>
      <c r="AC43" s="80">
        <f>IF('Base Reels A'!AC43="","",IF(AC$2="W",0,'Base Reels A'!AC43))</f>
        <v>0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0</v>
      </c>
      <c r="S44" s="42">
        <f t="shared" si="13"/>
        <v>147</v>
      </c>
      <c r="T44" s="42">
        <f t="shared" si="14"/>
        <v>0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0</v>
      </c>
      <c r="AB44" s="80">
        <f>IF('Base Reels A'!AB44="","",IF(AB$2="W",0,'Base Reels A'!AB44))</f>
        <v>1</v>
      </c>
      <c r="AC44" s="80">
        <f>IF('Base Reels A'!AC44="","",IF(AC$2="W",0,'Base Reels A'!AC44))</f>
        <v>0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167.00000000000003</v>
      </c>
      <c r="S45" s="42">
        <f t="shared" si="13"/>
        <v>20</v>
      </c>
      <c r="T45" s="42">
        <f t="shared" si="14"/>
        <v>0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0</v>
      </c>
      <c r="AB45" s="80">
        <f>IF('Base Reels A'!AB45="","",IF(AB$2="W",0,'Base Reels A'!AB45))</f>
        <v>6</v>
      </c>
      <c r="AC45" s="80">
        <f>IF('Base Reels A'!AC45="","",IF(AC$2="W",0,'Base Reels A'!AC45))</f>
        <v>0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0</v>
      </c>
      <c r="S46" s="42">
        <f t="shared" si="13"/>
        <v>20</v>
      </c>
      <c r="T46" s="42">
        <f t="shared" si="14"/>
        <v>0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0</v>
      </c>
      <c r="AB46" s="80">
        <f>IF('Base Reels A'!AB46="","",IF(AB$2="W",0,'Base Reels A'!AB46))</f>
        <v>6</v>
      </c>
      <c r="AC46" s="80">
        <f>IF('Base Reels A'!AC46="","",IF(AC$2="W",0,'Base Reels A'!AC46))</f>
        <v>0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0</v>
      </c>
      <c r="S47" s="42">
        <f t="shared" si="13"/>
        <v>147</v>
      </c>
      <c r="T47" s="42">
        <f t="shared" si="14"/>
        <v>167.00000000000003</v>
      </c>
      <c r="U47" s="42">
        <f t="shared" si="15"/>
        <v>8</v>
      </c>
      <c r="V47" s="43">
        <f t="shared" si="16"/>
        <v>0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0</v>
      </c>
      <c r="AB47" s="80">
        <f>IF('Base Reels A'!AB47="","",IF(AB$2="W",0,'Base Reels A'!AB47))</f>
        <v>8</v>
      </c>
      <c r="AC47" s="80">
        <f>IF('Base Reels A'!AC47="","",IF(AC$2="W",0,'Base Reels A'!AC47))</f>
        <v>0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167.00000000000003</v>
      </c>
      <c r="S48" s="42">
        <f t="shared" si="13"/>
        <v>20</v>
      </c>
      <c r="T48" s="42">
        <f t="shared" si="14"/>
        <v>167.00000000000003</v>
      </c>
      <c r="U48" s="42">
        <f t="shared" si="15"/>
        <v>8</v>
      </c>
      <c r="V48" s="43">
        <f t="shared" si="16"/>
        <v>35697920.000000007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0</v>
      </c>
      <c r="AB48" s="80">
        <f>IF('Base Reels A'!AB48="","",IF(AB$2="W",0,'Base Reels A'!AB48))</f>
        <v>5</v>
      </c>
      <c r="AC48" s="80">
        <f>IF('Base Reels A'!AC48="","",IF(AC$2="W",0,'Base Reels A'!AC48))</f>
        <v>0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0</v>
      </c>
      <c r="S49" s="42">
        <f t="shared" si="13"/>
        <v>20</v>
      </c>
      <c r="T49" s="42">
        <f t="shared" si="14"/>
        <v>167.00000000000003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0</v>
      </c>
      <c r="AB49" s="80">
        <f>IF('Base Reels A'!AB49="","",IF(AB$2="W",0,'Base Reels A'!AB49))</f>
        <v>5</v>
      </c>
      <c r="AC49" s="80">
        <f>IF('Base Reels A'!AC49="","",IF(AC$2="W",0,'Base Reels A'!AC49))</f>
        <v>0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167.00000000000003</v>
      </c>
      <c r="S50" s="42">
        <f t="shared" si="13"/>
        <v>147</v>
      </c>
      <c r="T50" s="42">
        <f t="shared" si="14"/>
        <v>0</v>
      </c>
      <c r="U50" s="42">
        <f t="shared" si="15"/>
        <v>8</v>
      </c>
      <c r="V50" s="43">
        <f t="shared" si="16"/>
        <v>0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0</v>
      </c>
      <c r="AB50" s="80">
        <f>IF('Base Reels A'!AB50="","",IF(AB$2="W",0,'Base Reels A'!AB50))</f>
        <v>10</v>
      </c>
      <c r="AC50" s="80">
        <f>IF('Base Reels A'!AC50="","",IF(AC$2="W",0,'Base Reels A'!AC50))</f>
        <v>0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0</v>
      </c>
      <c r="S51" s="42">
        <f t="shared" si="13"/>
        <v>147</v>
      </c>
      <c r="T51" s="42">
        <f t="shared" si="14"/>
        <v>0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0</v>
      </c>
      <c r="AB51" s="80">
        <f>IF('Base Reels A'!AB51="","",IF(AB$2="W",0,'Base Reels A'!AB51))</f>
        <v>2</v>
      </c>
      <c r="AC51" s="80">
        <f>IF('Base Reels A'!AC51="","",IF(AC$2="W",0,'Base Reels A'!AC51))</f>
        <v>0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167.00000000000003</v>
      </c>
      <c r="S52" s="42">
        <f t="shared" si="13"/>
        <v>20</v>
      </c>
      <c r="T52" s="42">
        <f t="shared" si="14"/>
        <v>0</v>
      </c>
      <c r="U52" s="42">
        <f t="shared" si="15"/>
        <v>8</v>
      </c>
      <c r="V52" s="43">
        <f t="shared" si="16"/>
        <v>0</v>
      </c>
      <c r="W52" s="45">
        <f>SUM(V43:V52)</f>
        <v>35697920.000000007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0</v>
      </c>
      <c r="AB52" s="80">
        <f>IF('Base Reels A'!AB52="","",IF(AB$2="W",0,'Base Reels A'!AB52))</f>
        <v>3</v>
      </c>
      <c r="AC52" s="80">
        <f>IF('Base Reels A'!AC52="","",IF(AC$2="W",0,'Base Reels A'!AC52))</f>
        <v>0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0</v>
      </c>
      <c r="S53" s="46">
        <f t="shared" si="13"/>
        <v>20</v>
      </c>
      <c r="T53" s="46">
        <f t="shared" si="14"/>
        <v>0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0</v>
      </c>
      <c r="AB53" s="80">
        <f>IF('Base Reels A'!AB53="","",IF(AB$2="W",0,'Base Reels A'!AB53))</f>
        <v>5</v>
      </c>
      <c r="AC53" s="80">
        <f>IF('Base Reels A'!AC53="","",IF(AC$2="W",0,'Base Reels A'!AC53))</f>
        <v>0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0</v>
      </c>
      <c r="S54" s="46">
        <f t="shared" si="13"/>
        <v>20</v>
      </c>
      <c r="T54" s="46">
        <f t="shared" si="14"/>
        <v>167.00000000000003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0</v>
      </c>
      <c r="AB54" s="80">
        <f>IF('Base Reels A'!AB54="","",IF(AB$2="W",0,'Base Reels A'!AB54))</f>
        <v>5</v>
      </c>
      <c r="AC54" s="80">
        <f>IF('Base Reels A'!AC54="","",IF(AC$2="W",0,'Base Reels A'!AC54))</f>
        <v>0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0</v>
      </c>
      <c r="S55" s="46">
        <f t="shared" si="13"/>
        <v>147</v>
      </c>
      <c r="T55" s="46">
        <f t="shared" si="14"/>
        <v>0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0</v>
      </c>
      <c r="AB55" s="80">
        <f>IF('Base Reels A'!AB55="","",IF(AB$2="W",0,'Base Reels A'!AB55))</f>
        <v>5</v>
      </c>
      <c r="AC55" s="80">
        <f>IF('Base Reels A'!AC55="","",IF(AC$2="W",0,'Base Reels A'!AC55))</f>
        <v>0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167.00000000000003</v>
      </c>
      <c r="S56" s="46">
        <f t="shared" si="13"/>
        <v>20</v>
      </c>
      <c r="T56" s="46">
        <f t="shared" si="14"/>
        <v>0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0</v>
      </c>
      <c r="AB56" s="80">
        <f>IF('Base Reels A'!AB56="","",IF(AB$2="W",0,'Base Reels A'!AB56))</f>
        <v>6</v>
      </c>
      <c r="AC56" s="80">
        <f>IF('Base Reels A'!AC56="","",IF(AC$2="W",0,'Base Reels A'!AC56))</f>
        <v>0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0</v>
      </c>
      <c r="S57" s="46">
        <f t="shared" si="13"/>
        <v>20</v>
      </c>
      <c r="T57" s="46">
        <f t="shared" si="14"/>
        <v>0</v>
      </c>
      <c r="U57" s="46">
        <f t="shared" si="15"/>
        <v>8</v>
      </c>
      <c r="V57" s="47">
        <f t="shared" si="16"/>
        <v>0</v>
      </c>
      <c r="W57" s="48">
        <f>SUM(V53:V57)</f>
        <v>0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0</v>
      </c>
      <c r="AB57" s="80">
        <f>IF('Base Reels A'!AB57="","",IF(AB$2="W",0,'Base Reels A'!AB57))</f>
        <v>6</v>
      </c>
      <c r="AC57" s="80">
        <f>IF('Base Reels A'!AC57="","",IF(AC$2="W",0,'Base Reels A'!AC57))</f>
        <v>0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0</v>
      </c>
      <c r="S58" s="49">
        <f t="shared" si="13"/>
        <v>20</v>
      </c>
      <c r="T58" s="49">
        <f t="shared" si="14"/>
        <v>0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0</v>
      </c>
      <c r="AB58" s="80">
        <f>IF('Base Reels A'!AB58="","",IF(AB$2="W",0,'Base Reels A'!AB58))</f>
        <v>5</v>
      </c>
      <c r="AC58" s="80">
        <f>IF('Base Reels A'!AC58="","",IF(AC$2="W",0,'Base Reels A'!AC58))</f>
        <v>0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35697920.000000007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0</v>
      </c>
      <c r="AB59" s="80">
        <f>IF('Base Reels A'!AB59="","",IF(AB$2="W",0,'Base Reels A'!AB59))</f>
        <v>5</v>
      </c>
      <c r="AC59" s="80">
        <f>IF('Base Reels A'!AC59="","",IF(AC$2="W",0,'Base Reels A'!AC59))</f>
        <v>0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0</v>
      </c>
      <c r="AB60" s="80">
        <f>IF('Base Reels A'!AB60="","",IF(AB$2="W",0,'Base Reels A'!AB60))</f>
        <v>3</v>
      </c>
      <c r="AC60" s="80">
        <f>IF('Base Reels A'!AC60="","",IF(AC$2="W",0,'Base Reels A'!AC60))</f>
        <v>0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0</v>
      </c>
      <c r="AB61" s="80">
        <f>IF('Base Reels A'!AB61="","",IF(AB$2="W",0,'Base Reels A'!AB61))</f>
        <v>8</v>
      </c>
      <c r="AC61" s="80">
        <f>IF('Base Reels A'!AC61="","",IF(AC$2="W",0,'Base Reels A'!AC61))</f>
        <v>0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0</v>
      </c>
      <c r="AB62" s="80">
        <f>IF('Base Reels A'!AB62="","",IF(AB$2="W",0,'Base Reels A'!AB62))</f>
        <v>8</v>
      </c>
      <c r="AC62" s="80">
        <f>IF('Base Reels A'!AC62="","",IF(AC$2="W",0,'Base Reels A'!AC62))</f>
        <v>0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0</v>
      </c>
      <c r="AB63" s="80">
        <f>IF('Base Reels A'!AB63="","",IF(AB$2="W",0,'Base Reels A'!AB63))</f>
        <v>8</v>
      </c>
      <c r="AC63" s="80">
        <f>IF('Base Reels A'!AC63="","",IF(AC$2="W",0,'Base Reels A'!AC63))</f>
        <v>0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0</v>
      </c>
      <c r="AB64" s="80">
        <f>IF('Base Reels A'!AB64="","",IF(AB$2="W",0,'Base Reels A'!AB64))</f>
        <v>9</v>
      </c>
      <c r="AC64" s="80">
        <f>IF('Base Reels A'!AC64="","",IF(AC$2="W",0,'Base Reels A'!AC64))</f>
        <v>0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0</v>
      </c>
      <c r="AB65" s="80">
        <f>IF('Base Reels A'!AB65="","",IF(AB$2="W",0,'Base Reels A'!AB65))</f>
        <v>2</v>
      </c>
      <c r="AC65" s="80">
        <f>IF('Base Reels A'!AC65="","",IF(AC$2="W",0,'Base Reels A'!AC65))</f>
        <v>0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0</v>
      </c>
      <c r="AB66" s="80">
        <f>IF('Base Reels A'!AB66="","",IF(AB$2="W",0,'Base Reels A'!AB66))</f>
        <v>2</v>
      </c>
      <c r="AC66" s="80">
        <f>IF('Base Reels A'!AC66="","",IF(AC$2="W",0,'Base Reels A'!AC66))</f>
        <v>0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0</v>
      </c>
      <c r="AB67" s="80">
        <f>IF('Base Reels A'!AB67="","",IF(AB$2="W",0,'Base Reels A'!AB67))</f>
        <v>2</v>
      </c>
      <c r="AC67" s="80">
        <f>IF('Base Reels A'!AC67="","",IF(AC$2="W",0,'Base Reels A'!AC67))</f>
        <v>0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0</v>
      </c>
      <c r="AB68" s="80">
        <f>IF('Base Reels A'!AB68="","",IF(AB$2="W",0,'Base Reels A'!AB68))</f>
        <v>6</v>
      </c>
      <c r="AC68" s="80">
        <f>IF('Base Reels A'!AC68="","",IF(AC$2="W",0,'Base Reels A'!AC68))</f>
        <v>0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0</v>
      </c>
      <c r="AB69" s="80">
        <f>IF('Base Reels A'!AB69="","",IF(AB$2="W",0,'Base Reels A'!AB69))</f>
        <v>6</v>
      </c>
      <c r="AC69" s="80">
        <f>IF('Base Reels A'!AC69="","",IF(AC$2="W",0,'Base Reels A'!AC69))</f>
        <v>0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0</v>
      </c>
      <c r="AB70" s="80">
        <f>IF('Base Reels A'!AB70="","",IF(AB$2="W",0,'Base Reels A'!AB70))</f>
        <v>6</v>
      </c>
      <c r="AC70" s="80">
        <f>IF('Base Reels A'!AC70="","",IF(AC$2="W",0,'Base Reels A'!AC70))</f>
        <v>0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0</v>
      </c>
      <c r="AB71" s="80">
        <f>IF('Base Reels A'!AB71="","",IF(AB$2="W",0,'Base Reels A'!AB71))</f>
        <v>6</v>
      </c>
      <c r="AC71" s="80">
        <f>IF('Base Reels A'!AC71="","",IF(AC$2="W",0,'Base Reels A'!AC71))</f>
        <v>0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0</v>
      </c>
      <c r="AB72" s="80">
        <f>IF('Base Reels A'!AB72="","",IF(AB$2="W",0,'Base Reels A'!AB72))</f>
        <v>2</v>
      </c>
      <c r="AC72" s="80">
        <f>IF('Base Reels A'!AC72="","",IF(AC$2="W",0,'Base Reels A'!AC72))</f>
        <v>0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8</v>
      </c>
      <c r="AC73" s="80">
        <f>IF('Base Reels A'!AC73="","",IF(AC$2="W",0,'Base Reels A'!AC73))</f>
        <v>0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0</v>
      </c>
      <c r="AB74" s="80">
        <f>IF('Base Reels A'!AB74="","",IF(AB$2="W",0,'Base Reels A'!AB74))</f>
        <v>8</v>
      </c>
      <c r="AC74" s="80">
        <f>IF('Base Reels A'!AC74="","",IF(AC$2="W",0,'Base Reels A'!AC74))</f>
        <v>0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0</v>
      </c>
      <c r="AB75" s="80">
        <f>IF('Base Reels A'!AB75="","",IF(AB$2="W",0,'Base Reels A'!AB75))</f>
        <v>5</v>
      </c>
      <c r="AC75" s="80">
        <f>IF('Base Reels A'!AC75="","",IF(AC$2="W",0,'Base Reels A'!AC75))</f>
        <v>0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0</v>
      </c>
      <c r="AB76" s="80">
        <f>IF('Base Reels A'!AB76="","",IF(AB$2="W",0,'Base Reels A'!AB76))</f>
        <v>5</v>
      </c>
      <c r="AC76" s="80">
        <f>IF('Base Reels A'!AC76="","",IF(AC$2="W",0,'Base Reels A'!AC76))</f>
        <v>0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0</v>
      </c>
      <c r="AB77" s="80">
        <f>IF('Base Reels A'!AB77="","",IF(AB$2="W",0,'Base Reels A'!AB77))</f>
        <v>5</v>
      </c>
      <c r="AC77" s="80">
        <f>IF('Base Reels A'!AC77="","",IF(AC$2="W",0,'Base Reels A'!AC77))</f>
        <v>0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0</v>
      </c>
      <c r="AB78" s="80">
        <f>IF('Base Reels A'!AB78="","",IF(AB$2="W",0,'Base Reels A'!AB78))</f>
        <v>3</v>
      </c>
      <c r="AC78" s="80">
        <f>IF('Base Reels A'!AC78="","",IF(AC$2="W",0,'Base Reels A'!AC78))</f>
        <v>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0</v>
      </c>
      <c r="AB79" s="80">
        <f>IF('Base Reels A'!AB79="","",IF(AB$2="W",0,'Base Reels A'!AB79))</f>
        <v>3</v>
      </c>
      <c r="AC79" s="80">
        <f>IF('Base Reels A'!AC79="","",IF(AC$2="W",0,'Base Reels A'!AC79))</f>
        <v>0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0</v>
      </c>
      <c r="AB80" s="80">
        <f>IF('Base Reels A'!AB80="","",IF(AB$2="W",0,'Base Reels A'!AB80))</f>
        <v>5</v>
      </c>
      <c r="AC80" s="80">
        <f>IF('Base Reels A'!AC80="","",IF(AC$2="W",0,'Base Reels A'!AC80))</f>
        <v>0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0</v>
      </c>
      <c r="AB81" s="80">
        <f>IF('Base Reels A'!AB81="","",IF(AB$2="W",0,'Base Reels A'!AB81))</f>
        <v>5</v>
      </c>
      <c r="AC81" s="80">
        <f>IF('Base Reels A'!AC81="","",IF(AC$2="W",0,'Base Reels A'!AC81))</f>
        <v>0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0</v>
      </c>
      <c r="AB82" s="80">
        <f>IF('Base Reels A'!AB82="","",IF(AB$2="W",0,'Base Reels A'!AB82))</f>
        <v>5</v>
      </c>
      <c r="AC82" s="80">
        <f>IF('Base Reels A'!AC82="","",IF(AC$2="W",0,'Base Reels A'!AC82))</f>
        <v>0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0</v>
      </c>
      <c r="AB83" s="80">
        <f>IF('Base Reels A'!AB83="","",IF(AB$2="W",0,'Base Reels A'!AB83))</f>
        <v>5</v>
      </c>
      <c r="AC83" s="80">
        <f>IF('Base Reels A'!AC83="","",IF(AC$2="W",0,'Base Reels A'!AC83))</f>
        <v>0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0</v>
      </c>
      <c r="AB84" s="80">
        <f>IF('Base Reels A'!AB84="","",IF(AB$2="W",0,'Base Reels A'!AB84))</f>
        <v>1</v>
      </c>
      <c r="AC84" s="80">
        <f>IF('Base Reels A'!AC84="","",IF(AC$2="W",0,'Base Reels A'!AC84))</f>
        <v>0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0</v>
      </c>
      <c r="AB85" s="80">
        <f>IF('Base Reels A'!AB85="","",IF(AB$2="W",0,'Base Reels A'!AB85))</f>
        <v>1</v>
      </c>
      <c r="AC85" s="80">
        <f>IF('Base Reels A'!AC85="","",IF(AC$2="W",0,'Base Reels A'!AC85))</f>
        <v>0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0</v>
      </c>
      <c r="AB86" s="80">
        <f>IF('Base Reels A'!AB86="","",IF(AB$2="W",0,'Base Reels A'!AB86))</f>
        <v>4</v>
      </c>
      <c r="AC86" s="80">
        <f>IF('Base Reels A'!AC86="","",IF(AC$2="W",0,'Base Reels A'!AC86))</f>
        <v>0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0</v>
      </c>
      <c r="AB87" s="80">
        <f>IF('Base Reels A'!AB87="","",IF(AB$2="W",0,'Base Reels A'!AB87))</f>
        <v>5</v>
      </c>
      <c r="AC87" s="80">
        <f>IF('Base Reels A'!AC87="","",IF(AC$2="W",0,'Base Reels A'!AC87))</f>
        <v>0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0</v>
      </c>
      <c r="AB88" s="80">
        <f>IF('Base Reels A'!AB88="","",IF(AB$2="W",0,'Base Reels A'!AB88))</f>
        <v>6</v>
      </c>
      <c r="AC88" s="80">
        <f>IF('Base Reels A'!AC88="","",IF(AC$2="W",0,'Base Reels A'!AC88))</f>
        <v>0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0</v>
      </c>
      <c r="AB89" s="80">
        <f>IF('Base Reels A'!AB89="","",IF(AB$2="W",0,'Base Reels A'!AB89))</f>
        <v>6</v>
      </c>
      <c r="AC89" s="80">
        <f>IF('Base Reels A'!AC89="","",IF(AC$2="W",0,'Base Reels A'!AC89))</f>
        <v>0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0</v>
      </c>
      <c r="AB90" s="80">
        <f>IF('Base Reels A'!AB90="","",IF(AB$2="W",0,'Base Reels A'!AB90))</f>
        <v>5</v>
      </c>
      <c r="AC90" s="80">
        <f>IF('Base Reels A'!AC90="","",IF(AC$2="W",0,'Base Reels A'!AC90))</f>
        <v>0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0</v>
      </c>
      <c r="AB91" s="80">
        <f>IF('Base Reels A'!AB91="","",IF(AB$2="W",0,'Base Reels A'!AB91))</f>
        <v>7</v>
      </c>
      <c r="AC91" s="80">
        <f>IF('Base Reels A'!AC91="","",IF(AC$2="W",0,'Base Reels A'!AC91))</f>
        <v>0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0</v>
      </c>
      <c r="AB92" s="80">
        <f>IF('Base Reels A'!AB92="","",IF(AB$2="W",0,'Base Reels A'!AB92))</f>
        <v>2</v>
      </c>
      <c r="AC92" s="80">
        <f>IF('Base Reels A'!AC92="","",IF(AC$2="W",0,'Base Reels A'!AC92))</f>
        <v>0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0</v>
      </c>
      <c r="AB93" s="80">
        <f>IF('Base Reels A'!AB93="","",IF(AB$2="W",0,'Base Reels A'!AB93))</f>
        <v>10</v>
      </c>
      <c r="AC93" s="80">
        <f>IF('Base Reels A'!AC93="","",IF(AC$2="W",0,'Base Reels A'!AC93))</f>
        <v>0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0</v>
      </c>
      <c r="AB94" s="80">
        <f>IF('Base Reels A'!AB94="","",IF(AB$2="W",0,'Base Reels A'!AB94))</f>
        <v>3</v>
      </c>
      <c r="AC94" s="80">
        <f>IF('Base Reels A'!AC94="","",IF(AC$2="W",0,'Base Reels A'!AC94))</f>
        <v>0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0</v>
      </c>
      <c r="AB95" s="80">
        <f>IF('Base Reels A'!AB95="","",IF(AB$2="W",0,'Base Reels A'!AB95))</f>
        <v>5</v>
      </c>
      <c r="AC95" s="80">
        <f>IF('Base Reels A'!AC95="","",IF(AC$2="W",0,'Base Reels A'!AC95))</f>
        <v>0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0</v>
      </c>
      <c r="AB96" s="80">
        <f>IF('Base Reels A'!AB96="","",IF(AB$2="W",0,'Base Reels A'!AB96))</f>
        <v>5</v>
      </c>
      <c r="AC96" s="80">
        <f>IF('Base Reels A'!AC96="","",IF(AC$2="W",0,'Base Reels A'!AC96))</f>
        <v>0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0</v>
      </c>
      <c r="AB97" s="80">
        <f>IF('Base Reels A'!AB97="","",IF(AB$2="W",0,'Base Reels A'!AB97))</f>
        <v>5</v>
      </c>
      <c r="AC97" s="80">
        <f>IF('Base Reels A'!AC97="","",IF(AC$2="W",0,'Base Reels A'!AC97))</f>
        <v>0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0</v>
      </c>
      <c r="AB98" s="80">
        <f>IF('Base Reels A'!AB98="","",IF(AB$2="W",0,'Base Reels A'!AB98))</f>
        <v>6</v>
      </c>
      <c r="AC98" s="80">
        <f>IF('Base Reels A'!AC98="","",IF(AC$2="W",0,'Base Reels A'!AC98))</f>
        <v>0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0</v>
      </c>
      <c r="AB99" s="80">
        <f>IF('Base Reels A'!AB99="","",IF(AB$2="W",0,'Base Reels A'!AB99))</f>
        <v>6</v>
      </c>
      <c r="AC99" s="80">
        <f>IF('Base Reels A'!AC99="","",IF(AC$2="W",0,'Base Reels A'!AC99))</f>
        <v>0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0</v>
      </c>
      <c r="AB100" s="80">
        <f>IF('Base Reels A'!AB100="","",IF(AB$2="W",0,'Base Reels A'!AB100))</f>
        <v>9</v>
      </c>
      <c r="AC100" s="80">
        <f>IF('Base Reels A'!AC100="","",IF(AC$2="W",0,'Base Reels A'!AC100))</f>
        <v>0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0</v>
      </c>
      <c r="AB101" s="80">
        <f>IF('Base Reels A'!AB101="","",IF(AB$2="W",0,'Base Reels A'!AB101))</f>
        <v>4</v>
      </c>
      <c r="AC101" s="80">
        <f>IF('Base Reels A'!AC101="","",IF(AC$2="W",0,'Base Reels A'!AC101))</f>
        <v>0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0</v>
      </c>
      <c r="AB102" s="80">
        <f>IF('Base Reels A'!AB102="","",IF(AB$2="W",0,'Base Reels A'!AB102))</f>
        <v>3</v>
      </c>
      <c r="AC102" s="80">
        <f>IF('Base Reels A'!AC102="","",IF(AC$2="W",0,'Base Reels A'!AC102))</f>
        <v>0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0</v>
      </c>
      <c r="AB103" s="80">
        <f>IF('Base Reels A'!AB103="","",IF(AB$2="W",0,'Base Reels A'!AB103))</f>
        <v>8</v>
      </c>
      <c r="AC103" s="80">
        <f>IF('Base Reels A'!AC103="","",IF(AC$2="W",0,'Base Reels A'!AC103))</f>
        <v>0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0</v>
      </c>
      <c r="AB104" s="80">
        <f>IF('Base Reels A'!AB104="","",IF(AB$2="W",0,'Base Reels A'!AB104))</f>
        <v>8</v>
      </c>
      <c r="AC104" s="80">
        <f>IF('Base Reels A'!AC104="","",IF(AC$2="W",0,'Base Reels A'!AC104))</f>
        <v>0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0</v>
      </c>
      <c r="AB105" s="80">
        <f>IF('Base Reels A'!AB105="","",IF(AB$2="W",0,'Base Reels A'!AB105))</f>
        <v>8</v>
      </c>
      <c r="AC105" s="80">
        <f>IF('Base Reels A'!AC105="","",IF(AC$2="W",0,'Base Reels A'!AC105))</f>
        <v>0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0</v>
      </c>
      <c r="AB106" s="80">
        <f>IF('Base Reels A'!AB106="","",IF(AB$2="W",0,'Base Reels A'!AB106))</f>
        <v>8</v>
      </c>
      <c r="AC106" s="80">
        <f>IF('Base Reels A'!AC106="","",IF(AC$2="W",0,'Base Reels A'!AC106))</f>
        <v>0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0</v>
      </c>
      <c r="AB107" s="80">
        <f>IF('Base Reels A'!AB107="","",IF(AB$2="W",0,'Base Reels A'!AB107))</f>
        <v>2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0</v>
      </c>
      <c r="AB108" s="80">
        <f>IF('Base Reels A'!AB108="","",IF(AB$2="W",0,'Base Reels A'!AB108))</f>
        <v>2</v>
      </c>
      <c r="AC108" s="80">
        <f>IF('Base Reels A'!AC108="","",IF(AC$2="W",0,'Base Reels A'!AC108))</f>
        <v>0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0</v>
      </c>
      <c r="AB109" s="80">
        <f>IF('Base Reels A'!AB109="","",IF(AB$2="W",0,'Base Reels A'!AB109))</f>
        <v>7</v>
      </c>
      <c r="AC109" s="80">
        <f>IF('Base Reels A'!AC109="","",IF(AC$2="W",0,'Base Reels A'!AC109))</f>
        <v>0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0</v>
      </c>
      <c r="AB110" s="80">
        <f>IF('Base Reels A'!AB110="","",IF(AB$2="W",0,'Base Reels A'!AB110))</f>
        <v>7</v>
      </c>
      <c r="AC110" s="80">
        <f>IF('Base Reels A'!AC110="","",IF(AC$2="W",0,'Base Reels A'!AC110))</f>
        <v>0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0</v>
      </c>
      <c r="AB111" s="80">
        <f>IF('Base Reels A'!AB111="","",IF(AB$2="W",0,'Base Reels A'!AB111))</f>
        <v>8</v>
      </c>
      <c r="AC111" s="80">
        <f>IF('Base Reels A'!AC111="","",IF(AC$2="W",0,'Base Reels A'!AC111))</f>
        <v>0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0</v>
      </c>
      <c r="AB112" s="80">
        <f>IF('Base Reels A'!AB112="","",IF(AB$2="W",0,'Base Reels A'!AB112))</f>
        <v>8</v>
      </c>
      <c r="AC112" s="80">
        <f>IF('Base Reels A'!AC112="","",IF(AC$2="W",0,'Base Reels A'!AC112))</f>
        <v>0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0</v>
      </c>
      <c r="AB113" s="80">
        <f>IF('Base Reels A'!AB113="","",IF(AB$2="W",0,'Base Reels A'!AB113))</f>
        <v>8</v>
      </c>
      <c r="AC113" s="80">
        <f>IF('Base Reels A'!AC113="","",IF(AC$2="W",0,'Base Reels A'!AC113))</f>
        <v>0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0</v>
      </c>
      <c r="AB114" s="80">
        <f>IF('Base Reels A'!AB114="","",IF(AB$2="W",0,'Base Reels A'!AB114))</f>
        <v>1</v>
      </c>
      <c r="AC114" s="80">
        <f>IF('Base Reels A'!AC114="","",IF(AC$2="W",0,'Base Reels A'!AC114))</f>
        <v>0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0</v>
      </c>
      <c r="AB115" s="80">
        <f>IF('Base Reels A'!AB115="","",IF(AB$2="W",0,'Base Reels A'!AB115))</f>
        <v>1</v>
      </c>
      <c r="AC115" s="80">
        <f>IF('Base Reels A'!AC115="","",IF(AC$2="W",0,'Base Reels A'!AC115))</f>
        <v>0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0</v>
      </c>
      <c r="AB116" s="80">
        <f>IF('Base Reels A'!AB116="","",IF(AB$2="W",0,'Base Reels A'!AB116))</f>
        <v>8</v>
      </c>
      <c r="AC116" s="80">
        <f>IF('Base Reels A'!AC116="","",IF(AC$2="W",0,'Base Reels A'!AC116))</f>
        <v>0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0</v>
      </c>
      <c r="AB117" s="80">
        <f>IF('Base Reels A'!AB117="","",IF(AB$2="W",0,'Base Reels A'!AB117))</f>
        <v>5</v>
      </c>
      <c r="AC117" s="80">
        <f>IF('Base Reels A'!AC117="","",IF(AC$2="W",0,'Base Reels A'!AC117))</f>
        <v>0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0</v>
      </c>
      <c r="AB118" s="80">
        <f>IF('Base Reels A'!AB118="","",IF(AB$2="W",0,'Base Reels A'!AB118))</f>
        <v>5</v>
      </c>
      <c r="AC118" s="80">
        <f>IF('Base Reels A'!AC118="","",IF(AC$2="W",0,'Base Reels A'!AC118))</f>
        <v>0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0</v>
      </c>
      <c r="AB119" s="80">
        <f>IF('Base Reels A'!AB119="","",IF(AB$2="W",0,'Base Reels A'!AB119))</f>
        <v>10</v>
      </c>
      <c r="AC119" s="80">
        <f>IF('Base Reels A'!AC119="","",IF(AC$2="W",0,'Base Reels A'!AC119))</f>
        <v>0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0</v>
      </c>
      <c r="AB120" s="80">
        <f>IF('Base Reels A'!AB120="","",IF(AB$2="W",0,'Base Reels A'!AB120))</f>
        <v>2</v>
      </c>
      <c r="AC120" s="80">
        <f>IF('Base Reels A'!AC120="","",IF(AC$2="W",0,'Base Reels A'!AC120))</f>
        <v>0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0</v>
      </c>
      <c r="AB121" s="80">
        <f>IF('Base Reels A'!AB121="","",IF(AB$2="W",0,'Base Reels A'!AB121))</f>
        <v>3</v>
      </c>
      <c r="AC121" s="80">
        <f>IF('Base Reels A'!AC121="","",IF(AC$2="W",0,'Base Reels A'!AC121))</f>
        <v>0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0</v>
      </c>
      <c r="AB122" s="80">
        <f>IF('Base Reels A'!AB122="","",IF(AB$2="W",0,'Base Reels A'!AB122))</f>
        <v>5</v>
      </c>
      <c r="AC122" s="80">
        <f>IF('Base Reels A'!AC122="","",IF(AC$2="W",0,'Base Reels A'!AC122))</f>
        <v>0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0</v>
      </c>
      <c r="AB123" s="80">
        <f>IF('Base Reels A'!AB123="","",IF(AB$2="W",0,'Base Reels A'!AB123))</f>
        <v>5</v>
      </c>
      <c r="AC123" s="80">
        <f>IF('Base Reels A'!AC123="","",IF(AC$2="W",0,'Base Reels A'!AC123))</f>
        <v>0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0</v>
      </c>
      <c r="AB124" s="80">
        <f>IF('Base Reels A'!AB124="","",IF(AB$2="W",0,'Base Reels A'!AB124))</f>
        <v>5</v>
      </c>
      <c r="AC124" s="80">
        <f>IF('Base Reels A'!AC124="","",IF(AC$2="W",0,'Base Reels A'!AC124))</f>
        <v>0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0</v>
      </c>
      <c r="AB125" s="80">
        <f>IF('Base Reels A'!AB125="","",IF(AB$2="W",0,'Base Reels A'!AB125))</f>
        <v>6</v>
      </c>
      <c r="AC125" s="80">
        <f>IF('Base Reels A'!AC125="","",IF(AC$2="W",0,'Base Reels A'!AC125))</f>
        <v>0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0</v>
      </c>
      <c r="AB126" s="80">
        <f>IF('Base Reels A'!AB126="","",IF(AB$2="W",0,'Base Reels A'!AB126))</f>
        <v>6</v>
      </c>
      <c r="AC126" s="80">
        <f>IF('Base Reels A'!AC126="","",IF(AC$2="W",0,'Base Reels A'!AC126))</f>
        <v>0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0</v>
      </c>
      <c r="AB127" s="80">
        <f>IF('Base Reels A'!AB127="","",IF(AB$2="W",0,'Base Reels A'!AB127))</f>
        <v>5</v>
      </c>
      <c r="AC127" s="80">
        <f>IF('Base Reels A'!AC127="","",IF(AC$2="W",0,'Base Reels A'!AC127))</f>
        <v>0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0</v>
      </c>
      <c r="AB128" s="80">
        <f>IF('Base Reels A'!AB128="","",IF(AB$2="W",0,'Base Reels A'!AB128))</f>
        <v>5</v>
      </c>
      <c r="AC128" s="80">
        <f>IF('Base Reels A'!AC128="","",IF(AC$2="W",0,'Base Reels A'!AC128))</f>
        <v>0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0</v>
      </c>
      <c r="AB129" s="80">
        <f>IF('Base Reels A'!AB129="","",IF(AB$2="W",0,'Base Reels A'!AB129))</f>
        <v>3</v>
      </c>
      <c r="AC129" s="80">
        <f>IF('Base Reels A'!AC129="","",IF(AC$2="W",0,'Base Reels A'!AC129))</f>
        <v>0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0</v>
      </c>
      <c r="AB130" s="80">
        <f>IF('Base Reels A'!AB130="","",IF(AB$2="W",0,'Base Reels A'!AB130))</f>
        <v>8</v>
      </c>
      <c r="AC130" s="80">
        <f>IF('Base Reels A'!AC130="","",IF(AC$2="W",0,'Base Reels A'!AC130))</f>
        <v>0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0</v>
      </c>
      <c r="AB131" s="80">
        <f>IF('Base Reels A'!AB131="","",IF(AB$2="W",0,'Base Reels A'!AB131))</f>
        <v>8</v>
      </c>
      <c r="AC131" s="80">
        <f>IF('Base Reels A'!AC131="","",IF(AC$2="W",0,'Base Reels A'!AC131))</f>
        <v>0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0</v>
      </c>
      <c r="AB132" s="80">
        <f>IF('Base Reels A'!AB132="","",IF(AB$2="W",0,'Base Reels A'!AB132))</f>
        <v>8</v>
      </c>
      <c r="AC132" s="80">
        <f>IF('Base Reels A'!AC132="","",IF(AC$2="W",0,'Base Reels A'!AC132))</f>
        <v>0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0</v>
      </c>
      <c r="AB133" s="80">
        <f>IF('Base Reels A'!AB133="","",IF(AB$2="W",0,'Base Reels A'!AB133))</f>
        <v>9</v>
      </c>
      <c r="AC133" s="80">
        <f>IF('Base Reels A'!AC133="","",IF(AC$2="W",0,'Base Reels A'!AC133))</f>
        <v>0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0</v>
      </c>
      <c r="AB134" s="80">
        <f>IF('Base Reels A'!AB134="","",IF(AB$2="W",0,'Base Reels A'!AB134))</f>
        <v>2</v>
      </c>
      <c r="AC134" s="80">
        <f>IF('Base Reels A'!AC134="","",IF(AC$2="W",0,'Base Reels A'!AC134))</f>
        <v>0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0</v>
      </c>
      <c r="AB135" s="80">
        <f>IF('Base Reels A'!AB135="","",IF(AB$2="W",0,'Base Reels A'!AB135))</f>
        <v>2</v>
      </c>
      <c r="AC135" s="80">
        <f>IF('Base Reels A'!AC135="","",IF(AC$2="W",0,'Base Reels A'!AC135))</f>
        <v>0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0</v>
      </c>
      <c r="AB136" s="80">
        <f>IF('Base Reels A'!AB136="","",IF(AB$2="W",0,'Base Reels A'!AB136))</f>
        <v>2</v>
      </c>
      <c r="AC136" s="80">
        <f>IF('Base Reels A'!AC136="","",IF(AC$2="W",0,'Base Reels A'!AC136))</f>
        <v>0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0</v>
      </c>
      <c r="AB137" s="80">
        <f>IF('Base Reels A'!AB137="","",IF(AB$2="W",0,'Base Reels A'!AB137))</f>
        <v>6</v>
      </c>
      <c r="AC137" s="80">
        <f>IF('Base Reels A'!AC137="","",IF(AC$2="W",0,'Base Reels A'!AC137))</f>
        <v>0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0</v>
      </c>
      <c r="AB138" s="80">
        <f>IF('Base Reels A'!AB138="","",IF(AB$2="W",0,'Base Reels A'!AB138))</f>
        <v>6</v>
      </c>
      <c r="AC138" s="80">
        <f>IF('Base Reels A'!AC138="","",IF(AC$2="W",0,'Base Reels A'!AC138))</f>
        <v>0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0</v>
      </c>
      <c r="AB139" s="80">
        <f>IF('Base Reels A'!AB139="","",IF(AB$2="W",0,'Base Reels A'!AB139))</f>
        <v>6</v>
      </c>
      <c r="AC139" s="80">
        <f>IF('Base Reels A'!AC139="","",IF(AC$2="W",0,'Base Reels A'!AC139))</f>
        <v>0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0</v>
      </c>
      <c r="AB140" s="80">
        <f>IF('Base Reels A'!AB140="","",IF(AB$2="W",0,'Base Reels A'!AB140))</f>
        <v>6</v>
      </c>
      <c r="AC140" s="80">
        <f>IF('Base Reels A'!AC140="","",IF(AC$2="W",0,'Base Reels A'!AC140))</f>
        <v>0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0</v>
      </c>
      <c r="AB141" s="80">
        <f>IF('Base Reels A'!AB141="","",IF(AB$2="W",0,'Base Reels A'!AB141))</f>
        <v>2</v>
      </c>
      <c r="AC141" s="80">
        <f>IF('Base Reels A'!AC141="","",IF(AC$2="W",0,'Base Reels A'!AC141))</f>
        <v>0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0</v>
      </c>
      <c r="AB142" s="80">
        <f>IF('Base Reels A'!AB142="","",IF(AB$2="W",0,'Base Reels A'!AB142))</f>
        <v>8</v>
      </c>
      <c r="AC142" s="80">
        <f>IF('Base Reels A'!AC142="","",IF(AC$2="W",0,'Base Reels A'!AC142))</f>
        <v>0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0</v>
      </c>
      <c r="AB143" s="80">
        <f>IF('Base Reels A'!AB143="","",IF(AB$2="W",0,'Base Reels A'!AB143))</f>
        <v>8</v>
      </c>
      <c r="AC143" s="80">
        <f>IF('Base Reels A'!AC143="","",IF(AC$2="W",0,'Base Reels A'!AC143))</f>
        <v>0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0</v>
      </c>
      <c r="AB144" s="80">
        <f>IF('Base Reels A'!AB144="","",IF(AB$2="W",0,'Base Reels A'!AB144))</f>
        <v>5</v>
      </c>
      <c r="AC144" s="80">
        <f>IF('Base Reels A'!AC144="","",IF(AC$2="W",0,'Base Reels A'!AC144))</f>
        <v>0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0</v>
      </c>
      <c r="AB145" s="80">
        <f>IF('Base Reels A'!AB145="","",IF(AB$2="W",0,'Base Reels A'!AB145))</f>
        <v>5</v>
      </c>
      <c r="AC145" s="80">
        <f>IF('Base Reels A'!AC145="","",IF(AC$2="W",0,'Base Reels A'!AC145))</f>
        <v>0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0</v>
      </c>
      <c r="AB146" s="80">
        <f>IF('Base Reels A'!AB146="","",IF(AB$2="W",0,'Base Reels A'!AB146))</f>
        <v>5</v>
      </c>
      <c r="AC146" s="80">
        <f>IF('Base Reels A'!AC146="","",IF(AC$2="W",0,'Base Reels A'!AC146))</f>
        <v>0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0</v>
      </c>
      <c r="AB147" s="80">
        <f>IF('Base Reels A'!AB147="","",IF(AB$2="W",0,'Base Reels A'!AB147))</f>
        <v>3</v>
      </c>
      <c r="AC147" s="80">
        <f>IF('Base Reels A'!AC147="","",IF(AC$2="W",0,'Base Reels A'!AC147))</f>
        <v>0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0</v>
      </c>
      <c r="AB148" s="80">
        <f>IF('Base Reels A'!AB148="","",IF(AB$2="W",0,'Base Reels A'!AB148))</f>
        <v>3</v>
      </c>
      <c r="AC148" s="80">
        <f>IF('Base Reels A'!AC148="","",IF(AC$2="W",0,'Base Reels A'!AC148))</f>
        <v>0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0</v>
      </c>
      <c r="AB149" s="80">
        <f>IF('Base Reels A'!AB149="","",IF(AB$2="W",0,'Base Reels A'!AB149))</f>
        <v>5</v>
      </c>
      <c r="AC149" s="80">
        <f>IF('Base Reels A'!AC149="","",IF(AC$2="W",0,'Base Reels A'!AC149))</f>
        <v>0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0</v>
      </c>
      <c r="AB150" s="80">
        <f>IF('Base Reels A'!AB150="","",IF(AB$2="W",0,'Base Reels A'!AB150))</f>
        <v>5</v>
      </c>
      <c r="AC150" s="80">
        <f>IF('Base Reels A'!AC150="","",IF(AC$2="W",0,'Base Reels A'!AC150))</f>
        <v>0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0</v>
      </c>
      <c r="AB151" s="80">
        <f>IF('Base Reels A'!AB151="","",IF(AB$2="W",0,'Base Reels A'!AB151))</f>
        <v>5</v>
      </c>
      <c r="AC151" s="80">
        <f>IF('Base Reels A'!AC151="","",IF(AC$2="W",0,'Base Reels A'!AC151))</f>
        <v>0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0</v>
      </c>
      <c r="AB152" s="80">
        <f>IF('Base Reels A'!AB152="","",IF(AB$2="W",0,'Base Reels A'!AB152))</f>
        <v>5</v>
      </c>
      <c r="AC152" s="80">
        <f>IF('Base Reels A'!AC152="","",IF(AC$2="W",0,'Base Reels A'!AC152))</f>
        <v>0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0</v>
      </c>
      <c r="AB153" s="80">
        <f>IF('Base Reels A'!AB153="","",IF(AB$2="W",0,'Base Reels A'!AB153))</f>
        <v>1</v>
      </c>
      <c r="AC153" s="80">
        <f>IF('Base Reels A'!AC153="","",IF(AC$2="W",0,'Base Reels A'!AC153))</f>
        <v>0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0</v>
      </c>
      <c r="AB154" s="80">
        <f>IF('Base Reels A'!AB154="","",IF(AB$2="W",0,'Base Reels A'!AB154))</f>
        <v>1</v>
      </c>
      <c r="AC154" s="80">
        <f>IF('Base Reels A'!AC154="","",IF(AC$2="W",0,'Base Reels A'!AC154))</f>
        <v>0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0</v>
      </c>
      <c r="AB155" s="80">
        <f>IF('Base Reels A'!AB155="","",IF(AB$2="W",0,'Base Reels A'!AB155))</f>
        <v>4</v>
      </c>
      <c r="AC155" s="80">
        <f>IF('Base Reels A'!AC155="","",IF(AC$2="W",0,'Base Reels A'!AC155))</f>
        <v>0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0</v>
      </c>
      <c r="AB156" s="80">
        <f>IF('Base Reels A'!AB156="","",IF(AB$2="W",0,'Base Reels A'!AB156))</f>
        <v>5</v>
      </c>
      <c r="AC156" s="80">
        <f>IF('Base Reels A'!AC156="","",IF(AC$2="W",0,'Base Reels A'!AC156))</f>
        <v>0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0</v>
      </c>
      <c r="AB157" s="80">
        <f>IF('Base Reels A'!AB157="","",IF(AB$2="W",0,'Base Reels A'!AB157))</f>
        <v>6</v>
      </c>
      <c r="AC157" s="80">
        <f>IF('Base Reels A'!AC157="","",IF(AC$2="W",0,'Base Reels A'!AC157))</f>
        <v>0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0</v>
      </c>
      <c r="AB158" s="80">
        <f>IF('Base Reels A'!AB158="","",IF(AB$2="W",0,'Base Reels A'!AB158))</f>
        <v>6</v>
      </c>
      <c r="AC158" s="80">
        <f>IF('Base Reels A'!AC158="","",IF(AC$2="W",0,'Base Reels A'!AC158))</f>
        <v>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0</v>
      </c>
      <c r="AB159" s="80">
        <f>IF('Base Reels A'!AB159="","",IF(AB$2="W",0,'Base Reels A'!AB159))</f>
        <v>5</v>
      </c>
      <c r="AC159" s="80">
        <f>IF('Base Reels A'!AC159="","",IF(AC$2="W",0,'Base Reels A'!AC159))</f>
        <v>0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0</v>
      </c>
      <c r="AB160" s="80">
        <f>IF('Base Reels A'!AB160="","",IF(AB$2="W",0,'Base Reels A'!AB160))</f>
        <v>7</v>
      </c>
      <c r="AC160" s="80">
        <f>IF('Base Reels A'!AC160="","",IF(AC$2="W",0,'Base Reels A'!AC160))</f>
        <v>0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0</v>
      </c>
      <c r="AB161" s="80">
        <f>IF('Base Reels A'!AB161="","",IF(AB$2="W",0,'Base Reels A'!AB161))</f>
        <v>2</v>
      </c>
      <c r="AC161" s="80">
        <f>IF('Base Reels A'!AC161="","",IF(AC$2="W",0,'Base Reels A'!AC161))</f>
        <v>0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0</v>
      </c>
      <c r="AB162" s="80">
        <f>IF('Base Reels A'!AB162="","",IF(AB$2="W",0,'Base Reels A'!AB162))</f>
        <v>10</v>
      </c>
      <c r="AC162" s="80">
        <f>IF('Base Reels A'!AC162="","",IF(AC$2="W",0,'Base Reels A'!AC162))</f>
        <v>0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0</v>
      </c>
      <c r="AB163" s="80">
        <f>IF('Base Reels A'!AB163="","",IF(AB$2="W",0,'Base Reels A'!AB163))</f>
        <v>3</v>
      </c>
      <c r="AC163" s="80">
        <f>IF('Base Reels A'!AC163="","",IF(AC$2="W",0,'Base Reels A'!AC163))</f>
        <v>0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0</v>
      </c>
      <c r="AB164" s="80">
        <f>IF('Base Reels A'!AB164="","",IF(AB$2="W",0,'Base Reels A'!AB164))</f>
        <v>5</v>
      </c>
      <c r="AC164" s="80">
        <f>IF('Base Reels A'!AC164="","",IF(AC$2="W",0,'Base Reels A'!AC164))</f>
        <v>0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0</v>
      </c>
      <c r="AB165" s="80">
        <f>IF('Base Reels A'!AB165="","",IF(AB$2="W",0,'Base Reels A'!AB165))</f>
        <v>5</v>
      </c>
      <c r="AC165" s="80">
        <f>IF('Base Reels A'!AC165="","",IF(AC$2="W",0,'Base Reels A'!AC165))</f>
        <v>0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0</v>
      </c>
      <c r="AB166" s="80">
        <f>IF('Base Reels A'!AB166="","",IF(AB$2="W",0,'Base Reels A'!AB166))</f>
        <v>5</v>
      </c>
      <c r="AC166" s="80">
        <f>IF('Base Reels A'!AC166="","",IF(AC$2="W",0,'Base Reels A'!AC166))</f>
        <v>0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0</v>
      </c>
      <c r="AB167" s="80">
        <f>IF('Base Reels A'!AB167="","",IF(AB$2="W",0,'Base Reels A'!AB167))</f>
        <v>9</v>
      </c>
      <c r="AC167" s="80">
        <f>IF('Base Reels A'!AC167="","",IF(AC$2="W",0,'Base Reels A'!AC167))</f>
        <v>0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0</v>
      </c>
      <c r="AB168" s="80">
        <f>IF('Base Reels A'!AB168="","",IF(AB$2="W",0,'Base Reels A'!AB168))</f>
        <v>6</v>
      </c>
      <c r="AC168" s="80">
        <f>IF('Base Reels A'!AC168="","",IF(AC$2="W",0,'Base Reels A'!AC168))</f>
        <v>0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0</v>
      </c>
      <c r="AB169" s="80">
        <f>IF('Base Reels A'!AB169="","",IF(AB$2="W",0,'Base Reels A'!AB169))</f>
        <v>6</v>
      </c>
      <c r="AC169" s="80">
        <f>IF('Base Reels A'!AC169="","",IF(AC$2="W",0,'Base Reels A'!AC169))</f>
        <v>0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0</v>
      </c>
      <c r="AB170" s="80">
        <f>IF('Base Reels A'!AB170="","",IF(AB$2="W",0,'Base Reels A'!AB170))</f>
        <v>4</v>
      </c>
      <c r="AC170" s="80">
        <f>IF('Base Reels A'!AC170="","",IF(AC$2="W",0,'Base Reels A'!AC170))</f>
        <v>0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Q42:U42"/>
    <mergeCell ref="AF2:AJ2"/>
    <mergeCell ref="L3:P3"/>
    <mergeCell ref="D16:H16"/>
    <mergeCell ref="B21:C21"/>
    <mergeCell ref="F21:J21"/>
  </mergeCells>
  <conditionalFormatting sqref="I3:I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99" priority="20" operator="containsText" text="X">
      <formula>NOT(ISERROR(SEARCH("X",L43)))</formula>
    </cfRule>
    <cfRule type="containsText" dxfId="9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97" priority="18" operator="equal">
      <formula>"BN"</formula>
    </cfRule>
  </conditionalFormatting>
  <conditionalFormatting sqref="Z3:AD1048576">
    <cfRule type="expression" dxfId="96" priority="15">
      <formula>AND(LEN(Z3)&gt;0,Z3=0)</formula>
    </cfRule>
    <cfRule type="cellIs" dxfId="95" priority="16" operator="equal">
      <formula>9</formula>
    </cfRule>
    <cfRule type="cellIs" dxfId="94" priority="17" operator="equal">
      <formula>10</formula>
    </cfRule>
  </conditionalFormatting>
  <conditionalFormatting sqref="AF3:AJ170">
    <cfRule type="cellIs" dxfId="93" priority="4" operator="equal">
      <formula>"BN"</formula>
    </cfRule>
  </conditionalFormatting>
  <conditionalFormatting sqref="AF3:AJ1048576">
    <cfRule type="expression" dxfId="92" priority="1">
      <formula>AND(LEN(AF3)&gt;0,AF3=0)</formula>
    </cfRule>
    <cfRule type="cellIs" dxfId="91" priority="2" operator="equal">
      <formula>9</formula>
    </cfRule>
    <cfRule type="cellIs" dxfId="9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69D01-2A31-495E-87A6-E85440F76905}">
  <sheetPr>
    <tabColor theme="9" tint="0.39997558519241921"/>
  </sheetPr>
  <dimension ref="A1:BM170"/>
  <sheetViews>
    <sheetView topLeftCell="A7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 t="s">
        <v>78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4</v>
      </c>
      <c r="F4" s="78">
        <f t="shared" ref="F4:F14" si="2">SUMIF(AB$4:AB$170,$C4,AH$4:AH$170)</f>
        <v>167.00000000000003</v>
      </c>
      <c r="G4" s="78">
        <f t="shared" ref="G4:G14" si="3">SUMIF(AC$4:AC$170,$C4,AI$4:AI$170)</f>
        <v>167.00000000000003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8.0958083832335319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2</v>
      </c>
      <c r="AB4" s="80">
        <f>IF('Base Reels A'!AB4="","",IF(AB$2="W",0,'Base Reels A'!AB4))</f>
        <v>0</v>
      </c>
      <c r="AC4" s="80">
        <f>IF('Base Reels A'!AC4="","",IF(AC$2="W",0,'Base Reels A'!AC4))</f>
        <v>0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13</v>
      </c>
      <c r="F5" s="78">
        <f t="shared" si="2"/>
        <v>0</v>
      </c>
      <c r="G5" s="78">
        <f t="shared" si="3"/>
        <v>0</v>
      </c>
      <c r="H5" s="78">
        <f t="shared" si="4"/>
        <v>6</v>
      </c>
      <c r="I5" s="77">
        <f>V5+V14+V23+V32</f>
        <v>1.4974039515121289</v>
      </c>
      <c r="J5" s="78" cm="1">
        <f t="array" ref="J5">4*SUM(D5:H5/$D$15:$H$15)</f>
        <v>0.70127534032510974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2844678.0000000009</v>
      </c>
      <c r="R5" s="22">
        <f t="shared" ref="R5:R32" si="7">Q5*$C$29</f>
        <v>284467800.00000012</v>
      </c>
      <c r="S5" s="23">
        <f t="shared" ref="S5:S36" si="8">R5/$D$16</f>
        <v>1.3530758598001165E-2</v>
      </c>
      <c r="T5" s="73">
        <f t="shared" si="5"/>
        <v>73.90568627450979</v>
      </c>
      <c r="U5" s="101">
        <v>20</v>
      </c>
      <c r="V5" s="25">
        <f t="shared" si="6"/>
        <v>0.27061517196002327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7</v>
      </c>
      <c r="AB5" s="80">
        <f>IF('Base Reels A'!AB5="","",IF(AB$2="W",0,'Base Reels A'!AB5))</f>
        <v>0</v>
      </c>
      <c r="AC5" s="80">
        <f>IF('Base Reels A'!AC5="","",IF(AC$2="W",0,'Base Reels A'!AC5))</f>
        <v>0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6</v>
      </c>
      <c r="F6" s="78">
        <f t="shared" si="2"/>
        <v>0</v>
      </c>
      <c r="G6" s="78">
        <f t="shared" si="3"/>
        <v>0</v>
      </c>
      <c r="H6" s="78">
        <f t="shared" si="4"/>
        <v>7</v>
      </c>
      <c r="I6" s="77">
        <f t="shared" ref="I6:I12" si="9">V6+V15+V24</f>
        <v>1.078481052958328</v>
      </c>
      <c r="J6" s="78" cm="1">
        <f t="array" ref="J6">4*SUM(D6:H6/$D$15:$H$15)</f>
        <v>0.71881226470408766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5856690.0000000028</v>
      </c>
      <c r="R6" s="22">
        <f t="shared" si="7"/>
        <v>585669000.00000024</v>
      </c>
      <c r="S6" s="23">
        <f t="shared" si="8"/>
        <v>2.785744417235534E-2</v>
      </c>
      <c r="T6" s="73">
        <f t="shared" si="5"/>
        <v>35.897047619047612</v>
      </c>
      <c r="U6" s="101">
        <v>10</v>
      </c>
      <c r="V6" s="25">
        <f t="shared" si="6"/>
        <v>0.27857444172355339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6</v>
      </c>
      <c r="AB6" s="80">
        <f>IF('Base Reels A'!AB6="","",IF(AB$2="W",0,'Base Reels A'!AB6))</f>
        <v>0</v>
      </c>
      <c r="AC6" s="80">
        <f>IF('Base Reels A'!AC6="","",IF(AC$2="W",0,'Base Reels A'!AC6))</f>
        <v>0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18</v>
      </c>
      <c r="F7" s="78">
        <f t="shared" si="2"/>
        <v>0</v>
      </c>
      <c r="G7" s="78">
        <f t="shared" si="3"/>
        <v>0</v>
      </c>
      <c r="H7" s="78">
        <f t="shared" si="4"/>
        <v>8</v>
      </c>
      <c r="I7" s="77">
        <f t="shared" si="9"/>
        <v>1.452195299255278</v>
      </c>
      <c r="J7" s="78" cm="1">
        <f t="array" ref="J7">4*SUM(D7:H7/$D$15:$H$15)</f>
        <v>1.1258652389505439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19633856.000000007</v>
      </c>
      <c r="R7" s="22">
        <f t="shared" si="7"/>
        <v>1963385600.0000007</v>
      </c>
      <c r="S7" s="23">
        <f t="shared" si="8"/>
        <v>9.3388765225419806E-2</v>
      </c>
      <c r="T7" s="73">
        <f t="shared" si="5"/>
        <v>10.707926136363634</v>
      </c>
      <c r="U7" s="101">
        <v>4</v>
      </c>
      <c r="V7" s="25">
        <f t="shared" si="6"/>
        <v>0.37355506090167923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7</v>
      </c>
      <c r="AB7" s="80">
        <f>IF('Base Reels A'!AB7="","",IF(AB$2="W",0,'Base Reels A'!AB7))</f>
        <v>0</v>
      </c>
      <c r="AC7" s="80">
        <f>IF('Base Reels A'!AC7="","",IF(AC$2="W",0,'Base Reels A'!AC7))</f>
        <v>0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18</v>
      </c>
      <c r="F8" s="78">
        <f t="shared" si="2"/>
        <v>0</v>
      </c>
      <c r="G8" s="78">
        <f t="shared" si="3"/>
        <v>0</v>
      </c>
      <c r="H8" s="78">
        <f t="shared" si="4"/>
        <v>9</v>
      </c>
      <c r="I8" s="77">
        <f t="shared" si="9"/>
        <v>3.7063666198838483</v>
      </c>
      <c r="J8" s="78" cm="1">
        <f t="array" ref="J8">4*SUM(D8:H8/$D$15:$H$15)</f>
        <v>1.5733619159554175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55220220.000000015</v>
      </c>
      <c r="R8" s="22">
        <f t="shared" si="7"/>
        <v>5522022000.0000019</v>
      </c>
      <c r="S8" s="23">
        <f t="shared" si="8"/>
        <v>0.26265590219649321</v>
      </c>
      <c r="T8" s="73">
        <f t="shared" si="5"/>
        <v>3.8072626262626255</v>
      </c>
      <c r="U8" s="101">
        <v>4</v>
      </c>
      <c r="V8" s="25">
        <f t="shared" si="6"/>
        <v>1.0506236087859728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7</v>
      </c>
      <c r="AB8" s="80">
        <f>IF('Base Reels A'!AB8="","",IF(AB$2="W",0,'Base Reels A'!AB8))</f>
        <v>0</v>
      </c>
      <c r="AC8" s="80">
        <f>IF('Base Reels A'!AC8="","",IF(AC$2="W",0,'Base Reels A'!AC8))</f>
        <v>0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25.5</v>
      </c>
      <c r="F9" s="78">
        <f t="shared" si="2"/>
        <v>0</v>
      </c>
      <c r="G9" s="78">
        <f t="shared" si="3"/>
        <v>0</v>
      </c>
      <c r="H9" s="78">
        <f t="shared" si="4"/>
        <v>10</v>
      </c>
      <c r="I9" s="77">
        <f t="shared" si="9"/>
        <v>0.52594854597406882</v>
      </c>
      <c r="J9" s="78" cm="1">
        <f t="array" ref="J9">4*SUM(D9:H9/$D$15:$H$15)</f>
        <v>1.4136140656215261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32909020.000000015</v>
      </c>
      <c r="R9" s="22">
        <f t="shared" si="7"/>
        <v>3290902000.0000014</v>
      </c>
      <c r="S9" s="23">
        <f t="shared" si="8"/>
        <v>0.15653230534942525</v>
      </c>
      <c r="T9" s="73">
        <f t="shared" si="5"/>
        <v>6.3884576271186422</v>
      </c>
      <c r="U9" s="101">
        <v>0.8</v>
      </c>
      <c r="V9" s="25">
        <f t="shared" si="6"/>
        <v>0.1252258442795402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8</v>
      </c>
      <c r="AB9" s="80">
        <f>IF('Base Reels A'!AB9="","",IF(AB$2="W",0,'Base Reels A'!AB9))</f>
        <v>0</v>
      </c>
      <c r="AC9" s="80">
        <f>IF('Base Reels A'!AC9="","",IF(AC$2="W",0,'Base Reels A'!AC9))</f>
        <v>0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8</v>
      </c>
      <c r="F10" s="78">
        <f t="shared" si="2"/>
        <v>0</v>
      </c>
      <c r="G10" s="78">
        <f t="shared" si="3"/>
        <v>0</v>
      </c>
      <c r="H10" s="78">
        <f t="shared" si="4"/>
        <v>9</v>
      </c>
      <c r="I10" s="77">
        <f t="shared" si="9"/>
        <v>0.79274326844759768</v>
      </c>
      <c r="J10" s="78" cm="1">
        <f t="array" ref="J10">4*SUM(D10:H10/$D$15:$H$15)</f>
        <v>1.6617098103306014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45180180.000000015</v>
      </c>
      <c r="R10" s="22">
        <f t="shared" si="7"/>
        <v>4518018000.0000019</v>
      </c>
      <c r="S10" s="23">
        <f t="shared" si="8"/>
        <v>0.21490028361531263</v>
      </c>
      <c r="T10" s="73">
        <f t="shared" si="5"/>
        <v>4.65332098765432</v>
      </c>
      <c r="U10" s="101">
        <v>0.8</v>
      </c>
      <c r="V10" s="25">
        <f t="shared" si="6"/>
        <v>0.17192022689225012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8</v>
      </c>
      <c r="AB10" s="80">
        <f>IF('Base Reels A'!AB10="","",IF(AB$2="W",0,'Base Reels A'!AB10))</f>
        <v>0</v>
      </c>
      <c r="AC10" s="80">
        <f>IF('Base Reels A'!AC10="","",IF(AC$2="W",0,'Base Reels A'!AC10))</f>
        <v>0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33.68</v>
      </c>
      <c r="F11" s="78">
        <f t="shared" si="2"/>
        <v>0</v>
      </c>
      <c r="G11" s="78">
        <f t="shared" si="3"/>
        <v>0</v>
      </c>
      <c r="H11" s="78">
        <f t="shared" si="4"/>
        <v>11</v>
      </c>
      <c r="I11" s="77">
        <f t="shared" si="9"/>
        <v>1.9118961898975646</v>
      </c>
      <c r="J11" s="78" cm="1">
        <f t="array" ref="J11">4*SUM(D11:H11/$D$15:$H$15)</f>
        <v>2.3849077387979913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173391490.80000007</v>
      </c>
      <c r="R11" s="22">
        <f t="shared" si="7"/>
        <v>17339149080.000008</v>
      </c>
      <c r="S11" s="23">
        <f t="shared" si="8"/>
        <v>0.82473953289698865</v>
      </c>
      <c r="T11" s="73">
        <f t="shared" si="5"/>
        <v>1.2125040211027469</v>
      </c>
      <c r="U11" s="101">
        <v>0.6</v>
      </c>
      <c r="V11" s="25">
        <f t="shared" si="6"/>
        <v>0.49484371973819319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8</v>
      </c>
      <c r="AB11" s="80">
        <f>IF('Base Reels A'!AB11="","",IF(AB$2="W",0,'Base Reels A'!AB11))</f>
        <v>0</v>
      </c>
      <c r="AC11" s="80">
        <f>IF('Base Reels A'!AC11="","",IF(AC$2="W",0,'Base Reels A'!AC11))</f>
        <v>0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37.82</v>
      </c>
      <c r="F12" s="78">
        <f t="shared" si="2"/>
        <v>0</v>
      </c>
      <c r="G12" s="78">
        <f t="shared" si="3"/>
        <v>0</v>
      </c>
      <c r="H12" s="78">
        <f t="shared" si="4"/>
        <v>10</v>
      </c>
      <c r="I12" s="77">
        <f t="shared" si="9"/>
        <v>0.69899898917274006</v>
      </c>
      <c r="J12" s="78" cm="1">
        <f t="array" ref="J12">4*SUM(D12:H12/$D$15:$H$15)</f>
        <v>1.7742776564726108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58315899.000000015</v>
      </c>
      <c r="R12" s="22">
        <f t="shared" si="7"/>
        <v>5831589900.0000019</v>
      </c>
      <c r="S12" s="23">
        <f t="shared" si="8"/>
        <v>0.27738055125902389</v>
      </c>
      <c r="T12" s="73">
        <f t="shared" si="5"/>
        <v>3.6051554280248679</v>
      </c>
      <c r="U12" s="101">
        <v>0.6</v>
      </c>
      <c r="V12" s="25">
        <f t="shared" si="6"/>
        <v>0.1664283307554143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10</v>
      </c>
      <c r="AB12" s="80">
        <f>IF('Base Reels A'!AB12="","",IF(AB$2="W",0,'Base Reels A'!AB12))</f>
        <v>0</v>
      </c>
      <c r="AC12" s="80">
        <f>IF('Base Reels A'!AC12="","",IF(AC$2="W",0,'Base Reels A'!AC12))</f>
        <v>0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0</v>
      </c>
      <c r="G13" s="78">
        <f t="shared" si="3"/>
        <v>0</v>
      </c>
      <c r="H13" s="78">
        <f t="shared" si="4"/>
        <v>2</v>
      </c>
      <c r="I13" s="77">
        <f>V33</f>
        <v>0</v>
      </c>
      <c r="J13" s="78" cm="1">
        <f t="array" ref="J13">4*SUM(D13:H13/$D$15:$H$15)</f>
        <v>0.23925564909171468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1</v>
      </c>
      <c r="AB13" s="80">
        <f>IF('Base Reels A'!AB13="","",IF(AB$2="W",0,'Base Reels A'!AB13))</f>
        <v>0</v>
      </c>
      <c r="AC13" s="80">
        <f>IF('Base Reels A'!AC13="","",IF(AC$2="W",0,'Base Reels A'!AC13))</f>
        <v>0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3</v>
      </c>
      <c r="F14" s="78">
        <f t="shared" si="2"/>
        <v>0</v>
      </c>
      <c r="G14" s="78">
        <f t="shared" si="3"/>
        <v>0</v>
      </c>
      <c r="H14" s="78">
        <f t="shared" si="4"/>
        <v>2</v>
      </c>
      <c r="I14" s="77">
        <f>V34+V35+V36</f>
        <v>3.056359589195557E-4</v>
      </c>
      <c r="J14" s="78" cm="1">
        <f t="array" ref="J14">4*SUM(D14:H14/$D$15:$H$15)</f>
        <v>0.31111193651686436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32239684.000000015</v>
      </c>
      <c r="R14" s="22">
        <f t="shared" si="7"/>
        <v>3223968400.0000014</v>
      </c>
      <c r="S14" s="23">
        <f t="shared" si="8"/>
        <v>0.15334859744401322</v>
      </c>
      <c r="T14" s="73">
        <f t="shared" si="5"/>
        <v>6.5210899653979224</v>
      </c>
      <c r="U14" s="102">
        <v>8</v>
      </c>
      <c r="V14" s="25">
        <f t="shared" si="6"/>
        <v>1.2267887795521057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1</v>
      </c>
      <c r="AB14" s="80">
        <f>IF('Base Reels A'!AB14="","",IF(AB$2="W",0,'Base Reels A'!AB14))</f>
        <v>0</v>
      </c>
      <c r="AC14" s="80">
        <f>IF('Base Reels A'!AC14="","",IF(AC$2="W",0,'Base Reels A'!AC14))</f>
        <v>0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56056890.000000022</v>
      </c>
      <c r="R15" s="22">
        <f t="shared" si="7"/>
        <v>5605689000.0000019</v>
      </c>
      <c r="S15" s="23">
        <f t="shared" si="8"/>
        <v>0.26663553707825821</v>
      </c>
      <c r="T15" s="73">
        <f t="shared" si="5"/>
        <v>3.750437810945273</v>
      </c>
      <c r="U15" s="102">
        <v>3</v>
      </c>
      <c r="V15" s="25">
        <f t="shared" si="6"/>
        <v>0.79990661123477469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2</v>
      </c>
      <c r="AB15" s="80">
        <f>IF('Base Reels A'!AB15="","",IF(AB$2="W",0,'Base Reels A'!AB15))</f>
        <v>0</v>
      </c>
      <c r="AC15" s="80">
        <f>IF('Base Reels A'!AC15="","",IF(AC$2="W",0,'Base Reels A'!AC15))</f>
        <v>0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161979312.00000006</v>
      </c>
      <c r="R16" s="22">
        <f t="shared" si="7"/>
        <v>16197931200.000006</v>
      </c>
      <c r="S16" s="23">
        <f t="shared" si="8"/>
        <v>0.77045731310971333</v>
      </c>
      <c r="T16" s="73">
        <f t="shared" si="5"/>
        <v>1.2979304407713497</v>
      </c>
      <c r="U16" s="102">
        <v>1.4</v>
      </c>
      <c r="V16" s="25">
        <f t="shared" si="6"/>
        <v>1.0786402383535987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7</v>
      </c>
      <c r="AB16" s="80">
        <f>IF('Base Reels A'!AB16="","",IF(AB$2="W",0,'Base Reels A'!AB16))</f>
        <v>0</v>
      </c>
      <c r="AC16" s="80">
        <f>IF('Base Reels A'!AC16="","",IF(AC$2="W",0,'Base Reels A'!AC16))</f>
        <v>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398812700.00000012</v>
      </c>
      <c r="R17" s="22">
        <f t="shared" si="7"/>
        <v>39881270000.000015</v>
      </c>
      <c r="S17" s="23">
        <f t="shared" si="8"/>
        <v>1.8969592936413397</v>
      </c>
      <c r="T17" s="73">
        <f t="shared" si="5"/>
        <v>0.52715944055944042</v>
      </c>
      <c r="U17" s="102">
        <v>1.4</v>
      </c>
      <c r="V17" s="25">
        <f t="shared" si="6"/>
        <v>2.6557430110978753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8</v>
      </c>
      <c r="AB17" s="80">
        <f>IF('Base Reels A'!AB17="","",IF(AB$2="W",0,'Base Reels A'!AB17))</f>
        <v>0</v>
      </c>
      <c r="AC17" s="80">
        <f>IF('Base Reels A'!AC17="","",IF(AC$2="W",0,'Base Reels A'!AC17))</f>
        <v>0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210617728.00000006</v>
      </c>
      <c r="R18" s="22">
        <f t="shared" si="7"/>
        <v>21061772800.000008</v>
      </c>
      <c r="S18" s="23">
        <f t="shared" si="8"/>
        <v>1.0018067542363216</v>
      </c>
      <c r="T18" s="73">
        <f t="shared" si="5"/>
        <v>0.99819650423728801</v>
      </c>
      <c r="U18" s="102">
        <v>0.4</v>
      </c>
      <c r="V18" s="25">
        <f t="shared" si="6"/>
        <v>0.40072270169452862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7</v>
      </c>
      <c r="AB18" s="80">
        <f>IF('Base Reels A'!AB18="","",IF(AB$2="W",0,'Base Reels A'!AB18))</f>
        <v>0</v>
      </c>
      <c r="AC18" s="80">
        <f>IF('Base Reels A'!AC18="","",IF(AC$2="W",0,'Base Reels A'!AC18))</f>
        <v>0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326301300.00000012</v>
      </c>
      <c r="R19" s="22">
        <f t="shared" si="7"/>
        <v>32630130000.000011</v>
      </c>
      <c r="S19" s="23">
        <f t="shared" si="8"/>
        <v>1.5520576038883689</v>
      </c>
      <c r="T19" s="73">
        <f t="shared" si="5"/>
        <v>0.64430598290598284</v>
      </c>
      <c r="U19" s="102">
        <v>0.4</v>
      </c>
      <c r="V19" s="25">
        <f t="shared" si="6"/>
        <v>0.62082304155534762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2</v>
      </c>
      <c r="AB19" s="80">
        <f>IF('Base Reels A'!AB19="","",IF(AB$2="W",0,'Base Reels A'!AB19))</f>
        <v>0</v>
      </c>
      <c r="AC19" s="80">
        <f>IF('Base Reels A'!AC19="","",IF(AC$2="W",0,'Base Reels A'!AC19))</f>
        <v>0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993060356.40000045</v>
      </c>
      <c r="R20" s="22">
        <f t="shared" si="7"/>
        <v>99306035640.000046</v>
      </c>
      <c r="S20" s="23">
        <f t="shared" si="8"/>
        <v>4.723508233864572</v>
      </c>
      <c r="T20" s="73">
        <f t="shared" si="5"/>
        <v>0.21170705130365422</v>
      </c>
      <c r="U20" s="102">
        <v>0.3</v>
      </c>
      <c r="V20" s="25">
        <f t="shared" si="6"/>
        <v>1.4170524701593714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3</v>
      </c>
      <c r="AB20" s="80">
        <f>IF('Base Reels A'!AB20="","",IF(AB$2="W",0,'Base Reels A'!AB20))</f>
        <v>0</v>
      </c>
      <c r="AC20" s="80">
        <f>IF('Base Reels A'!AC20="","",IF(AC$2="W",0,'Base Reels A'!AC20))</f>
        <v>0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373221753.60000008</v>
      </c>
      <c r="R21" s="22">
        <f t="shared" si="7"/>
        <v>37322175360.000008</v>
      </c>
      <c r="S21" s="23">
        <f t="shared" si="8"/>
        <v>1.7752355280577525</v>
      </c>
      <c r="T21" s="73">
        <f t="shared" si="5"/>
        <v>0.56330553562888563</v>
      </c>
      <c r="U21" s="102">
        <v>0.3</v>
      </c>
      <c r="V21" s="25">
        <f t="shared" si="6"/>
        <v>0.53257065841732576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6</v>
      </c>
      <c r="AB21" s="80">
        <f>IF('Base Reels A'!AB21="","",IF(AB$2="W",0,'Base Reels A'!AB21))</f>
        <v>0</v>
      </c>
      <c r="AC21" s="80">
        <f>IF('Base Reels A'!AC21="","",IF(AC$2="W",0,'Base Reels A'!AC21))</f>
        <v>0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5</v>
      </c>
      <c r="AB22" s="80">
        <f>IF('Base Reels A'!AB22="","",IF(AB$2="W",0,'Base Reels A'!AB22))</f>
        <v>0</v>
      </c>
      <c r="AC22" s="80">
        <f>IF('Base Reels A'!AC22="","",IF(AC$2="W",0,'Base Reels A'!AC22))</f>
        <v>0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7"/>
        <v>0</v>
      </c>
      <c r="S23" s="23">
        <f t="shared" si="8"/>
        <v>0</v>
      </c>
      <c r="T23" s="73" t="e">
        <f t="shared" si="5"/>
        <v>#DIV/0!</v>
      </c>
      <c r="U23" s="102">
        <v>1.5</v>
      </c>
      <c r="V23" s="25">
        <f t="shared" si="6"/>
        <v>0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5</v>
      </c>
      <c r="AB23" s="80">
        <f>IF('Base Reels A'!AB23="","",IF(AB$2="W",0,'Base Reels A'!AB23))</f>
        <v>0</v>
      </c>
      <c r="AC23" s="80">
        <f>IF('Base Reels A'!AC23="","",IF(AC$2="W",0,'Base Reels A'!AC23))</f>
        <v>0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7"/>
        <v>0</v>
      </c>
      <c r="S24" s="23">
        <f t="shared" si="8"/>
        <v>0</v>
      </c>
      <c r="T24" s="73" t="e">
        <f t="shared" si="5"/>
        <v>#DIV/0!</v>
      </c>
      <c r="U24" s="102">
        <v>1</v>
      </c>
      <c r="V24" s="25">
        <f t="shared" si="6"/>
        <v>0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8</v>
      </c>
      <c r="AB24" s="80">
        <f>IF('Base Reels A'!AB24="","",IF(AB$2="W",0,'Base Reels A'!AB24))</f>
        <v>0</v>
      </c>
      <c r="AC24" s="80">
        <f>IF('Base Reels A'!AC24="","",IF(AC$2="W",0,'Base Reels A'!AC24))</f>
        <v>0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3.056359589195557E-4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7"/>
        <v>0</v>
      </c>
      <c r="S25" s="23">
        <f t="shared" si="8"/>
        <v>0</v>
      </c>
      <c r="T25" s="73" t="e">
        <f t="shared" si="5"/>
        <v>#DIV/0!</v>
      </c>
      <c r="U25" s="102">
        <v>0.4</v>
      </c>
      <c r="V25" s="25">
        <f t="shared" si="6"/>
        <v>0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8</v>
      </c>
      <c r="AB25" s="80">
        <f>IF('Base Reels A'!AB25="","",IF(AB$2="W",0,'Base Reels A'!AB25))</f>
        <v>0</v>
      </c>
      <c r="AC25" s="80">
        <f>IF('Base Reels A'!AC25="","",IF(AC$2="W",0,'Base Reels A'!AC25))</f>
        <v>0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11.664033917101554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A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7"/>
        <v>0</v>
      </c>
      <c r="S26" s="23">
        <f t="shared" si="8"/>
        <v>0</v>
      </c>
      <c r="T26" s="73" t="e">
        <f t="shared" si="5"/>
        <v>#DIV/0!</v>
      </c>
      <c r="U26" s="102">
        <v>0.4</v>
      </c>
      <c r="V26" s="25">
        <f t="shared" si="6"/>
        <v>0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6</v>
      </c>
      <c r="AB26" s="80">
        <f>IF('Base Reels A'!AB26="","",IF(AB$2="W",0,'Base Reels A'!AB26))</f>
        <v>0</v>
      </c>
      <c r="AC26" s="80">
        <f>IF('Base Reels A'!AC26="","",IF(AC$2="W",0,'Base Reels A'!AC26))</f>
        <v>0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7.7344469236095836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A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7"/>
        <v>0</v>
      </c>
      <c r="S27" s="23">
        <f t="shared" si="8"/>
        <v>0</v>
      </c>
      <c r="T27" s="73" t="e">
        <f t="shared" si="5"/>
        <v>#DIV/0!</v>
      </c>
      <c r="U27" s="102">
        <v>0.2</v>
      </c>
      <c r="V27" s="25">
        <f t="shared" si="6"/>
        <v>0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3</v>
      </c>
      <c r="AB27" s="80">
        <f>IF('Base Reels A'!AB27="","",IF(AB$2="W",0,'Base Reels A'!AB27))</f>
        <v>0</v>
      </c>
      <c r="AC27" s="80">
        <f>IF('Base Reels A'!AC27="","",IF(AC$2="W",0,'Base Reels A'!AC27))</f>
        <v>0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3.9295869934919714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A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7"/>
        <v>0</v>
      </c>
      <c r="S28" s="23">
        <f t="shared" si="8"/>
        <v>0</v>
      </c>
      <c r="T28" s="73" t="e">
        <f t="shared" si="5"/>
        <v>#DIV/0!</v>
      </c>
      <c r="U28" s="102">
        <v>0.2</v>
      </c>
      <c r="V28" s="25">
        <f t="shared" si="6"/>
        <v>0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1</v>
      </c>
      <c r="AB28" s="80">
        <f>IF('Base Reels A'!AB28="","",IF(AB$2="W",0,'Base Reels A'!AB28))</f>
        <v>0</v>
      </c>
      <c r="AC28" s="80">
        <f>IF('Base Reels A'!AC28="","",IF(AC$2="W",0,'Base Reels A'!AC28))</f>
        <v>0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2.3952095808383235E-2</v>
      </c>
      <c r="J29" s="54" cm="1">
        <f t="array" aca="1" ref="J29" ca="1">IF(OR(I29=0,AND(F29:H29=$AA$2:$AC$2)),0,INDIRECT("'Extra Spin A "&amp;F29&amp;G29&amp;H29&amp;"'!C31"))</f>
        <v>97.153300841825413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7"/>
        <v>0</v>
      </c>
      <c r="S29" s="23">
        <f t="shared" si="8"/>
        <v>0</v>
      </c>
      <c r="T29" s="73" t="e">
        <f t="shared" si="5"/>
        <v>#DIV/0!</v>
      </c>
      <c r="U29" s="102">
        <v>0.2</v>
      </c>
      <c r="V29" s="25">
        <f t="shared" si="6"/>
        <v>0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7</v>
      </c>
      <c r="AB29" s="80">
        <f>IF('Base Reels A'!AB29="","",IF(AB$2="W",0,'Base Reels A'!AB29))</f>
        <v>0</v>
      </c>
      <c r="AC29" s="80">
        <f>IF('Base Reels A'!AC29="","",IF(AC$2="W",0,'Base Reels A'!AC29))</f>
        <v>0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2.3270251698640818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7"/>
        <v>0</v>
      </c>
      <c r="S30" s="23">
        <f t="shared" si="8"/>
        <v>0</v>
      </c>
      <c r="T30" s="73" t="e">
        <f t="shared" si="5"/>
        <v>#DIV/0!</v>
      </c>
      <c r="U30" s="102">
        <v>0.2</v>
      </c>
      <c r="V30" s="25">
        <f t="shared" si="6"/>
        <v>0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4</v>
      </c>
      <c r="AB30" s="80">
        <f>IF('Base Reels A'!AB30="","",IF(AB$2="W",0,'Base Reels A'!AB30))</f>
        <v>0</v>
      </c>
      <c r="AC30" s="80">
        <f>IF('Base Reels A'!AC30="","",IF(AC$2="W",0,'Base Reels A'!AC30))</f>
        <v>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13.991364722924555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3</v>
      </c>
      <c r="AB31" s="80">
        <f>IF('Base Reels A'!AB31="","",IF(AB$2="W",0,'Base Reels A'!AB31))</f>
        <v>0</v>
      </c>
      <c r="AC31" s="80">
        <f>IF('Base Reels A'!AC31="","",IF(AC$2="W",0,'Base Reels A'!AC31))</f>
        <v>0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11.664339553060474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7"/>
        <v>0</v>
      </c>
      <c r="S32" s="23">
        <f t="shared" si="8"/>
        <v>0</v>
      </c>
      <c r="T32" s="73" t="e">
        <f t="shared" si="5"/>
        <v>#DIV/0!</v>
      </c>
      <c r="U32" s="102">
        <v>0.2</v>
      </c>
      <c r="V32" s="25">
        <f t="shared" si="6"/>
        <v>0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4</v>
      </c>
      <c r="AB32" s="80">
        <f>IF('Base Reels A'!AB32="","",IF(AB$2="W",0,'Base Reels A'!AB32))</f>
        <v>0</v>
      </c>
      <c r="AC32" s="80">
        <f>IF('Base Reels A'!AC32="","",IF(AC$2="W",0,'Base Reels A'!AC32))</f>
        <v>0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8"/>
        <v>0</v>
      </c>
      <c r="T33" s="73" t="e">
        <f t="shared" si="5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5</v>
      </c>
      <c r="AB33" s="80">
        <f>IF('Base Reels A'!AB33="","",IF(AB$2="W",0,'Base Reels A'!AB33))</f>
        <v>0</v>
      </c>
      <c r="AC33" s="80">
        <f>IF('Base Reels A'!AC33="","",IF(AC$2="W",0,'Base Reels A'!AC33))</f>
        <v>0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5</v>
      </c>
      <c r="AB34" s="80">
        <f>IF('Base Reels A'!AB34="","",IF(AB$2="W",0,'Base Reels A'!AB34))</f>
        <v>0</v>
      </c>
      <c r="AC34" s="80">
        <f>IF('Base Reels A'!AC34="","",IF(AC$2="W",0,'Base Reels A'!AC34))</f>
        <v>0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10">Q35</f>
        <v>0</v>
      </c>
      <c r="S35" s="23">
        <f t="shared" si="8"/>
        <v>0</v>
      </c>
      <c r="T35" s="73" t="e">
        <f t="shared" si="5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4</v>
      </c>
      <c r="AB35" s="80">
        <f>IF('Base Reels A'!AB35="","",IF(AB$2="W",0,'Base Reels A'!AB35))</f>
        <v>0</v>
      </c>
      <c r="AC35" s="80">
        <f>IF('Base Reels A'!AC35="","",IF(AC$2="W",0,'Base Reels A'!AC35))</f>
        <v>0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21418752.000000007</v>
      </c>
      <c r="R36" s="22">
        <f t="shared" si="10"/>
        <v>21418752.000000007</v>
      </c>
      <c r="S36" s="23">
        <f t="shared" si="8"/>
        <v>1.0187865297318524E-3</v>
      </c>
      <c r="T36" s="73">
        <f t="shared" si="5"/>
        <v>981.55989583333314</v>
      </c>
      <c r="U36" s="102">
        <f>Awards!G16</f>
        <v>0.3</v>
      </c>
      <c r="V36" s="25">
        <f t="shared" si="6"/>
        <v>3.056359589195557E-4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5</v>
      </c>
      <c r="AB36" s="80">
        <f>IF('Base Reels A'!AB36="","",IF(AB$2="W",0,'Base Reels A'!AB36))</f>
        <v>0</v>
      </c>
      <c r="AC36" s="80">
        <f>IF('Base Reels A'!AC36="","",IF(AC$2="W",0,'Base Reels A'!AC36))</f>
        <v>0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8</v>
      </c>
      <c r="AB37" s="80">
        <f>IF('Base Reels A'!AB37="","",IF(AB$2="W",0,'Base Reels A'!AB37))</f>
        <v>0</v>
      </c>
      <c r="AC37" s="80">
        <f>IF('Base Reels A'!AC37="","",IF(AC$2="W",0,'Base Reels A'!AC37))</f>
        <v>0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8</v>
      </c>
      <c r="AB38" s="80">
        <f>IF('Base Reels A'!AB38="","",IF(AB$2="W",0,'Base Reels A'!AB38))</f>
        <v>0</v>
      </c>
      <c r="AC38" s="80">
        <f>IF('Base Reels A'!AC38="","",IF(AC$2="W",0,'Base Reels A'!AC38))</f>
        <v>0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7</v>
      </c>
      <c r="AB39" s="80">
        <f>IF('Base Reels A'!AB39="","",IF(AB$2="W",0,'Base Reels A'!AB39))</f>
        <v>0</v>
      </c>
      <c r="AC39" s="80">
        <f>IF('Base Reels A'!AC39="","",IF(AC$2="W",0,'Base Reels A'!AC39))</f>
        <v>0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4</v>
      </c>
      <c r="AB40" s="80">
        <f>IF('Base Reels A'!AB40="","",IF(AB$2="W",0,'Base Reels A'!AB40))</f>
        <v>0</v>
      </c>
      <c r="AC40" s="80">
        <f>IF('Base Reels A'!AC40="","",IF(AC$2="W",0,'Base Reels A'!AC40))</f>
        <v>0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3</v>
      </c>
      <c r="AB41" s="80">
        <f>IF('Base Reels A'!AB41="","",IF(AB$2="W",0,'Base Reels A'!AB41))</f>
        <v>0</v>
      </c>
      <c r="AC41" s="80">
        <f>IF('Base Reels A'!AC41="","",IF(AC$2="W",0,'Base Reels A'!AC41))</f>
        <v>0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8</v>
      </c>
      <c r="AB42" s="80">
        <f>IF('Base Reels A'!AB42="","",IF(AB$2="W",0,'Base Reels A'!AB42))</f>
        <v>0</v>
      </c>
      <c r="AC42" s="80">
        <f>IF('Base Reels A'!AC42="","",IF(AC$2="W",0,'Base Reels A'!AC42))</f>
        <v>0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12</v>
      </c>
      <c r="S43" s="42">
        <f t="shared" ref="S43:S58" si="13">IF(N43="X",F$14*$H$47,F$15-(F$14*$H$47))</f>
        <v>0</v>
      </c>
      <c r="T43" s="42">
        <f t="shared" ref="T43:T58" si="14">IF(O43="X",G$14*$H$47,G$15-(G$14*$H$47))</f>
        <v>167.00000000000003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8</v>
      </c>
      <c r="AB43" s="80">
        <f>IF('Base Reels A'!AB43="","",IF(AB$2="W",0,'Base Reels A'!AB43))</f>
        <v>0</v>
      </c>
      <c r="AC43" s="80">
        <f>IF('Base Reels A'!AC43="","",IF(AC$2="W",0,'Base Reels A'!AC43))</f>
        <v>0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12</v>
      </c>
      <c r="S44" s="42">
        <f t="shared" si="13"/>
        <v>167.00000000000003</v>
      </c>
      <c r="T44" s="42">
        <f t="shared" si="14"/>
        <v>0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8</v>
      </c>
      <c r="AB44" s="80">
        <f>IF('Base Reels A'!AB44="","",IF(AB$2="W",0,'Base Reels A'!AB44))</f>
        <v>0</v>
      </c>
      <c r="AC44" s="80">
        <f>IF('Base Reels A'!AC44="","",IF(AC$2="W",0,'Base Reels A'!AC44))</f>
        <v>0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155</v>
      </c>
      <c r="S45" s="42">
        <f t="shared" si="13"/>
        <v>0</v>
      </c>
      <c r="T45" s="42">
        <f t="shared" si="14"/>
        <v>0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1</v>
      </c>
      <c r="AB45" s="80">
        <f>IF('Base Reels A'!AB45="","",IF(AB$2="W",0,'Base Reels A'!AB45))</f>
        <v>0</v>
      </c>
      <c r="AC45" s="80">
        <f>IF('Base Reels A'!AC45="","",IF(AC$2="W",0,'Base Reels A'!AC45))</f>
        <v>0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12</v>
      </c>
      <c r="S46" s="42">
        <f t="shared" si="13"/>
        <v>0</v>
      </c>
      <c r="T46" s="42">
        <f t="shared" si="14"/>
        <v>0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5</v>
      </c>
      <c r="AB46" s="80">
        <f>IF('Base Reels A'!AB46="","",IF(AB$2="W",0,'Base Reels A'!AB46))</f>
        <v>0</v>
      </c>
      <c r="AC46" s="80">
        <f>IF('Base Reels A'!AC46="","",IF(AC$2="W",0,'Base Reels A'!AC46))</f>
        <v>0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12</v>
      </c>
      <c r="S47" s="42">
        <f t="shared" si="13"/>
        <v>167.00000000000003</v>
      </c>
      <c r="T47" s="42">
        <f t="shared" si="14"/>
        <v>167.00000000000003</v>
      </c>
      <c r="U47" s="42">
        <f t="shared" si="15"/>
        <v>8</v>
      </c>
      <c r="V47" s="43">
        <f t="shared" si="16"/>
        <v>21418752.000000007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7</v>
      </c>
      <c r="AB47" s="80">
        <f>IF('Base Reels A'!AB47="","",IF(AB$2="W",0,'Base Reels A'!AB47))</f>
        <v>0</v>
      </c>
      <c r="AC47" s="80">
        <f>IF('Base Reels A'!AC47="","",IF(AC$2="W",0,'Base Reels A'!AC47))</f>
        <v>0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155</v>
      </c>
      <c r="S48" s="42">
        <f t="shared" si="13"/>
        <v>0</v>
      </c>
      <c r="T48" s="42">
        <f t="shared" si="14"/>
        <v>167.00000000000003</v>
      </c>
      <c r="U48" s="42">
        <f t="shared" si="15"/>
        <v>8</v>
      </c>
      <c r="V48" s="43">
        <f t="shared" si="16"/>
        <v>0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5</v>
      </c>
      <c r="AB48" s="80">
        <f>IF('Base Reels A'!AB48="","",IF(AB$2="W",0,'Base Reels A'!AB48))</f>
        <v>0</v>
      </c>
      <c r="AC48" s="80">
        <f>IF('Base Reels A'!AC48="","",IF(AC$2="W",0,'Base Reels A'!AC48))</f>
        <v>0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12</v>
      </c>
      <c r="S49" s="42">
        <f t="shared" si="13"/>
        <v>0</v>
      </c>
      <c r="T49" s="42">
        <f t="shared" si="14"/>
        <v>167.00000000000003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7</v>
      </c>
      <c r="AB49" s="80">
        <f>IF('Base Reels A'!AB49="","",IF(AB$2="W",0,'Base Reels A'!AB49))</f>
        <v>0</v>
      </c>
      <c r="AC49" s="80">
        <f>IF('Base Reels A'!AC49="","",IF(AC$2="W",0,'Base Reels A'!AC49))</f>
        <v>0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155</v>
      </c>
      <c r="S50" s="42">
        <f t="shared" si="13"/>
        <v>167.00000000000003</v>
      </c>
      <c r="T50" s="42">
        <f t="shared" si="14"/>
        <v>0</v>
      </c>
      <c r="U50" s="42">
        <f t="shared" si="15"/>
        <v>8</v>
      </c>
      <c r="V50" s="43">
        <f t="shared" si="16"/>
        <v>0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7</v>
      </c>
      <c r="AB50" s="80">
        <f>IF('Base Reels A'!AB50="","",IF(AB$2="W",0,'Base Reels A'!AB50))</f>
        <v>0</v>
      </c>
      <c r="AC50" s="80">
        <f>IF('Base Reels A'!AC50="","",IF(AC$2="W",0,'Base Reels A'!AC50))</f>
        <v>0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12</v>
      </c>
      <c r="S51" s="42">
        <f t="shared" si="13"/>
        <v>167.00000000000003</v>
      </c>
      <c r="T51" s="42">
        <f t="shared" si="14"/>
        <v>0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5</v>
      </c>
      <c r="AB51" s="80">
        <f>IF('Base Reels A'!AB51="","",IF(AB$2="W",0,'Base Reels A'!AB51))</f>
        <v>0</v>
      </c>
      <c r="AC51" s="80">
        <f>IF('Base Reels A'!AC51="","",IF(AC$2="W",0,'Base Reels A'!AC51))</f>
        <v>0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155</v>
      </c>
      <c r="S52" s="42">
        <f t="shared" si="13"/>
        <v>0</v>
      </c>
      <c r="T52" s="42">
        <f t="shared" si="14"/>
        <v>0</v>
      </c>
      <c r="U52" s="42">
        <f t="shared" si="15"/>
        <v>8</v>
      </c>
      <c r="V52" s="43">
        <f t="shared" si="16"/>
        <v>0</v>
      </c>
      <c r="W52" s="45">
        <f>SUM(V43:V52)</f>
        <v>21418752.000000007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7</v>
      </c>
      <c r="AB52" s="80">
        <f>IF('Base Reels A'!AB52="","",IF(AB$2="W",0,'Base Reels A'!AB52))</f>
        <v>0</v>
      </c>
      <c r="AC52" s="80">
        <f>IF('Base Reels A'!AC52="","",IF(AC$2="W",0,'Base Reels A'!AC52))</f>
        <v>0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12</v>
      </c>
      <c r="S53" s="46">
        <f t="shared" si="13"/>
        <v>0</v>
      </c>
      <c r="T53" s="46">
        <f t="shared" si="14"/>
        <v>0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5</v>
      </c>
      <c r="AB53" s="80">
        <f>IF('Base Reels A'!AB53="","",IF(AB$2="W",0,'Base Reels A'!AB53))</f>
        <v>0</v>
      </c>
      <c r="AC53" s="80">
        <f>IF('Base Reels A'!AC53="","",IF(AC$2="W",0,'Base Reels A'!AC53))</f>
        <v>0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12</v>
      </c>
      <c r="S54" s="46">
        <f t="shared" si="13"/>
        <v>0</v>
      </c>
      <c r="T54" s="46">
        <f t="shared" si="14"/>
        <v>167.00000000000003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5</v>
      </c>
      <c r="AB54" s="80">
        <f>IF('Base Reels A'!AB54="","",IF(AB$2="W",0,'Base Reels A'!AB54))</f>
        <v>0</v>
      </c>
      <c r="AC54" s="80">
        <f>IF('Base Reels A'!AC54="","",IF(AC$2="W",0,'Base Reels A'!AC54))</f>
        <v>0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12</v>
      </c>
      <c r="S55" s="46">
        <f t="shared" si="13"/>
        <v>167.00000000000003</v>
      </c>
      <c r="T55" s="46">
        <f t="shared" si="14"/>
        <v>0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5</v>
      </c>
      <c r="AB55" s="80">
        <f>IF('Base Reels A'!AB55="","",IF(AB$2="W",0,'Base Reels A'!AB55))</f>
        <v>0</v>
      </c>
      <c r="AC55" s="80">
        <f>IF('Base Reels A'!AC55="","",IF(AC$2="W",0,'Base Reels A'!AC55))</f>
        <v>0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155</v>
      </c>
      <c r="S56" s="46">
        <f t="shared" si="13"/>
        <v>0</v>
      </c>
      <c r="T56" s="46">
        <f t="shared" si="14"/>
        <v>0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5</v>
      </c>
      <c r="AB56" s="80">
        <f>IF('Base Reels A'!AB56="","",IF(AB$2="W",0,'Base Reels A'!AB56))</f>
        <v>0</v>
      </c>
      <c r="AC56" s="80">
        <f>IF('Base Reels A'!AC56="","",IF(AC$2="W",0,'Base Reels A'!AC56))</f>
        <v>0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12</v>
      </c>
      <c r="S57" s="46">
        <f t="shared" si="13"/>
        <v>0</v>
      </c>
      <c r="T57" s="46">
        <f t="shared" si="14"/>
        <v>0</v>
      </c>
      <c r="U57" s="46">
        <f t="shared" si="15"/>
        <v>8</v>
      </c>
      <c r="V57" s="47">
        <f t="shared" si="16"/>
        <v>0</v>
      </c>
      <c r="W57" s="48">
        <f>SUM(V53:V57)</f>
        <v>0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10</v>
      </c>
      <c r="AB57" s="80">
        <f>IF('Base Reels A'!AB57="","",IF(AB$2="W",0,'Base Reels A'!AB57))</f>
        <v>0</v>
      </c>
      <c r="AC57" s="80">
        <f>IF('Base Reels A'!AC57="","",IF(AC$2="W",0,'Base Reels A'!AC57))</f>
        <v>0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12</v>
      </c>
      <c r="S58" s="49">
        <f t="shared" si="13"/>
        <v>0</v>
      </c>
      <c r="T58" s="49">
        <f t="shared" si="14"/>
        <v>0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7</v>
      </c>
      <c r="AB58" s="80">
        <f>IF('Base Reels A'!AB58="","",IF(AB$2="W",0,'Base Reels A'!AB58))</f>
        <v>0</v>
      </c>
      <c r="AC58" s="80">
        <f>IF('Base Reels A'!AC58="","",IF(AC$2="W",0,'Base Reels A'!AC58))</f>
        <v>0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21418752.000000007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7</v>
      </c>
      <c r="AB59" s="80">
        <f>IF('Base Reels A'!AB59="","",IF(AB$2="W",0,'Base Reels A'!AB59))</f>
        <v>0</v>
      </c>
      <c r="AC59" s="80">
        <f>IF('Base Reels A'!AC59="","",IF(AC$2="W",0,'Base Reels A'!AC59))</f>
        <v>0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4</v>
      </c>
      <c r="AB60" s="80">
        <f>IF('Base Reels A'!AB60="","",IF(AB$2="W",0,'Base Reels A'!AB60))</f>
        <v>0</v>
      </c>
      <c r="AC60" s="80">
        <f>IF('Base Reels A'!AC60="","",IF(AC$2="W",0,'Base Reels A'!AC60))</f>
        <v>0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3</v>
      </c>
      <c r="AB61" s="80">
        <f>IF('Base Reels A'!AB61="","",IF(AB$2="W",0,'Base Reels A'!AB61))</f>
        <v>0</v>
      </c>
      <c r="AC61" s="80">
        <f>IF('Base Reels A'!AC61="","",IF(AC$2="W",0,'Base Reels A'!AC61))</f>
        <v>0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3</v>
      </c>
      <c r="AB62" s="80">
        <f>IF('Base Reels A'!AB62="","",IF(AB$2="W",0,'Base Reels A'!AB62))</f>
        <v>0</v>
      </c>
      <c r="AC62" s="80">
        <f>IF('Base Reels A'!AC62="","",IF(AC$2="W",0,'Base Reels A'!AC62))</f>
        <v>0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8</v>
      </c>
      <c r="AB63" s="80">
        <f>IF('Base Reels A'!AB63="","",IF(AB$2="W",0,'Base Reels A'!AB63))</f>
        <v>0</v>
      </c>
      <c r="AC63" s="80">
        <f>IF('Base Reels A'!AC63="","",IF(AC$2="W",0,'Base Reels A'!AC63))</f>
        <v>0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8</v>
      </c>
      <c r="AB64" s="80">
        <f>IF('Base Reels A'!AB64="","",IF(AB$2="W",0,'Base Reels A'!AB64))</f>
        <v>0</v>
      </c>
      <c r="AC64" s="80">
        <f>IF('Base Reels A'!AC64="","",IF(AC$2="W",0,'Base Reels A'!AC64))</f>
        <v>0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8</v>
      </c>
      <c r="AB65" s="80">
        <f>IF('Base Reels A'!AB65="","",IF(AB$2="W",0,'Base Reels A'!AB65))</f>
        <v>0</v>
      </c>
      <c r="AC65" s="80">
        <f>IF('Base Reels A'!AC65="","",IF(AC$2="W",0,'Base Reels A'!AC65))</f>
        <v>0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10</v>
      </c>
      <c r="AB66" s="80">
        <f>IF('Base Reels A'!AB66="","",IF(AB$2="W",0,'Base Reels A'!AB66))</f>
        <v>0</v>
      </c>
      <c r="AC66" s="80">
        <f>IF('Base Reels A'!AC66="","",IF(AC$2="W",0,'Base Reels A'!AC66))</f>
        <v>0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1</v>
      </c>
      <c r="AB67" s="80">
        <f>IF('Base Reels A'!AB67="","",IF(AB$2="W",0,'Base Reels A'!AB67))</f>
        <v>0</v>
      </c>
      <c r="AC67" s="80">
        <f>IF('Base Reels A'!AC67="","",IF(AC$2="W",0,'Base Reels A'!AC67))</f>
        <v>0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7</v>
      </c>
      <c r="AB68" s="80">
        <f>IF('Base Reels A'!AB68="","",IF(AB$2="W",0,'Base Reels A'!AB68))</f>
        <v>0</v>
      </c>
      <c r="AC68" s="80">
        <f>IF('Base Reels A'!AC68="","",IF(AC$2="W",0,'Base Reels A'!AC68))</f>
        <v>0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7</v>
      </c>
      <c r="AB69" s="80">
        <f>IF('Base Reels A'!AB69="","",IF(AB$2="W",0,'Base Reels A'!AB69))</f>
        <v>0</v>
      </c>
      <c r="AC69" s="80">
        <f>IF('Base Reels A'!AC69="","",IF(AC$2="W",0,'Base Reels A'!AC69))</f>
        <v>0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8</v>
      </c>
      <c r="AB70" s="80">
        <f>IF('Base Reels A'!AB70="","",IF(AB$2="W",0,'Base Reels A'!AB70))</f>
        <v>0</v>
      </c>
      <c r="AC70" s="80">
        <f>IF('Base Reels A'!AC70="","",IF(AC$2="W",0,'Base Reels A'!AC70))</f>
        <v>0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7</v>
      </c>
      <c r="AB71" s="80">
        <f>IF('Base Reels A'!AB71="","",IF(AB$2="W",0,'Base Reels A'!AB71))</f>
        <v>0</v>
      </c>
      <c r="AC71" s="80">
        <f>IF('Base Reels A'!AC71="","",IF(AC$2="W",0,'Base Reels A'!AC71))</f>
        <v>0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7</v>
      </c>
      <c r="AB72" s="80">
        <f>IF('Base Reels A'!AB72="","",IF(AB$2="W",0,'Base Reels A'!AB72))</f>
        <v>0</v>
      </c>
      <c r="AC72" s="80">
        <f>IF('Base Reels A'!AC72="","",IF(AC$2="W",0,'Base Reels A'!AC72))</f>
        <v>0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0</v>
      </c>
      <c r="AC73" s="80">
        <f>IF('Base Reels A'!AC73="","",IF(AC$2="W",0,'Base Reels A'!AC73))</f>
        <v>0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5</v>
      </c>
      <c r="AB74" s="80">
        <f>IF('Base Reels A'!AB74="","",IF(AB$2="W",0,'Base Reels A'!AB74))</f>
        <v>0</v>
      </c>
      <c r="AC74" s="80">
        <f>IF('Base Reels A'!AC74="","",IF(AC$2="W",0,'Base Reels A'!AC74))</f>
        <v>0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5</v>
      </c>
      <c r="AB75" s="80">
        <f>IF('Base Reels A'!AB75="","",IF(AB$2="W",0,'Base Reels A'!AB75))</f>
        <v>0</v>
      </c>
      <c r="AC75" s="80">
        <f>IF('Base Reels A'!AC75="","",IF(AC$2="W",0,'Base Reels A'!AC75))</f>
        <v>0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5</v>
      </c>
      <c r="AB76" s="80">
        <f>IF('Base Reels A'!AB76="","",IF(AB$2="W",0,'Base Reels A'!AB76))</f>
        <v>0</v>
      </c>
      <c r="AC76" s="80">
        <f>IF('Base Reels A'!AC76="","",IF(AC$2="W",0,'Base Reels A'!AC76))</f>
        <v>0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7</v>
      </c>
      <c r="AB77" s="80">
        <f>IF('Base Reels A'!AB77="","",IF(AB$2="W",0,'Base Reels A'!AB77))</f>
        <v>0</v>
      </c>
      <c r="AC77" s="80">
        <f>IF('Base Reels A'!AC77="","",IF(AC$2="W",0,'Base Reels A'!AC77))</f>
        <v>0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8</v>
      </c>
      <c r="AB78" s="80">
        <f>IF('Base Reels A'!AB78="","",IF(AB$2="W",0,'Base Reels A'!AB78))</f>
        <v>0</v>
      </c>
      <c r="AC78" s="80">
        <f>IF('Base Reels A'!AC78="","",IF(AC$2="W",0,'Base Reels A'!AC78))</f>
        <v>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3</v>
      </c>
      <c r="AB79" s="80">
        <f>IF('Base Reels A'!AB79="","",IF(AB$2="W",0,'Base Reels A'!AB79))</f>
        <v>0</v>
      </c>
      <c r="AC79" s="80">
        <f>IF('Base Reels A'!AC79="","",IF(AC$2="W",0,'Base Reels A'!AC79))</f>
        <v>0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3</v>
      </c>
      <c r="AB80" s="80">
        <f>IF('Base Reels A'!AB80="","",IF(AB$2="W",0,'Base Reels A'!AB80))</f>
        <v>0</v>
      </c>
      <c r="AC80" s="80">
        <f>IF('Base Reels A'!AC80="","",IF(AC$2="W",0,'Base Reels A'!AC80))</f>
        <v>0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3</v>
      </c>
      <c r="AB81" s="80">
        <f>IF('Base Reels A'!AB81="","",IF(AB$2="W",0,'Base Reels A'!AB81))</f>
        <v>0</v>
      </c>
      <c r="AC81" s="80">
        <f>IF('Base Reels A'!AC81="","",IF(AC$2="W",0,'Base Reels A'!AC81))</f>
        <v>0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2</v>
      </c>
      <c r="AB82" s="80">
        <f>IF('Base Reels A'!AB82="","",IF(AB$2="W",0,'Base Reels A'!AB82))</f>
        <v>0</v>
      </c>
      <c r="AC82" s="80">
        <f>IF('Base Reels A'!AC82="","",IF(AC$2="W",0,'Base Reels A'!AC82))</f>
        <v>0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1</v>
      </c>
      <c r="AB83" s="80">
        <f>IF('Base Reels A'!AB83="","",IF(AB$2="W",0,'Base Reels A'!AB83))</f>
        <v>0</v>
      </c>
      <c r="AC83" s="80">
        <f>IF('Base Reels A'!AC83="","",IF(AC$2="W",0,'Base Reels A'!AC83))</f>
        <v>0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7</v>
      </c>
      <c r="AB84" s="80">
        <f>IF('Base Reels A'!AB84="","",IF(AB$2="W",0,'Base Reels A'!AB84))</f>
        <v>0</v>
      </c>
      <c r="AC84" s="80">
        <f>IF('Base Reels A'!AC84="","",IF(AC$2="W",0,'Base Reels A'!AC84))</f>
        <v>0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4</v>
      </c>
      <c r="AB85" s="80">
        <f>IF('Base Reels A'!AB85="","",IF(AB$2="W",0,'Base Reels A'!AB85))</f>
        <v>0</v>
      </c>
      <c r="AC85" s="80">
        <f>IF('Base Reels A'!AC85="","",IF(AC$2="W",0,'Base Reels A'!AC85))</f>
        <v>0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4</v>
      </c>
      <c r="AB86" s="80">
        <f>IF('Base Reels A'!AB86="","",IF(AB$2="W",0,'Base Reels A'!AB86))</f>
        <v>0</v>
      </c>
      <c r="AC86" s="80">
        <f>IF('Base Reels A'!AC86="","",IF(AC$2="W",0,'Base Reels A'!AC86))</f>
        <v>0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5</v>
      </c>
      <c r="AB87" s="80">
        <f>IF('Base Reels A'!AB87="","",IF(AB$2="W",0,'Base Reels A'!AB87))</f>
        <v>0</v>
      </c>
      <c r="AC87" s="80">
        <f>IF('Base Reels A'!AC87="","",IF(AC$2="W",0,'Base Reels A'!AC87))</f>
        <v>0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5</v>
      </c>
      <c r="AB88" s="80">
        <f>IF('Base Reels A'!AB88="","",IF(AB$2="W",0,'Base Reels A'!AB88))</f>
        <v>0</v>
      </c>
      <c r="AC88" s="80">
        <f>IF('Base Reels A'!AC88="","",IF(AC$2="W",0,'Base Reels A'!AC88))</f>
        <v>0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6</v>
      </c>
      <c r="AB89" s="80">
        <f>IF('Base Reels A'!AB89="","",IF(AB$2="W",0,'Base Reels A'!AB89))</f>
        <v>0</v>
      </c>
      <c r="AC89" s="80">
        <f>IF('Base Reels A'!AC89="","",IF(AC$2="W",0,'Base Reels A'!AC89))</f>
        <v>0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8</v>
      </c>
      <c r="AB90" s="80">
        <f>IF('Base Reels A'!AB90="","",IF(AB$2="W",0,'Base Reels A'!AB90))</f>
        <v>0</v>
      </c>
      <c r="AC90" s="80">
        <f>IF('Base Reels A'!AC90="","",IF(AC$2="W",0,'Base Reels A'!AC90))</f>
        <v>0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8</v>
      </c>
      <c r="AB91" s="80">
        <f>IF('Base Reels A'!AB91="","",IF(AB$2="W",0,'Base Reels A'!AB91))</f>
        <v>0</v>
      </c>
      <c r="AC91" s="80">
        <f>IF('Base Reels A'!AC91="","",IF(AC$2="W",0,'Base Reels A'!AC91))</f>
        <v>0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8</v>
      </c>
      <c r="AB92" s="80">
        <f>IF('Base Reels A'!AB92="","",IF(AB$2="W",0,'Base Reels A'!AB92))</f>
        <v>0</v>
      </c>
      <c r="AC92" s="80">
        <f>IF('Base Reels A'!AC92="","",IF(AC$2="W",0,'Base Reels A'!AC92))</f>
        <v>0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7</v>
      </c>
      <c r="AB93" s="80">
        <f>IF('Base Reels A'!AB93="","",IF(AB$2="W",0,'Base Reels A'!AB93))</f>
        <v>0</v>
      </c>
      <c r="AC93" s="80">
        <f>IF('Base Reels A'!AC93="","",IF(AC$2="W",0,'Base Reels A'!AC93))</f>
        <v>0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8</v>
      </c>
      <c r="AB94" s="80">
        <f>IF('Base Reels A'!AB94="","",IF(AB$2="W",0,'Base Reels A'!AB94))</f>
        <v>0</v>
      </c>
      <c r="AC94" s="80">
        <f>IF('Base Reels A'!AC94="","",IF(AC$2="W",0,'Base Reels A'!AC94))</f>
        <v>0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4</v>
      </c>
      <c r="AB95" s="80">
        <f>IF('Base Reels A'!AB95="","",IF(AB$2="W",0,'Base Reels A'!AB95))</f>
        <v>0</v>
      </c>
      <c r="AC95" s="80">
        <f>IF('Base Reels A'!AC95="","",IF(AC$2="W",0,'Base Reels A'!AC95))</f>
        <v>0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4</v>
      </c>
      <c r="AB96" s="80">
        <f>IF('Base Reels A'!AB96="","",IF(AB$2="W",0,'Base Reels A'!AB96))</f>
        <v>0</v>
      </c>
      <c r="AC96" s="80">
        <f>IF('Base Reels A'!AC96="","",IF(AC$2="W",0,'Base Reels A'!AC96))</f>
        <v>0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3</v>
      </c>
      <c r="AB97" s="80">
        <f>IF('Base Reels A'!AB97="","",IF(AB$2="W",0,'Base Reels A'!AB97))</f>
        <v>0</v>
      </c>
      <c r="AC97" s="80">
        <f>IF('Base Reels A'!AC97="","",IF(AC$2="W",0,'Base Reels A'!AC97))</f>
        <v>0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8</v>
      </c>
      <c r="AB98" s="80">
        <f>IF('Base Reels A'!AB98="","",IF(AB$2="W",0,'Base Reels A'!AB98))</f>
        <v>0</v>
      </c>
      <c r="AC98" s="80">
        <f>IF('Base Reels A'!AC98="","",IF(AC$2="W",0,'Base Reels A'!AC98))</f>
        <v>0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8</v>
      </c>
      <c r="AB99" s="80">
        <f>IF('Base Reels A'!AB99="","",IF(AB$2="W",0,'Base Reels A'!AB99))</f>
        <v>0</v>
      </c>
      <c r="AC99" s="80">
        <f>IF('Base Reels A'!AC99="","",IF(AC$2="W",0,'Base Reels A'!AC99))</f>
        <v>0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8</v>
      </c>
      <c r="AB100" s="80">
        <f>IF('Base Reels A'!AB100="","",IF(AB$2="W",0,'Base Reels A'!AB100))</f>
        <v>0</v>
      </c>
      <c r="AC100" s="80">
        <f>IF('Base Reels A'!AC100="","",IF(AC$2="W",0,'Base Reels A'!AC100))</f>
        <v>0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1</v>
      </c>
      <c r="AB101" s="80">
        <f>IF('Base Reels A'!AB101="","",IF(AB$2="W",0,'Base Reels A'!AB101))</f>
        <v>0</v>
      </c>
      <c r="AC101" s="80">
        <f>IF('Base Reels A'!AC101="","",IF(AC$2="W",0,'Base Reels A'!AC101))</f>
        <v>0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1</v>
      </c>
      <c r="AB102" s="80">
        <f>IF('Base Reels A'!AB102="","",IF(AB$2="W",0,'Base Reels A'!AB102))</f>
        <v>0</v>
      </c>
      <c r="AC102" s="80">
        <f>IF('Base Reels A'!AC102="","",IF(AC$2="W",0,'Base Reels A'!AC102))</f>
        <v>0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7</v>
      </c>
      <c r="AB103" s="80">
        <f>IF('Base Reels A'!AB103="","",IF(AB$2="W",0,'Base Reels A'!AB103))</f>
        <v>0</v>
      </c>
      <c r="AC103" s="80">
        <f>IF('Base Reels A'!AC103="","",IF(AC$2="W",0,'Base Reels A'!AC103))</f>
        <v>0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7</v>
      </c>
      <c r="AB104" s="80">
        <f>IF('Base Reels A'!AB104="","",IF(AB$2="W",0,'Base Reels A'!AB104))</f>
        <v>0</v>
      </c>
      <c r="AC104" s="80">
        <f>IF('Base Reels A'!AC104="","",IF(AC$2="W",0,'Base Reels A'!AC104))</f>
        <v>0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7</v>
      </c>
      <c r="AB105" s="80">
        <f>IF('Base Reels A'!AB105="","",IF(AB$2="W",0,'Base Reels A'!AB105))</f>
        <v>0</v>
      </c>
      <c r="AC105" s="80">
        <f>IF('Base Reels A'!AC105="","",IF(AC$2="W",0,'Base Reels A'!AC105))</f>
        <v>0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6</v>
      </c>
      <c r="AB106" s="80">
        <f>IF('Base Reels A'!AB106="","",IF(AB$2="W",0,'Base Reels A'!AB106))</f>
        <v>0</v>
      </c>
      <c r="AC106" s="80">
        <f>IF('Base Reels A'!AC106="","",IF(AC$2="W",0,'Base Reels A'!AC106))</f>
        <v>0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6</v>
      </c>
      <c r="AB107" s="80">
        <f>IF('Base Reels A'!AB107="","",IF(AB$2="W",0,'Base Reels A'!AB107))</f>
        <v>0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8</v>
      </c>
      <c r="AB108" s="80">
        <f>IF('Base Reels A'!AB108="","",IF(AB$2="W",0,'Base Reels A'!AB108))</f>
        <v>0</v>
      </c>
      <c r="AC108" s="80">
        <f>IF('Base Reels A'!AC108="","",IF(AC$2="W",0,'Base Reels A'!AC108))</f>
        <v>0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8</v>
      </c>
      <c r="AB109" s="80">
        <f>IF('Base Reels A'!AB109="","",IF(AB$2="W",0,'Base Reels A'!AB109))</f>
        <v>0</v>
      </c>
      <c r="AC109" s="80">
        <f>IF('Base Reels A'!AC109="","",IF(AC$2="W",0,'Base Reels A'!AC109))</f>
        <v>0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2</v>
      </c>
      <c r="AB110" s="80">
        <f>IF('Base Reels A'!AB110="","",IF(AB$2="W",0,'Base Reels A'!AB110))</f>
        <v>0</v>
      </c>
      <c r="AC110" s="80">
        <f>IF('Base Reels A'!AC110="","",IF(AC$2="W",0,'Base Reels A'!AC110))</f>
        <v>0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4</v>
      </c>
      <c r="AB111" s="80">
        <f>IF('Base Reels A'!AB111="","",IF(AB$2="W",0,'Base Reels A'!AB111))</f>
        <v>0</v>
      </c>
      <c r="AC111" s="80">
        <f>IF('Base Reels A'!AC111="","",IF(AC$2="W",0,'Base Reels A'!AC111))</f>
        <v>0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4</v>
      </c>
      <c r="AB112" s="80">
        <f>IF('Base Reels A'!AB112="","",IF(AB$2="W",0,'Base Reels A'!AB112))</f>
        <v>0</v>
      </c>
      <c r="AC112" s="80">
        <f>IF('Base Reels A'!AC112="","",IF(AC$2="W",0,'Base Reels A'!AC112))</f>
        <v>0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7</v>
      </c>
      <c r="AB113" s="80">
        <f>IF('Base Reels A'!AB113="","",IF(AB$2="W",0,'Base Reels A'!AB113))</f>
        <v>0</v>
      </c>
      <c r="AC113" s="80">
        <f>IF('Base Reels A'!AC113="","",IF(AC$2="W",0,'Base Reels A'!AC113))</f>
        <v>0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5</v>
      </c>
      <c r="AB114" s="80">
        <f>IF('Base Reels A'!AB114="","",IF(AB$2="W",0,'Base Reels A'!AB114))</f>
        <v>0</v>
      </c>
      <c r="AC114" s="80">
        <f>IF('Base Reels A'!AC114="","",IF(AC$2="W",0,'Base Reels A'!AC114))</f>
        <v>0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5</v>
      </c>
      <c r="AB115" s="80">
        <f>IF('Base Reels A'!AB115="","",IF(AB$2="W",0,'Base Reels A'!AB115))</f>
        <v>0</v>
      </c>
      <c r="AC115" s="80">
        <f>IF('Base Reels A'!AC115="","",IF(AC$2="W",0,'Base Reels A'!AC115))</f>
        <v>0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3</v>
      </c>
      <c r="AB116" s="80">
        <f>IF('Base Reels A'!AB116="","",IF(AB$2="W",0,'Base Reels A'!AB116))</f>
        <v>0</v>
      </c>
      <c r="AC116" s="80">
        <f>IF('Base Reels A'!AC116="","",IF(AC$2="W",0,'Base Reels A'!AC116))</f>
        <v>0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3</v>
      </c>
      <c r="AB117" s="80">
        <f>IF('Base Reels A'!AB117="","",IF(AB$2="W",0,'Base Reels A'!AB117))</f>
        <v>0</v>
      </c>
      <c r="AC117" s="80">
        <f>IF('Base Reels A'!AC117="","",IF(AC$2="W",0,'Base Reels A'!AC117))</f>
        <v>0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7</v>
      </c>
      <c r="AB118" s="80">
        <f>IF('Base Reels A'!AB118="","",IF(AB$2="W",0,'Base Reels A'!AB118))</f>
        <v>0</v>
      </c>
      <c r="AC118" s="80">
        <f>IF('Base Reels A'!AC118="","",IF(AC$2="W",0,'Base Reels A'!AC118))</f>
        <v>0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5</v>
      </c>
      <c r="AB119" s="80">
        <f>IF('Base Reels A'!AB119="","",IF(AB$2="W",0,'Base Reels A'!AB119))</f>
        <v>0</v>
      </c>
      <c r="AC119" s="80">
        <f>IF('Base Reels A'!AC119="","",IF(AC$2="W",0,'Base Reels A'!AC119))</f>
        <v>0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7</v>
      </c>
      <c r="AB120" s="80">
        <f>IF('Base Reels A'!AB120="","",IF(AB$2="W",0,'Base Reels A'!AB120))</f>
        <v>0</v>
      </c>
      <c r="AC120" s="80">
        <f>IF('Base Reels A'!AC120="","",IF(AC$2="W",0,'Base Reels A'!AC120))</f>
        <v>0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7</v>
      </c>
      <c r="AB121" s="80">
        <f>IF('Base Reels A'!AB121="","",IF(AB$2="W",0,'Base Reels A'!AB121))</f>
        <v>0</v>
      </c>
      <c r="AC121" s="80">
        <f>IF('Base Reels A'!AC121="","",IF(AC$2="W",0,'Base Reels A'!AC121))</f>
        <v>0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1</v>
      </c>
      <c r="AB122" s="80">
        <f>IF('Base Reels A'!AB122="","",IF(AB$2="W",0,'Base Reels A'!AB122))</f>
        <v>0</v>
      </c>
      <c r="AC122" s="80">
        <f>IF('Base Reels A'!AC122="","",IF(AC$2="W",0,'Base Reels A'!AC122))</f>
        <v>0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1</v>
      </c>
      <c r="AB123" s="80">
        <f>IF('Base Reels A'!AB123="","",IF(AB$2="W",0,'Base Reels A'!AB123))</f>
        <v>0</v>
      </c>
      <c r="AC123" s="80">
        <f>IF('Base Reels A'!AC123="","",IF(AC$2="W",0,'Base Reels A'!AC123))</f>
        <v>0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4</v>
      </c>
      <c r="AB124" s="80">
        <f>IF('Base Reels A'!AB124="","",IF(AB$2="W",0,'Base Reels A'!AB124))</f>
        <v>0</v>
      </c>
      <c r="AC124" s="80">
        <f>IF('Base Reels A'!AC124="","",IF(AC$2="W",0,'Base Reels A'!AC124))</f>
        <v>0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5</v>
      </c>
      <c r="AB125" s="80">
        <f>IF('Base Reels A'!AB125="","",IF(AB$2="W",0,'Base Reels A'!AB125))</f>
        <v>0</v>
      </c>
      <c r="AC125" s="80">
        <f>IF('Base Reels A'!AC125="","",IF(AC$2="W",0,'Base Reels A'!AC125))</f>
        <v>0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5</v>
      </c>
      <c r="AB126" s="80">
        <f>IF('Base Reels A'!AB126="","",IF(AB$2="W",0,'Base Reels A'!AB126))</f>
        <v>0</v>
      </c>
      <c r="AC126" s="80">
        <f>IF('Base Reels A'!AC126="","",IF(AC$2="W",0,'Base Reels A'!AC126))</f>
        <v>0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8</v>
      </c>
      <c r="AB127" s="80">
        <f>IF('Base Reels A'!AB127="","",IF(AB$2="W",0,'Base Reels A'!AB127))</f>
        <v>0</v>
      </c>
      <c r="AC127" s="80">
        <f>IF('Base Reels A'!AC127="","",IF(AC$2="W",0,'Base Reels A'!AC127))</f>
        <v>0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8</v>
      </c>
      <c r="AB128" s="80">
        <f>IF('Base Reels A'!AB128="","",IF(AB$2="W",0,'Base Reels A'!AB128))</f>
        <v>0</v>
      </c>
      <c r="AC128" s="80">
        <f>IF('Base Reels A'!AC128="","",IF(AC$2="W",0,'Base Reels A'!AC128))</f>
        <v>0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3</v>
      </c>
      <c r="AB129" s="80">
        <f>IF('Base Reels A'!AB129="","",IF(AB$2="W",0,'Base Reels A'!AB129))</f>
        <v>0</v>
      </c>
      <c r="AC129" s="80">
        <f>IF('Base Reels A'!AC129="","",IF(AC$2="W",0,'Base Reels A'!AC129))</f>
        <v>0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3</v>
      </c>
      <c r="AB130" s="80">
        <f>IF('Base Reels A'!AB130="","",IF(AB$2="W",0,'Base Reels A'!AB130))</f>
        <v>0</v>
      </c>
      <c r="AC130" s="80">
        <f>IF('Base Reels A'!AC130="","",IF(AC$2="W",0,'Base Reels A'!AC130))</f>
        <v>0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3</v>
      </c>
      <c r="AB131" s="80">
        <f>IF('Base Reels A'!AB131="","",IF(AB$2="W",0,'Base Reels A'!AB131))</f>
        <v>0</v>
      </c>
      <c r="AC131" s="80">
        <f>IF('Base Reels A'!AC131="","",IF(AC$2="W",0,'Base Reels A'!AC131))</f>
        <v>0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8</v>
      </c>
      <c r="AB132" s="80">
        <f>IF('Base Reels A'!AB132="","",IF(AB$2="W",0,'Base Reels A'!AB132))</f>
        <v>0</v>
      </c>
      <c r="AC132" s="80">
        <f>IF('Base Reels A'!AC132="","",IF(AC$2="W",0,'Base Reels A'!AC132))</f>
        <v>0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1</v>
      </c>
      <c r="AB133" s="80">
        <f>IF('Base Reels A'!AB133="","",IF(AB$2="W",0,'Base Reels A'!AB133))</f>
        <v>0</v>
      </c>
      <c r="AC133" s="80">
        <f>IF('Base Reels A'!AC133="","",IF(AC$2="W",0,'Base Reels A'!AC133))</f>
        <v>0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7</v>
      </c>
      <c r="AB134" s="80">
        <f>IF('Base Reels A'!AB134="","",IF(AB$2="W",0,'Base Reels A'!AB134))</f>
        <v>0</v>
      </c>
      <c r="AC134" s="80">
        <f>IF('Base Reels A'!AC134="","",IF(AC$2="W",0,'Base Reels A'!AC134))</f>
        <v>0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4</v>
      </c>
      <c r="AB135" s="80">
        <f>IF('Base Reels A'!AB135="","",IF(AB$2="W",0,'Base Reels A'!AB135))</f>
        <v>0</v>
      </c>
      <c r="AC135" s="80">
        <f>IF('Base Reels A'!AC135="","",IF(AC$2="W",0,'Base Reels A'!AC135))</f>
        <v>0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4</v>
      </c>
      <c r="AB136" s="80">
        <f>IF('Base Reels A'!AB136="","",IF(AB$2="W",0,'Base Reels A'!AB136))</f>
        <v>0</v>
      </c>
      <c r="AC136" s="80">
        <f>IF('Base Reels A'!AC136="","",IF(AC$2="W",0,'Base Reels A'!AC136))</f>
        <v>0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5</v>
      </c>
      <c r="AB137" s="80">
        <f>IF('Base Reels A'!AB137="","",IF(AB$2="W",0,'Base Reels A'!AB137))</f>
        <v>0</v>
      </c>
      <c r="AC137" s="80">
        <f>IF('Base Reels A'!AC137="","",IF(AC$2="W",0,'Base Reels A'!AC137))</f>
        <v>0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5</v>
      </c>
      <c r="AB138" s="80">
        <f>IF('Base Reels A'!AB138="","",IF(AB$2="W",0,'Base Reels A'!AB138))</f>
        <v>0</v>
      </c>
      <c r="AC138" s="80">
        <f>IF('Base Reels A'!AC138="","",IF(AC$2="W",0,'Base Reels A'!AC138))</f>
        <v>0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8</v>
      </c>
      <c r="AB139" s="80">
        <f>IF('Base Reels A'!AB139="","",IF(AB$2="W",0,'Base Reels A'!AB139))</f>
        <v>0</v>
      </c>
      <c r="AC139" s="80">
        <f>IF('Base Reels A'!AC139="","",IF(AC$2="W",0,'Base Reels A'!AC139))</f>
        <v>0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8</v>
      </c>
      <c r="AB140" s="80">
        <f>IF('Base Reels A'!AB140="","",IF(AB$2="W",0,'Base Reels A'!AB140))</f>
        <v>0</v>
      </c>
      <c r="AC140" s="80">
        <f>IF('Base Reels A'!AC140="","",IF(AC$2="W",0,'Base Reels A'!AC140))</f>
        <v>0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8</v>
      </c>
      <c r="AB141" s="80">
        <f>IF('Base Reels A'!AB141="","",IF(AB$2="W",0,'Base Reels A'!AB141))</f>
        <v>0</v>
      </c>
      <c r="AC141" s="80">
        <f>IF('Base Reels A'!AC141="","",IF(AC$2="W",0,'Base Reels A'!AC141))</f>
        <v>0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8</v>
      </c>
      <c r="AB142" s="80">
        <f>IF('Base Reels A'!AB142="","",IF(AB$2="W",0,'Base Reels A'!AB142))</f>
        <v>0</v>
      </c>
      <c r="AC142" s="80">
        <f>IF('Base Reels A'!AC142="","",IF(AC$2="W",0,'Base Reels A'!AC142))</f>
        <v>0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7</v>
      </c>
      <c r="AB143" s="80">
        <f>IF('Base Reels A'!AB143="","",IF(AB$2="W",0,'Base Reels A'!AB143))</f>
        <v>0</v>
      </c>
      <c r="AC143" s="80">
        <f>IF('Base Reels A'!AC143="","",IF(AC$2="W",0,'Base Reels A'!AC143))</f>
        <v>0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8</v>
      </c>
      <c r="AB144" s="80">
        <f>IF('Base Reels A'!AB144="","",IF(AB$2="W",0,'Base Reels A'!AB144))</f>
        <v>0</v>
      </c>
      <c r="AC144" s="80">
        <f>IF('Base Reels A'!AC144="","",IF(AC$2="W",0,'Base Reels A'!AC144))</f>
        <v>0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4</v>
      </c>
      <c r="AB145" s="80">
        <f>IF('Base Reels A'!AB145="","",IF(AB$2="W",0,'Base Reels A'!AB145))</f>
        <v>0</v>
      </c>
      <c r="AC145" s="80">
        <f>IF('Base Reels A'!AC145="","",IF(AC$2="W",0,'Base Reels A'!AC145))</f>
        <v>0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4</v>
      </c>
      <c r="AB146" s="80">
        <f>IF('Base Reels A'!AB146="","",IF(AB$2="W",0,'Base Reels A'!AB146))</f>
        <v>0</v>
      </c>
      <c r="AC146" s="80">
        <f>IF('Base Reels A'!AC146="","",IF(AC$2="W",0,'Base Reels A'!AC146))</f>
        <v>0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3</v>
      </c>
      <c r="AB147" s="80">
        <f>IF('Base Reels A'!AB147="","",IF(AB$2="W",0,'Base Reels A'!AB147))</f>
        <v>0</v>
      </c>
      <c r="AC147" s="80">
        <f>IF('Base Reels A'!AC147="","",IF(AC$2="W",0,'Base Reels A'!AC147))</f>
        <v>0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8</v>
      </c>
      <c r="AB148" s="80">
        <f>IF('Base Reels A'!AB148="","",IF(AB$2="W",0,'Base Reels A'!AB148))</f>
        <v>0</v>
      </c>
      <c r="AC148" s="80">
        <f>IF('Base Reels A'!AC148="","",IF(AC$2="W",0,'Base Reels A'!AC148))</f>
        <v>0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8</v>
      </c>
      <c r="AB149" s="80">
        <f>IF('Base Reels A'!AB149="","",IF(AB$2="W",0,'Base Reels A'!AB149))</f>
        <v>0</v>
      </c>
      <c r="AC149" s="80">
        <f>IF('Base Reels A'!AC149="","",IF(AC$2="W",0,'Base Reels A'!AC149))</f>
        <v>0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8</v>
      </c>
      <c r="AB150" s="80">
        <f>IF('Base Reels A'!AB150="","",IF(AB$2="W",0,'Base Reels A'!AB150))</f>
        <v>0</v>
      </c>
      <c r="AC150" s="80">
        <f>IF('Base Reels A'!AC150="","",IF(AC$2="W",0,'Base Reels A'!AC150))</f>
        <v>0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1</v>
      </c>
      <c r="AB151" s="80">
        <f>IF('Base Reels A'!AB151="","",IF(AB$2="W",0,'Base Reels A'!AB151))</f>
        <v>0</v>
      </c>
      <c r="AC151" s="80">
        <f>IF('Base Reels A'!AC151="","",IF(AC$2="W",0,'Base Reels A'!AC151))</f>
        <v>0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1</v>
      </c>
      <c r="AB152" s="80">
        <f>IF('Base Reels A'!AB152="","",IF(AB$2="W",0,'Base Reels A'!AB152))</f>
        <v>0</v>
      </c>
      <c r="AC152" s="80">
        <f>IF('Base Reels A'!AC152="","",IF(AC$2="W",0,'Base Reels A'!AC152))</f>
        <v>0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7</v>
      </c>
      <c r="AB153" s="80">
        <f>IF('Base Reels A'!AB153="","",IF(AB$2="W",0,'Base Reels A'!AB153))</f>
        <v>0</v>
      </c>
      <c r="AC153" s="80">
        <f>IF('Base Reels A'!AC153="","",IF(AC$2="W",0,'Base Reels A'!AC153))</f>
        <v>0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7</v>
      </c>
      <c r="AB154" s="80">
        <f>IF('Base Reels A'!AB154="","",IF(AB$2="W",0,'Base Reels A'!AB154))</f>
        <v>0</v>
      </c>
      <c r="AC154" s="80">
        <f>IF('Base Reels A'!AC154="","",IF(AC$2="W",0,'Base Reels A'!AC154))</f>
        <v>0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7</v>
      </c>
      <c r="AB155" s="80">
        <f>IF('Base Reels A'!AB155="","",IF(AB$2="W",0,'Base Reels A'!AB155))</f>
        <v>0</v>
      </c>
      <c r="AC155" s="80">
        <f>IF('Base Reels A'!AC155="","",IF(AC$2="W",0,'Base Reels A'!AC155))</f>
        <v>0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6</v>
      </c>
      <c r="AB156" s="80">
        <f>IF('Base Reels A'!AB156="","",IF(AB$2="W",0,'Base Reels A'!AB156))</f>
        <v>0</v>
      </c>
      <c r="AC156" s="80">
        <f>IF('Base Reels A'!AC156="","",IF(AC$2="W",0,'Base Reels A'!AC156))</f>
        <v>0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6</v>
      </c>
      <c r="AB157" s="80">
        <f>IF('Base Reels A'!AB157="","",IF(AB$2="W",0,'Base Reels A'!AB157))</f>
        <v>0</v>
      </c>
      <c r="AC157" s="80">
        <f>IF('Base Reels A'!AC157="","",IF(AC$2="W",0,'Base Reels A'!AC157))</f>
        <v>0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8</v>
      </c>
      <c r="AB158" s="80">
        <f>IF('Base Reels A'!AB158="","",IF(AB$2="W",0,'Base Reels A'!AB158))</f>
        <v>0</v>
      </c>
      <c r="AC158" s="80">
        <f>IF('Base Reels A'!AC158="","",IF(AC$2="W",0,'Base Reels A'!AC158))</f>
        <v>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8</v>
      </c>
      <c r="AB159" s="80">
        <f>IF('Base Reels A'!AB159="","",IF(AB$2="W",0,'Base Reels A'!AB159))</f>
        <v>0</v>
      </c>
      <c r="AC159" s="80">
        <f>IF('Base Reels A'!AC159="","",IF(AC$2="W",0,'Base Reels A'!AC159))</f>
        <v>0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2</v>
      </c>
      <c r="AB160" s="80">
        <f>IF('Base Reels A'!AB160="","",IF(AB$2="W",0,'Base Reels A'!AB160))</f>
        <v>0</v>
      </c>
      <c r="AC160" s="80">
        <f>IF('Base Reels A'!AC160="","",IF(AC$2="W",0,'Base Reels A'!AC160))</f>
        <v>0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4</v>
      </c>
      <c r="AB161" s="80">
        <f>IF('Base Reels A'!AB161="","",IF(AB$2="W",0,'Base Reels A'!AB161))</f>
        <v>0</v>
      </c>
      <c r="AC161" s="80">
        <f>IF('Base Reels A'!AC161="","",IF(AC$2="W",0,'Base Reels A'!AC161))</f>
        <v>0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4</v>
      </c>
      <c r="AB162" s="80">
        <f>IF('Base Reels A'!AB162="","",IF(AB$2="W",0,'Base Reels A'!AB162))</f>
        <v>0</v>
      </c>
      <c r="AC162" s="80">
        <f>IF('Base Reels A'!AC162="","",IF(AC$2="W",0,'Base Reels A'!AC162))</f>
        <v>0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5</v>
      </c>
      <c r="AB163" s="80">
        <f>IF('Base Reels A'!AB163="","",IF(AB$2="W",0,'Base Reels A'!AB163))</f>
        <v>0</v>
      </c>
      <c r="AC163" s="80">
        <f>IF('Base Reels A'!AC163="","",IF(AC$2="W",0,'Base Reels A'!AC163))</f>
        <v>0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5</v>
      </c>
      <c r="AB164" s="80">
        <f>IF('Base Reels A'!AB164="","",IF(AB$2="W",0,'Base Reels A'!AB164))</f>
        <v>0</v>
      </c>
      <c r="AC164" s="80">
        <f>IF('Base Reels A'!AC164="","",IF(AC$2="W",0,'Base Reels A'!AC164))</f>
        <v>0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5</v>
      </c>
      <c r="AB165" s="80">
        <f>IF('Base Reels A'!AB165="","",IF(AB$2="W",0,'Base Reels A'!AB165))</f>
        <v>0</v>
      </c>
      <c r="AC165" s="80">
        <f>IF('Base Reels A'!AC165="","",IF(AC$2="W",0,'Base Reels A'!AC165))</f>
        <v>0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3</v>
      </c>
      <c r="AB166" s="80">
        <f>IF('Base Reels A'!AB166="","",IF(AB$2="W",0,'Base Reels A'!AB166))</f>
        <v>0</v>
      </c>
      <c r="AC166" s="80">
        <f>IF('Base Reels A'!AC166="","",IF(AC$2="W",0,'Base Reels A'!AC166))</f>
        <v>0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3</v>
      </c>
      <c r="AB167" s="80">
        <f>IF('Base Reels A'!AB167="","",IF(AB$2="W",0,'Base Reels A'!AB167))</f>
        <v>0</v>
      </c>
      <c r="AC167" s="80">
        <f>IF('Base Reels A'!AC167="","",IF(AC$2="W",0,'Base Reels A'!AC167))</f>
        <v>0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7</v>
      </c>
      <c r="AB168" s="80">
        <f>IF('Base Reels A'!AB168="","",IF(AB$2="W",0,'Base Reels A'!AB168))</f>
        <v>0</v>
      </c>
      <c r="AC168" s="80">
        <f>IF('Base Reels A'!AC168="","",IF(AC$2="W",0,'Base Reels A'!AC168))</f>
        <v>0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7</v>
      </c>
      <c r="AB169" s="80">
        <f>IF('Base Reels A'!AB169="","",IF(AB$2="W",0,'Base Reels A'!AB169))</f>
        <v>0</v>
      </c>
      <c r="AC169" s="80">
        <f>IF('Base Reels A'!AC169="","",IF(AC$2="W",0,'Base Reels A'!AC169))</f>
        <v>0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7</v>
      </c>
      <c r="AB170" s="80">
        <f>IF('Base Reels A'!AB170="","",IF(AB$2="W",0,'Base Reels A'!AB170))</f>
        <v>0</v>
      </c>
      <c r="AC170" s="80">
        <f>IF('Base Reels A'!AC170="","",IF(AC$2="W",0,'Base Reels A'!AC170))</f>
        <v>0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L3:P3"/>
    <mergeCell ref="D16:H16"/>
    <mergeCell ref="Q42:U42"/>
    <mergeCell ref="AF2:AJ2"/>
    <mergeCell ref="B21:C21"/>
    <mergeCell ref="F21:J21"/>
  </mergeCells>
  <conditionalFormatting sqref="I3:I1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89" priority="35" operator="containsText" text="X">
      <formula>NOT(ISERROR(SEARCH("X",L43)))</formula>
    </cfRule>
    <cfRule type="containsText" dxfId="88" priority="36" operator="containsText" text="X">
      <formula>NOT(ISERROR(SEARCH("X",L43)))</formula>
    </cfRule>
  </conditionalFormatting>
  <conditionalFormatting sqref="W4:W31">
    <cfRule type="colorScale" priority="214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3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87" priority="28" operator="equal">
      <formula>"BN"</formula>
    </cfRule>
  </conditionalFormatting>
  <conditionalFormatting sqref="Z3:AD1048576">
    <cfRule type="expression" dxfId="86" priority="24">
      <formula>AND(LEN(Z3)&gt;0,Z3=0)</formula>
    </cfRule>
    <cfRule type="cellIs" dxfId="85" priority="25" operator="equal">
      <formula>9</formula>
    </cfRule>
    <cfRule type="cellIs" dxfId="84" priority="26" operator="equal">
      <formula>10</formula>
    </cfRule>
  </conditionalFormatting>
  <conditionalFormatting sqref="AF3:AJ170">
    <cfRule type="cellIs" dxfId="83" priority="4" operator="equal">
      <formula>"BN"</formula>
    </cfRule>
  </conditionalFormatting>
  <conditionalFormatting sqref="AF3:AJ1048576">
    <cfRule type="expression" dxfId="82" priority="1">
      <formula>AND(LEN(AF3)&gt;0,AF3=0)</formula>
    </cfRule>
    <cfRule type="cellIs" dxfId="81" priority="2" operator="equal">
      <formula>9</formula>
    </cfRule>
    <cfRule type="cellIs" dxfId="8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0E250-DAFB-4FB0-BDA8-6743F0F106F6}">
  <sheetPr>
    <tabColor theme="9" tint="0.39997558519241921"/>
  </sheetPr>
  <dimension ref="A1:BM170"/>
  <sheetViews>
    <sheetView topLeftCell="A13" workbookViewId="0">
      <selection activeCell="F32" sqref="F32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1.42578125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 t="s">
        <v>78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D14" si="0">SUMIF(Z$4:Z$170,$C4,AF$4:AF$170)</f>
        <v>0</v>
      </c>
      <c r="E4" s="78">
        <f t="shared" ref="E4:E14" si="1">SUMIF(AA$4:AA$170,$C4,AG$4:AG$170)</f>
        <v>167.00000000000003</v>
      </c>
      <c r="F4" s="78">
        <f t="shared" ref="F4:F14" si="2">SUMIF(AB$4:AB$170,$C4,AH$4:AH$170)</f>
        <v>167.00000000000003</v>
      </c>
      <c r="G4" s="78">
        <f t="shared" ref="G4:G14" si="3">SUMIF(AC$4:AC$170,$C4,AI$4:AI$170)</f>
        <v>167.00000000000003</v>
      </c>
      <c r="H4" s="78">
        <f t="shared" ref="H4:H14" si="4">SUMIF(AD$4:AD$170,$C4,AJ$4:AJ$170)</f>
        <v>0</v>
      </c>
      <c r="I4" s="77">
        <f>V4+V13+V22+V31</f>
        <v>0</v>
      </c>
      <c r="J4" s="78" cm="1">
        <f t="array" ref="J4">4*SUM(D4:H4/$D$15:$H$15)</f>
        <v>12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5">$D$16/R4</f>
        <v>#DIV/0!</v>
      </c>
      <c r="U4" s="101" cm="1">
        <f t="array" ref="U4:U12">Awards!I6:I14</f>
        <v>0</v>
      </c>
      <c r="V4" s="25">
        <f t="shared" ref="V4:V36" si="6">(U4*R4)/$D$16</f>
        <v>0</v>
      </c>
      <c r="W4" s="26"/>
      <c r="X4" s="27"/>
      <c r="Y4" s="28">
        <v>1</v>
      </c>
      <c r="Z4" s="80">
        <f>IF('Base Reels A'!Z4="","",'Base Reels A'!Z4)</f>
        <v>6</v>
      </c>
      <c r="AA4" s="80">
        <f>IF('Base Reels A'!AA4="","",IF(AA$2="W",0,'Base Reels A'!AA4))</f>
        <v>0</v>
      </c>
      <c r="AB4" s="80">
        <f>IF('Base Reels A'!AB4="","",IF(AB$2="W",0,'Base Reels A'!AB4))</f>
        <v>0</v>
      </c>
      <c r="AC4" s="80">
        <f>IF('Base Reels A'!AC4="","",IF(AC$2="W",0,'Base Reels A'!AC4))</f>
        <v>0</v>
      </c>
      <c r="AD4" s="80">
        <f>IF('Base Reels A'!AD4="","",'Base Reels A'!AD4)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1"/>
        <v>0</v>
      </c>
      <c r="F5" s="78">
        <f t="shared" si="2"/>
        <v>0</v>
      </c>
      <c r="G5" s="78">
        <f t="shared" si="3"/>
        <v>0</v>
      </c>
      <c r="H5" s="78">
        <f t="shared" si="4"/>
        <v>6</v>
      </c>
      <c r="I5" s="77">
        <f>V5+V14+V23+V32</f>
        <v>14.709791758972088</v>
      </c>
      <c r="J5" s="78" cm="1">
        <f t="array" ref="J5">4*SUM(D5:H5/$D$15:$H$15)</f>
        <v>0.38989809481612764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27944778.000000015</v>
      </c>
      <c r="R5" s="22">
        <f t="shared" ref="R5:R32" si="7">Q5*$C$29</f>
        <v>2794477800.0000014</v>
      </c>
      <c r="S5" s="23">
        <f t="shared" ref="S5:S36" si="8">R5/$D$16</f>
        <v>0.13291980505095258</v>
      </c>
      <c r="T5" s="73">
        <f t="shared" si="5"/>
        <v>7.5233333333333334</v>
      </c>
      <c r="U5" s="101">
        <v>20</v>
      </c>
      <c r="V5" s="25">
        <f t="shared" si="6"/>
        <v>2.658396101019052</v>
      </c>
      <c r="W5" s="26"/>
      <c r="X5" s="27"/>
      <c r="Y5" s="29">
        <v>2</v>
      </c>
      <c r="Z5" s="80">
        <f>IF('Base Reels A'!Z5="","",'Base Reels A'!Z5)</f>
        <v>6</v>
      </c>
      <c r="AA5" s="80">
        <f>IF('Base Reels A'!AA5="","",IF(AA$2="W",0,'Base Reels A'!AA5))</f>
        <v>0</v>
      </c>
      <c r="AB5" s="80">
        <f>IF('Base Reels A'!AB5="","",IF(AB$2="W",0,'Base Reels A'!AB5))</f>
        <v>0</v>
      </c>
      <c r="AC5" s="80">
        <f>IF('Base Reels A'!AC5="","",IF(AC$2="W",0,'Base Reels A'!AC5))</f>
        <v>0</v>
      </c>
      <c r="AD5" s="80">
        <f>IF('Base Reels A'!AD5="","",'Base Reels A'!AD5)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1"/>
        <v>0</v>
      </c>
      <c r="F6" s="78">
        <f t="shared" si="2"/>
        <v>0</v>
      </c>
      <c r="G6" s="78">
        <f t="shared" si="3"/>
        <v>0</v>
      </c>
      <c r="H6" s="78">
        <f t="shared" si="4"/>
        <v>7</v>
      </c>
      <c r="I6" s="77">
        <f t="shared" ref="I6:I12" si="9">V6+V15+V24</f>
        <v>18.010633584404076</v>
      </c>
      <c r="J6" s="78" cm="1">
        <f t="array" ref="J6">4*SUM(D6:H6/$D$15:$H$15)</f>
        <v>0.57509968985378823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97806723.00000006</v>
      </c>
      <c r="R6" s="22">
        <f t="shared" si="7"/>
        <v>9780672300.0000057</v>
      </c>
      <c r="S6" s="23">
        <f t="shared" si="8"/>
        <v>0.46521931767833408</v>
      </c>
      <c r="T6" s="73">
        <f t="shared" si="5"/>
        <v>2.1495238095238096</v>
      </c>
      <c r="U6" s="101">
        <v>10</v>
      </c>
      <c r="V6" s="25">
        <f t="shared" si="6"/>
        <v>4.6521931767833413</v>
      </c>
      <c r="W6" s="26"/>
      <c r="X6" s="27"/>
      <c r="Y6" s="29">
        <v>3</v>
      </c>
      <c r="Z6" s="80">
        <f>IF('Base Reels A'!Z6="","",'Base Reels A'!Z6)</f>
        <v>6</v>
      </c>
      <c r="AA6" s="80">
        <f>IF('Base Reels A'!AA6="","",IF(AA$2="W",0,'Base Reels A'!AA6))</f>
        <v>0</v>
      </c>
      <c r="AB6" s="80">
        <f>IF('Base Reels A'!AB6="","",IF(AB$2="W",0,'Base Reels A'!AB6))</f>
        <v>0</v>
      </c>
      <c r="AC6" s="80">
        <f>IF('Base Reels A'!AC6="","",IF(AC$2="W",0,'Base Reels A'!AC6))</f>
        <v>0</v>
      </c>
      <c r="AD6" s="80">
        <f>IF('Base Reels A'!AD6="","",'Base Reels A'!AD6)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1"/>
        <v>0</v>
      </c>
      <c r="F7" s="78">
        <f t="shared" si="2"/>
        <v>0</v>
      </c>
      <c r="G7" s="78">
        <f t="shared" si="3"/>
        <v>0</v>
      </c>
      <c r="H7" s="78">
        <f t="shared" si="4"/>
        <v>8</v>
      </c>
      <c r="I7" s="77">
        <f t="shared" si="9"/>
        <v>11.023482498892335</v>
      </c>
      <c r="J7" s="78" cm="1">
        <f t="array" ref="J7">4*SUM(D7:H7/$D$15:$H$15)</f>
        <v>0.69472751439964564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149038816.00000009</v>
      </c>
      <c r="R7" s="22">
        <f t="shared" si="7"/>
        <v>14903881600.00001</v>
      </c>
      <c r="S7" s="23">
        <f t="shared" si="8"/>
        <v>0.70890562693841386</v>
      </c>
      <c r="T7" s="73">
        <f t="shared" si="5"/>
        <v>1.4106249999999998</v>
      </c>
      <c r="U7" s="101">
        <v>4</v>
      </c>
      <c r="V7" s="25">
        <f t="shared" si="6"/>
        <v>2.8356225077536554</v>
      </c>
      <c r="W7" s="26"/>
      <c r="X7" s="27"/>
      <c r="Y7" s="29">
        <v>4</v>
      </c>
      <c r="Z7" s="80">
        <f>IF('Base Reels A'!Z7="","",'Base Reels A'!Z7)</f>
        <v>4</v>
      </c>
      <c r="AA7" s="80">
        <f>IF('Base Reels A'!AA7="","",IF(AA$2="W",0,'Base Reels A'!AA7))</f>
        <v>0</v>
      </c>
      <c r="AB7" s="80">
        <f>IF('Base Reels A'!AB7="","",IF(AB$2="W",0,'Base Reels A'!AB7))</f>
        <v>0</v>
      </c>
      <c r="AC7" s="80">
        <f>IF('Base Reels A'!AC7="","",IF(AC$2="W",0,'Base Reels A'!AC7))</f>
        <v>0</v>
      </c>
      <c r="AD7" s="80">
        <f>IF('Base Reels A'!AD7="","",'Base Reels A'!AD7)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1"/>
        <v>0</v>
      </c>
      <c r="F8" s="78">
        <f t="shared" si="2"/>
        <v>0</v>
      </c>
      <c r="G8" s="78">
        <f t="shared" si="3"/>
        <v>0</v>
      </c>
      <c r="H8" s="78">
        <f t="shared" si="4"/>
        <v>9</v>
      </c>
      <c r="I8" s="77">
        <f t="shared" si="9"/>
        <v>28.134692069118294</v>
      </c>
      <c r="J8" s="78" cm="1">
        <f t="array" ref="J8">4*SUM(D8:H8/$D$15:$H$15)</f>
        <v>1.1422241914045193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419171670.00000012</v>
      </c>
      <c r="R8" s="22">
        <f t="shared" si="7"/>
        <v>41917167000.000015</v>
      </c>
      <c r="S8" s="23">
        <f t="shared" si="8"/>
        <v>1.9937970757642884</v>
      </c>
      <c r="T8" s="73">
        <f t="shared" si="5"/>
        <v>0.50155555555555564</v>
      </c>
      <c r="U8" s="101">
        <v>4</v>
      </c>
      <c r="V8" s="25">
        <f t="shared" si="6"/>
        <v>7.9751883030571538</v>
      </c>
      <c r="W8" s="26"/>
      <c r="X8" s="27"/>
      <c r="Y8" s="29">
        <v>5</v>
      </c>
      <c r="Z8" s="80">
        <f>IF('Base Reels A'!Z8="","",'Base Reels A'!Z8)</f>
        <v>4</v>
      </c>
      <c r="AA8" s="80">
        <f>IF('Base Reels A'!AA8="","",IF(AA$2="W",0,'Base Reels A'!AA8))</f>
        <v>0</v>
      </c>
      <c r="AB8" s="80">
        <f>IF('Base Reels A'!AB8="","",IF(AB$2="W",0,'Base Reels A'!AB8))</f>
        <v>0</v>
      </c>
      <c r="AC8" s="80">
        <f>IF('Base Reels A'!AC8="","",IF(AC$2="W",0,'Base Reels A'!AC8))</f>
        <v>0</v>
      </c>
      <c r="AD8" s="80">
        <f>IF('Base Reels A'!AD8="","",'Base Reels A'!AD8)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4</v>
      </c>
      <c r="E9" s="78">
        <f t="shared" si="1"/>
        <v>0</v>
      </c>
      <c r="F9" s="78">
        <f t="shared" si="2"/>
        <v>0</v>
      </c>
      <c r="G9" s="78">
        <f t="shared" si="3"/>
        <v>0</v>
      </c>
      <c r="H9" s="78">
        <f t="shared" si="4"/>
        <v>10</v>
      </c>
      <c r="I9" s="77">
        <f t="shared" si="9"/>
        <v>2.9774036331413378</v>
      </c>
      <c r="J9" s="78" cm="1">
        <f t="array" ref="J9">4*SUM(D9:H9/$D$15:$H$15)</f>
        <v>0.80283562250775375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186298520.00000012</v>
      </c>
      <c r="R9" s="22">
        <f t="shared" si="7"/>
        <v>18629852000.000011</v>
      </c>
      <c r="S9" s="23">
        <f t="shared" si="8"/>
        <v>0.88613203367301729</v>
      </c>
      <c r="T9" s="73">
        <f t="shared" si="5"/>
        <v>1.1284999999999998</v>
      </c>
      <c r="U9" s="101">
        <v>0.8</v>
      </c>
      <c r="V9" s="25">
        <f t="shared" si="6"/>
        <v>0.70890562693841386</v>
      </c>
      <c r="W9" s="26"/>
      <c r="X9" s="27"/>
      <c r="Y9" s="29">
        <v>6</v>
      </c>
      <c r="Z9" s="80">
        <f>IF('Base Reels A'!Z9="","",'Base Reels A'!Z9)</f>
        <v>6</v>
      </c>
      <c r="AA9" s="80">
        <f>IF('Base Reels A'!AA9="","",IF(AA$2="W",0,'Base Reels A'!AA9))</f>
        <v>0</v>
      </c>
      <c r="AB9" s="80">
        <f>IF('Base Reels A'!AB9="","",IF(AB$2="W",0,'Base Reels A'!AB9))</f>
        <v>0</v>
      </c>
      <c r="AC9" s="80">
        <f>IF('Base Reels A'!AC9="","",IF(AC$2="W",0,'Base Reels A'!AC9))</f>
        <v>0</v>
      </c>
      <c r="AD9" s="80">
        <f>IF('Base Reels A'!AD9="","",'Base Reels A'!AD9)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15</v>
      </c>
      <c r="E10" s="78">
        <f t="shared" si="1"/>
        <v>0</v>
      </c>
      <c r="F10" s="78">
        <f t="shared" si="2"/>
        <v>0</v>
      </c>
      <c r="G10" s="78">
        <f t="shared" si="3"/>
        <v>0</v>
      </c>
      <c r="H10" s="78">
        <f t="shared" si="4"/>
        <v>9</v>
      </c>
      <c r="I10" s="77">
        <f t="shared" si="9"/>
        <v>11.032343819229066</v>
      </c>
      <c r="J10" s="78" cm="1">
        <f t="array" ref="J10">4*SUM(D10:H10/$D$15:$H$15)</f>
        <v>1.4700930438635358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628757505.00000036</v>
      </c>
      <c r="R10" s="22">
        <f t="shared" si="7"/>
        <v>62875750500.000038</v>
      </c>
      <c r="S10" s="23">
        <f t="shared" si="8"/>
        <v>2.9906956136464333</v>
      </c>
      <c r="T10" s="73">
        <f t="shared" si="5"/>
        <v>0.33437037037037037</v>
      </c>
      <c r="U10" s="101">
        <v>0.8</v>
      </c>
      <c r="V10" s="25">
        <f t="shared" si="6"/>
        <v>2.3925564909171468</v>
      </c>
      <c r="W10" s="26"/>
      <c r="X10" s="27"/>
      <c r="Y10" s="29">
        <v>7</v>
      </c>
      <c r="Z10" s="80">
        <f>IF('Base Reels A'!Z10="","",'Base Reels A'!Z10)</f>
        <v>6</v>
      </c>
      <c r="AA10" s="80">
        <f>IF('Base Reels A'!AA10="","",IF(AA$2="W",0,'Base Reels A'!AA10))</f>
        <v>0</v>
      </c>
      <c r="AB10" s="80">
        <f>IF('Base Reels A'!AB10="","",IF(AB$2="W",0,'Base Reels A'!AB10))</f>
        <v>0</v>
      </c>
      <c r="AC10" s="80">
        <f>IF('Base Reels A'!AC10="","",IF(AC$2="W",0,'Base Reels A'!AC10))</f>
        <v>0</v>
      </c>
      <c r="AD10" s="80">
        <f>IF('Base Reels A'!AD10="","",'Base Reels A'!AD10)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15</v>
      </c>
      <c r="E11" s="78">
        <f t="shared" si="1"/>
        <v>0</v>
      </c>
      <c r="F11" s="78">
        <f t="shared" si="2"/>
        <v>0</v>
      </c>
      <c r="G11" s="78">
        <f t="shared" si="3"/>
        <v>0</v>
      </c>
      <c r="H11" s="78">
        <f t="shared" si="4"/>
        <v>11</v>
      </c>
      <c r="I11" s="77">
        <f t="shared" si="9"/>
        <v>8.4736375719982266</v>
      </c>
      <c r="J11" s="78" cm="1">
        <f t="array" ref="J11">4*SUM(D11:H11/$D$15:$H$15)</f>
        <v>1.5782011519716437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768481395.00000048</v>
      </c>
      <c r="R11" s="22">
        <f t="shared" si="7"/>
        <v>76848139500.000046</v>
      </c>
      <c r="S11" s="23">
        <f t="shared" si="8"/>
        <v>3.6552946389011964</v>
      </c>
      <c r="T11" s="73">
        <f t="shared" si="5"/>
        <v>0.27357575757575758</v>
      </c>
      <c r="U11" s="101">
        <v>0.6</v>
      </c>
      <c r="V11" s="25">
        <f t="shared" si="6"/>
        <v>2.1931767833407179</v>
      </c>
      <c r="W11" s="26"/>
      <c r="X11" s="27"/>
      <c r="Y11" s="29">
        <v>8</v>
      </c>
      <c r="Z11" s="80">
        <f>IF('Base Reels A'!Z11="","",'Base Reels A'!Z11)</f>
        <v>3</v>
      </c>
      <c r="AA11" s="80">
        <f>IF('Base Reels A'!AA11="","",IF(AA$2="W",0,'Base Reels A'!AA11))</f>
        <v>0</v>
      </c>
      <c r="AB11" s="80">
        <f>IF('Base Reels A'!AB11="","",IF(AB$2="W",0,'Base Reels A'!AB11))</f>
        <v>0</v>
      </c>
      <c r="AC11" s="80">
        <f>IF('Base Reels A'!AC11="","",IF(AC$2="W",0,'Base Reels A'!AC11))</f>
        <v>0</v>
      </c>
      <c r="AD11" s="80">
        <f>IF('Base Reels A'!AD11="","",'Base Reels A'!AD11)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1"/>
        <v>0</v>
      </c>
      <c r="F12" s="78">
        <f t="shared" si="2"/>
        <v>0</v>
      </c>
      <c r="G12" s="78">
        <f t="shared" si="3"/>
        <v>0</v>
      </c>
      <c r="H12" s="78">
        <f t="shared" si="4"/>
        <v>10</v>
      </c>
      <c r="I12" s="77">
        <f t="shared" si="9"/>
        <v>2.7913159060700039</v>
      </c>
      <c r="J12" s="78" cm="1">
        <f t="array" ref="J12">4*SUM(D12:H12/$D$15:$H$15)</f>
        <v>0.86840939299955688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232873150.00000006</v>
      </c>
      <c r="R12" s="22">
        <f t="shared" si="7"/>
        <v>23287315000.000008</v>
      </c>
      <c r="S12" s="23">
        <f t="shared" si="8"/>
        <v>1.1076650420912713</v>
      </c>
      <c r="T12" s="73">
        <f t="shared" si="5"/>
        <v>0.90280000000000016</v>
      </c>
      <c r="U12" s="101">
        <v>0.6</v>
      </c>
      <c r="V12" s="25">
        <f t="shared" si="6"/>
        <v>0.66459902525476278</v>
      </c>
      <c r="W12" s="26"/>
      <c r="X12" s="27"/>
      <c r="Y12" s="29">
        <v>9</v>
      </c>
      <c r="Z12" s="80">
        <f>IF('Base Reels A'!Z12="","",'Base Reels A'!Z12)</f>
        <v>9</v>
      </c>
      <c r="AA12" s="80">
        <f>IF('Base Reels A'!AA12="","",IF(AA$2="W",0,'Base Reels A'!AA12))</f>
        <v>0</v>
      </c>
      <c r="AB12" s="80">
        <f>IF('Base Reels A'!AB12="","",IF(AB$2="W",0,'Base Reels A'!AB12))</f>
        <v>0</v>
      </c>
      <c r="AC12" s="80">
        <f>IF('Base Reels A'!AC12="","",IF(AC$2="W",0,'Base Reels A'!AC12))</f>
        <v>0</v>
      </c>
      <c r="AD12" s="80">
        <f>IF('Base Reels A'!AD12="","",'Base Reels A'!AD12)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1"/>
        <v>0</v>
      </c>
      <c r="F13" s="78">
        <f t="shared" si="2"/>
        <v>0</v>
      </c>
      <c r="G13" s="78">
        <f t="shared" si="3"/>
        <v>0</v>
      </c>
      <c r="H13" s="78">
        <f t="shared" si="4"/>
        <v>2</v>
      </c>
      <c r="I13" s="77">
        <f>V33</f>
        <v>0</v>
      </c>
      <c r="J13" s="78" cm="1">
        <f t="array" ref="J13">4*SUM(D13:H13/$D$15:$H$15)</f>
        <v>0.23925564909171468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7"/>
        <v>0</v>
      </c>
      <c r="S13" s="23">
        <f t="shared" si="8"/>
        <v>0</v>
      </c>
      <c r="T13" s="73" t="e">
        <f t="shared" si="5"/>
        <v>#DIV/0!</v>
      </c>
      <c r="U13" s="102" cm="1">
        <f t="array" ref="U13:U21">Awards!H6:H14</f>
        <v>0</v>
      </c>
      <c r="V13" s="25">
        <f t="shared" si="6"/>
        <v>0</v>
      </c>
      <c r="W13" s="26"/>
      <c r="X13" s="27"/>
      <c r="Y13" s="29">
        <v>10</v>
      </c>
      <c r="Z13" s="80">
        <f>IF('Base Reels A'!Z13="","",'Base Reels A'!Z13)</f>
        <v>5</v>
      </c>
      <c r="AA13" s="80">
        <f>IF('Base Reels A'!AA13="","",IF(AA$2="W",0,'Base Reels A'!AA13))</f>
        <v>0</v>
      </c>
      <c r="AB13" s="80">
        <f>IF('Base Reels A'!AB13="","",IF(AB$2="W",0,'Base Reels A'!AB13))</f>
        <v>0</v>
      </c>
      <c r="AC13" s="80">
        <f>IF('Base Reels A'!AC13="","",IF(AC$2="W",0,'Base Reels A'!AC13))</f>
        <v>0</v>
      </c>
      <c r="AD13" s="80">
        <f>IF('Base Reels A'!AD13="","",'Base Reels A'!AD13)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1"/>
        <v>0</v>
      </c>
      <c r="F14" s="78">
        <f t="shared" si="2"/>
        <v>0</v>
      </c>
      <c r="G14" s="78">
        <f t="shared" si="3"/>
        <v>0</v>
      </c>
      <c r="H14" s="78">
        <f t="shared" si="4"/>
        <v>2</v>
      </c>
      <c r="I14" s="77">
        <f>V34+V35+V36</f>
        <v>0</v>
      </c>
      <c r="J14" s="78" cm="1">
        <f t="array" ref="J14">4*SUM(D14:H14/$D$15:$H$15)</f>
        <v>0.23925564909171468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316707484.00000018</v>
      </c>
      <c r="R14" s="22">
        <f t="shared" si="7"/>
        <v>31670748400.000019</v>
      </c>
      <c r="S14" s="23">
        <f t="shared" si="8"/>
        <v>1.5064244572441294</v>
      </c>
      <c r="T14" s="73">
        <f t="shared" si="5"/>
        <v>0.6638235294117647</v>
      </c>
      <c r="U14" s="102">
        <v>8</v>
      </c>
      <c r="V14" s="25">
        <f t="shared" si="6"/>
        <v>12.051395657953035</v>
      </c>
      <c r="W14" s="26"/>
      <c r="X14" s="27"/>
      <c r="Y14" s="29">
        <v>11</v>
      </c>
      <c r="Z14" s="80">
        <f>IF('Base Reels A'!Z14="","",'Base Reels A'!Z14)</f>
        <v>7</v>
      </c>
      <c r="AA14" s="80">
        <f>IF('Base Reels A'!AA14="","",IF(AA$2="W",0,'Base Reels A'!AA14))</f>
        <v>0</v>
      </c>
      <c r="AB14" s="80">
        <f>IF('Base Reels A'!AB14="","",IF(AB$2="W",0,'Base Reels A'!AB14))</f>
        <v>0</v>
      </c>
      <c r="AC14" s="80">
        <f>IF('Base Reels A'!AC14="","",IF(AC$2="W",0,'Base Reels A'!AC14))</f>
        <v>0</v>
      </c>
      <c r="AD14" s="80">
        <f>IF('Base Reels A'!AD14="","",'Base Reels A'!AD14)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61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936150063.00000048</v>
      </c>
      <c r="R15" s="22">
        <f t="shared" si="7"/>
        <v>93615006300.000046</v>
      </c>
      <c r="S15" s="23">
        <f t="shared" si="8"/>
        <v>4.4528134692069115</v>
      </c>
      <c r="T15" s="73">
        <f t="shared" si="5"/>
        <v>0.22457711442786071</v>
      </c>
      <c r="U15" s="102">
        <v>3</v>
      </c>
      <c r="V15" s="25">
        <f t="shared" si="6"/>
        <v>13.358440407620733</v>
      </c>
      <c r="W15" s="26"/>
      <c r="X15" s="27"/>
      <c r="Y15" s="29">
        <v>12</v>
      </c>
      <c r="Z15" s="80">
        <f>IF('Base Reels A'!Z15="","",'Base Reels A'!Z15)</f>
        <v>7</v>
      </c>
      <c r="AA15" s="80">
        <f>IF('Base Reels A'!AA15="","",IF(AA$2="W",0,'Base Reels A'!AA15))</f>
        <v>0</v>
      </c>
      <c r="AB15" s="80">
        <f>IF('Base Reels A'!AB15="","",IF(AB$2="W",0,'Base Reels A'!AB15))</f>
        <v>0</v>
      </c>
      <c r="AC15" s="80">
        <f>IF('Base Reels A'!AC15="","",IF(AC$2="W",0,'Base Reels A'!AC15))</f>
        <v>0</v>
      </c>
      <c r="AD15" s="80">
        <f>IF('Base Reels A'!AD15="","",'Base Reels A'!AD15)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21023787982.000011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1229570232.0000007</v>
      </c>
      <c r="R16" s="22">
        <f t="shared" si="7"/>
        <v>122957023200.00008</v>
      </c>
      <c r="S16" s="23">
        <f t="shared" si="8"/>
        <v>5.8484714222419143</v>
      </c>
      <c r="T16" s="73">
        <f t="shared" si="5"/>
        <v>0.17098484848484846</v>
      </c>
      <c r="U16" s="102">
        <v>1.4</v>
      </c>
      <c r="V16" s="25">
        <f t="shared" si="6"/>
        <v>8.18785999113868</v>
      </c>
      <c r="W16" s="26"/>
      <c r="X16" s="27"/>
      <c r="Y16" s="29">
        <v>13</v>
      </c>
      <c r="Z16" s="80">
        <f>IF('Base Reels A'!Z16="","",'Base Reels A'!Z16)</f>
        <v>4</v>
      </c>
      <c r="AA16" s="80">
        <f>IF('Base Reels A'!AA16="","",IF(AA$2="W",0,'Base Reels A'!AA16))</f>
        <v>0</v>
      </c>
      <c r="AB16" s="80">
        <f>IF('Base Reels A'!AB16="","",IF(AB$2="W",0,'Base Reels A'!AB16))</f>
        <v>0</v>
      </c>
      <c r="AC16" s="80">
        <f>IF('Base Reels A'!AC16="","",IF(AC$2="W",0,'Base Reels A'!AC16))</f>
        <v>0</v>
      </c>
      <c r="AD16" s="80">
        <f>IF('Base Reels A'!AD16="","",'Base Reels A'!AD16)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3027350950.000001</v>
      </c>
      <c r="R17" s="22">
        <f t="shared" si="7"/>
        <v>302735095000.00012</v>
      </c>
      <c r="S17" s="23">
        <f t="shared" si="8"/>
        <v>14.399645547186529</v>
      </c>
      <c r="T17" s="73">
        <f t="shared" si="5"/>
        <v>6.9446153846153852E-2</v>
      </c>
      <c r="U17" s="102">
        <v>1.4</v>
      </c>
      <c r="V17" s="25">
        <f t="shared" si="6"/>
        <v>20.159503766061139</v>
      </c>
      <c r="W17" s="26"/>
      <c r="X17" s="27"/>
      <c r="Y17" s="29">
        <v>14</v>
      </c>
      <c r="Z17" s="80">
        <f>IF('Base Reels A'!Z17="","",'Base Reels A'!Z17)</f>
        <v>4</v>
      </c>
      <c r="AA17" s="80">
        <f>IF('Base Reels A'!AA17="","",IF(AA$2="W",0,'Base Reels A'!AA17))</f>
        <v>0</v>
      </c>
      <c r="AB17" s="80">
        <f>IF('Base Reels A'!AB17="","",IF(AB$2="W",0,'Base Reels A'!AB17))</f>
        <v>0</v>
      </c>
      <c r="AC17" s="80">
        <f>IF('Base Reels A'!AC17="","",IF(AC$2="W",0,'Base Reels A'!AC17))</f>
        <v>0</v>
      </c>
      <c r="AD17" s="80">
        <f>IF('Base Reels A'!AD17="","",'Base Reels A'!AD17)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1192310528.0000005</v>
      </c>
      <c r="R18" s="22">
        <f t="shared" si="7"/>
        <v>119231052800.00005</v>
      </c>
      <c r="S18" s="23">
        <f t="shared" si="8"/>
        <v>5.67124501550731</v>
      </c>
      <c r="T18" s="73">
        <f t="shared" si="5"/>
        <v>0.17632812500000003</v>
      </c>
      <c r="U18" s="102">
        <v>0.4</v>
      </c>
      <c r="V18" s="25">
        <f t="shared" si="6"/>
        <v>2.2684980062029241</v>
      </c>
      <c r="W18" s="26"/>
      <c r="X18" s="27"/>
      <c r="Y18" s="29">
        <v>15</v>
      </c>
      <c r="Z18" s="80">
        <f>IF('Base Reels A'!Z18="","",'Base Reels A'!Z18)</f>
        <v>3</v>
      </c>
      <c r="AA18" s="80">
        <f>IF('Base Reels A'!AA18="","",IF(AA$2="W",0,'Base Reels A'!AA18))</f>
        <v>0</v>
      </c>
      <c r="AB18" s="80">
        <f>IF('Base Reels A'!AB18="","",IF(AB$2="W",0,'Base Reels A'!AB18))</f>
        <v>0</v>
      </c>
      <c r="AC18" s="80">
        <f>IF('Base Reels A'!AC18="","",IF(AC$2="W",0,'Base Reels A'!AC18))</f>
        <v>0</v>
      </c>
      <c r="AD18" s="80">
        <f>IF('Base Reels A'!AD18="","",'Base Reels A'!AD18)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4541026425.0000029</v>
      </c>
      <c r="R19" s="22">
        <f t="shared" si="7"/>
        <v>454102642500.00031</v>
      </c>
      <c r="S19" s="23">
        <f t="shared" si="8"/>
        <v>21.599468320779799</v>
      </c>
      <c r="T19" s="73">
        <f t="shared" si="5"/>
        <v>4.6297435897435894E-2</v>
      </c>
      <c r="U19" s="102">
        <v>0.4</v>
      </c>
      <c r="V19" s="25">
        <f t="shared" si="6"/>
        <v>8.63978732831192</v>
      </c>
      <c r="W19" s="26"/>
      <c r="X19" s="27"/>
      <c r="Y19" s="29">
        <v>16</v>
      </c>
      <c r="Z19" s="80">
        <f>IF('Base Reels A'!Z19="","",'Base Reels A'!Z19)</f>
        <v>4</v>
      </c>
      <c r="AA19" s="80">
        <f>IF('Base Reels A'!AA19="","",IF(AA$2="W",0,'Base Reels A'!AA19))</f>
        <v>0</v>
      </c>
      <c r="AB19" s="80">
        <f>IF('Base Reels A'!AB19="","",IF(AB$2="W",0,'Base Reels A'!AB19))</f>
        <v>0</v>
      </c>
      <c r="AC19" s="80">
        <f>IF('Base Reels A'!AC19="","",IF(AC$2="W",0,'Base Reels A'!AC19))</f>
        <v>0</v>
      </c>
      <c r="AD19" s="80">
        <f>IF('Base Reels A'!AD19="","",'Base Reels A'!AD19)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4401302535.0000019</v>
      </c>
      <c r="R20" s="22">
        <f t="shared" si="7"/>
        <v>440130253500.00018</v>
      </c>
      <c r="S20" s="23">
        <f t="shared" si="8"/>
        <v>20.934869295525029</v>
      </c>
      <c r="T20" s="73">
        <f t="shared" si="5"/>
        <v>4.7767195767195771E-2</v>
      </c>
      <c r="U20" s="102">
        <v>0.3</v>
      </c>
      <c r="V20" s="25">
        <f t="shared" si="6"/>
        <v>6.2804607886575088</v>
      </c>
      <c r="W20" s="26"/>
      <c r="X20" s="27"/>
      <c r="Y20" s="29">
        <v>17</v>
      </c>
      <c r="Z20" s="80">
        <f>IF('Base Reels A'!Z20="","",'Base Reels A'!Z20)</f>
        <v>6</v>
      </c>
      <c r="AA20" s="80">
        <f>IF('Base Reels A'!AA20="","",IF(AA$2="W",0,'Base Reels A'!AA20))</f>
        <v>0</v>
      </c>
      <c r="AB20" s="80">
        <f>IF('Base Reels A'!AB20="","",IF(AB$2="W",0,'Base Reels A'!AB20))</f>
        <v>0</v>
      </c>
      <c r="AC20" s="80">
        <f>IF('Base Reels A'!AC20="","",IF(AC$2="W",0,'Base Reels A'!AC20))</f>
        <v>0</v>
      </c>
      <c r="AD20" s="80">
        <f>IF('Base Reels A'!AD20="","",'Base Reels A'!AD20)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1490388160.0000005</v>
      </c>
      <c r="R21" s="22">
        <f t="shared" si="7"/>
        <v>149038816000.00006</v>
      </c>
      <c r="S21" s="23">
        <f t="shared" si="8"/>
        <v>7.0890562693841375</v>
      </c>
      <c r="T21" s="73">
        <f t="shared" si="5"/>
        <v>0.14106250000000001</v>
      </c>
      <c r="U21" s="102">
        <v>0.3</v>
      </c>
      <c r="V21" s="25">
        <f t="shared" si="6"/>
        <v>2.1267168808152412</v>
      </c>
      <c r="W21" s="26"/>
      <c r="X21" s="27"/>
      <c r="Y21" s="29">
        <v>18</v>
      </c>
      <c r="Z21" s="80">
        <f>IF('Base Reels A'!Z21="","",'Base Reels A'!Z21)</f>
        <v>6</v>
      </c>
      <c r="AA21" s="80">
        <f>IF('Base Reels A'!AA21="","",IF(AA$2="W",0,'Base Reels A'!AA21))</f>
        <v>0</v>
      </c>
      <c r="AB21" s="80">
        <f>IF('Base Reels A'!AB21="","",IF(AB$2="W",0,'Base Reels A'!AB21))</f>
        <v>0</v>
      </c>
      <c r="AC21" s="80">
        <f>IF('Base Reels A'!AC21="","",IF(AC$2="W",0,'Base Reels A'!AC21))</f>
        <v>0</v>
      </c>
      <c r="AD21" s="80">
        <f>IF('Base Reels A'!AD21="","",'Base Reels A'!AD21)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7"/>
        <v>0</v>
      </c>
      <c r="S22" s="23">
        <f t="shared" si="8"/>
        <v>0</v>
      </c>
      <c r="T22" s="73" t="e">
        <f t="shared" si="5"/>
        <v>#DIV/0!</v>
      </c>
      <c r="U22" s="102" cm="1">
        <f t="array" ref="U22:U30">Awards!G6:G14</f>
        <v>0</v>
      </c>
      <c r="V22" s="25">
        <f t="shared" si="6"/>
        <v>0</v>
      </c>
      <c r="W22" s="26"/>
      <c r="X22" s="27"/>
      <c r="Y22" s="29">
        <v>19</v>
      </c>
      <c r="Z22" s="80">
        <f>IF('Base Reels A'!Z22="","",'Base Reels A'!Z22)</f>
        <v>6</v>
      </c>
      <c r="AA22" s="80">
        <f>IF('Base Reels A'!AA22="","",IF(AA$2="W",0,'Base Reels A'!AA22))</f>
        <v>0</v>
      </c>
      <c r="AB22" s="80">
        <f>IF('Base Reels A'!AB22="","",IF(AB$2="W",0,'Base Reels A'!AB22))</f>
        <v>0</v>
      </c>
      <c r="AC22" s="80">
        <f>IF('Base Reels A'!AC22="","",IF(AC$2="W",0,'Base Reels A'!AC22))</f>
        <v>0</v>
      </c>
      <c r="AD22" s="80">
        <f>IF('Base Reels A'!AD22="","",'Base Reels A'!AD22)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A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7"/>
        <v>0</v>
      </c>
      <c r="S23" s="23">
        <f t="shared" si="8"/>
        <v>0</v>
      </c>
      <c r="T23" s="73" t="e">
        <f t="shared" si="5"/>
        <v>#DIV/0!</v>
      </c>
      <c r="U23" s="102">
        <v>1.5</v>
      </c>
      <c r="V23" s="25">
        <f t="shared" si="6"/>
        <v>0</v>
      </c>
      <c r="W23" s="26"/>
      <c r="X23" s="27"/>
      <c r="Y23" s="29">
        <v>20</v>
      </c>
      <c r="Z23" s="80">
        <f>IF('Base Reels A'!Z23="","",'Base Reels A'!Z23)</f>
        <v>10</v>
      </c>
      <c r="AA23" s="80">
        <f>IF('Base Reels A'!AA23="","",IF(AA$2="W",0,'Base Reels A'!AA23))</f>
        <v>0</v>
      </c>
      <c r="AB23" s="80">
        <f>IF('Base Reels A'!AB23="","",IF(AB$2="W",0,'Base Reels A'!AB23))</f>
        <v>0</v>
      </c>
      <c r="AC23" s="80">
        <f>IF('Base Reels A'!AC23="","",IF(AC$2="W",0,'Base Reels A'!AC23))</f>
        <v>0</v>
      </c>
      <c r="AD23" s="80">
        <f>IF('Base Reels A'!AD23="","",'Base Reels A'!AD23)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A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7"/>
        <v>0</v>
      </c>
      <c r="S24" s="23">
        <f t="shared" si="8"/>
        <v>0</v>
      </c>
      <c r="T24" s="73" t="e">
        <f t="shared" si="5"/>
        <v>#DIV/0!</v>
      </c>
      <c r="U24" s="102">
        <v>1</v>
      </c>
      <c r="V24" s="25">
        <f t="shared" si="6"/>
        <v>0</v>
      </c>
      <c r="W24" s="26"/>
      <c r="X24" s="27"/>
      <c r="Y24" s="29">
        <v>21</v>
      </c>
      <c r="Z24" s="80">
        <f>IF('Base Reels A'!Z24="","",'Base Reels A'!Z24)</f>
        <v>7</v>
      </c>
      <c r="AA24" s="80">
        <f>IF('Base Reels A'!AA24="","",IF(AA$2="W",0,'Base Reels A'!AA24))</f>
        <v>0</v>
      </c>
      <c r="AB24" s="80">
        <f>IF('Base Reels A'!AB24="","",IF(AB$2="W",0,'Base Reels A'!AB24))</f>
        <v>0</v>
      </c>
      <c r="AC24" s="80">
        <f>IF('Base Reels A'!AC24="","",IF(AC$2="W",0,'Base Reels A'!AC24))</f>
        <v>0</v>
      </c>
      <c r="AD24" s="80">
        <f>IF('Base Reels A'!AD24="","",'Base Reels A'!AD24)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0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A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7"/>
        <v>0</v>
      </c>
      <c r="S25" s="23">
        <f t="shared" si="8"/>
        <v>0</v>
      </c>
      <c r="T25" s="73" t="e">
        <f t="shared" si="5"/>
        <v>#DIV/0!</v>
      </c>
      <c r="U25" s="102">
        <v>0.4</v>
      </c>
      <c r="V25" s="25">
        <f t="shared" si="6"/>
        <v>0</v>
      </c>
      <c r="W25" s="26"/>
      <c r="X25" s="27"/>
      <c r="Y25" s="29">
        <v>22</v>
      </c>
      <c r="Z25" s="80">
        <f>IF('Base Reels A'!Z25="","",'Base Reels A'!Z25)</f>
        <v>7</v>
      </c>
      <c r="AA25" s="80">
        <f>IF('Base Reels A'!AA25="","",IF(AA$2="W",0,'Base Reels A'!AA25))</f>
        <v>0</v>
      </c>
      <c r="AB25" s="80">
        <f>IF('Base Reels A'!AB25="","",IF(AB$2="W",0,'Base Reels A'!AB25))</f>
        <v>0</v>
      </c>
      <c r="AC25" s="80">
        <f>IF('Base Reels A'!AC25="","",IF(AC$2="W",0,'Base Reels A'!AC25))</f>
        <v>0</v>
      </c>
      <c r="AD25" s="80">
        <f>IF('Base Reels A'!AD25="","",'Base Reels A'!AD25)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97.153300841825413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A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7"/>
        <v>0</v>
      </c>
      <c r="S26" s="23">
        <f t="shared" si="8"/>
        <v>0</v>
      </c>
      <c r="T26" s="73" t="e">
        <f t="shared" si="5"/>
        <v>#DIV/0!</v>
      </c>
      <c r="U26" s="102">
        <v>0.4</v>
      </c>
      <c r="V26" s="25">
        <f t="shared" si="6"/>
        <v>0</v>
      </c>
      <c r="W26" s="26"/>
      <c r="X26" s="27"/>
      <c r="Y26" s="29">
        <v>23</v>
      </c>
      <c r="Z26" s="80">
        <f>IF('Base Reels A'!Z26="","",'Base Reels A'!Z26)</f>
        <v>4</v>
      </c>
      <c r="AA26" s="80">
        <f>IF('Base Reels A'!AA26="","",IF(AA$2="W",0,'Base Reels A'!AA26))</f>
        <v>0</v>
      </c>
      <c r="AB26" s="80">
        <f>IF('Base Reels A'!AB26="","",IF(AB$2="W",0,'Base Reels A'!AB26))</f>
        <v>0</v>
      </c>
      <c r="AC26" s="80">
        <f>IF('Base Reels A'!AC26="","",IF(AC$2="W",0,'Base Reels A'!AC26))</f>
        <v>0</v>
      </c>
      <c r="AD26" s="80">
        <f>IF('Base Reels A'!AD26="","",'Base Reels A'!AD26)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71.8785999113868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A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7"/>
        <v>0</v>
      </c>
      <c r="S27" s="23">
        <f t="shared" si="8"/>
        <v>0</v>
      </c>
      <c r="T27" s="73" t="e">
        <f t="shared" si="5"/>
        <v>#DIV/0!</v>
      </c>
      <c r="U27" s="102">
        <v>0.2</v>
      </c>
      <c r="V27" s="25">
        <f t="shared" si="6"/>
        <v>0</v>
      </c>
      <c r="W27" s="26"/>
      <c r="X27" s="27"/>
      <c r="Y27" s="29">
        <v>24</v>
      </c>
      <c r="Z27" s="80">
        <f>IF('Base Reels A'!Z27="","",'Base Reels A'!Z27)</f>
        <v>2</v>
      </c>
      <c r="AA27" s="80">
        <f>IF('Base Reels A'!AA27="","",IF(AA$2="W",0,'Base Reels A'!AA27))</f>
        <v>0</v>
      </c>
      <c r="AB27" s="80">
        <f>IF('Base Reels A'!AB27="","",IF(AB$2="W",0,'Base Reels A'!AB27))</f>
        <v>0</v>
      </c>
      <c r="AC27" s="80">
        <f>IF('Base Reels A'!AC27="","",IF(AC$2="W",0,'Base Reels A'!AC27))</f>
        <v>0</v>
      </c>
      <c r="AD27" s="80">
        <f>IF('Base Reels A'!AD27="","",'Base Reels A'!AD27)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25.274700930438634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A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7"/>
        <v>0</v>
      </c>
      <c r="S28" s="23">
        <f t="shared" si="8"/>
        <v>0</v>
      </c>
      <c r="T28" s="73" t="e">
        <f t="shared" si="5"/>
        <v>#DIV/0!</v>
      </c>
      <c r="U28" s="102">
        <v>0.2</v>
      </c>
      <c r="V28" s="25">
        <f t="shared" si="6"/>
        <v>0</v>
      </c>
      <c r="W28" s="26"/>
      <c r="X28" s="27"/>
      <c r="Y28" s="29">
        <v>25</v>
      </c>
      <c r="Z28" s="80">
        <f>IF('Base Reels A'!Z28="","",'Base Reels A'!Z28)</f>
        <v>8</v>
      </c>
      <c r="AA28" s="80">
        <f>IF('Base Reels A'!AA28="","",IF(AA$2="W",0,'Base Reels A'!AA28))</f>
        <v>0</v>
      </c>
      <c r="AB28" s="80">
        <f>IF('Base Reels A'!AB28="","",IF(AB$2="W",0,'Base Reels A'!AB28))</f>
        <v>0</v>
      </c>
      <c r="AC28" s="80">
        <f>IF('Base Reels A'!AC28="","",IF(AC$2="W",0,'Base Reels A'!AC28))</f>
        <v>0</v>
      </c>
      <c r="AD28" s="80">
        <f>IF('Base Reels A'!AD28="","",'Base Reels A'!AD28)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0</v>
      </c>
      <c r="J29" s="54" cm="1">
        <f t="array" aca="1" ref="J29" ca="1">IF(OR(I29=0,AND(F29:H29=$AA$2:$AC$2)),0,INDIRECT("'Extra Spin A "&amp;F29&amp;G29&amp;H29&amp;"'!C31"))</f>
        <v>0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7"/>
        <v>0</v>
      </c>
      <c r="S29" s="23">
        <f t="shared" si="8"/>
        <v>0</v>
      </c>
      <c r="T29" s="73" t="e">
        <f t="shared" si="5"/>
        <v>#DIV/0!</v>
      </c>
      <c r="U29" s="102">
        <v>0.2</v>
      </c>
      <c r="V29" s="25">
        <f t="shared" si="6"/>
        <v>0</v>
      </c>
      <c r="W29" s="26"/>
      <c r="X29" s="27"/>
      <c r="Y29" s="29">
        <v>26</v>
      </c>
      <c r="Z29" s="80">
        <f>IF('Base Reels A'!Z29="","",'Base Reels A'!Z29)</f>
        <v>6</v>
      </c>
      <c r="AA29" s="80">
        <f>IF('Base Reels A'!AA29="","",IF(AA$2="W",0,'Base Reels A'!AA29))</f>
        <v>0</v>
      </c>
      <c r="AB29" s="80">
        <f>IF('Base Reels A'!AB29="","",IF(AB$2="W",0,'Base Reels A'!AB29))</f>
        <v>0</v>
      </c>
      <c r="AC29" s="80">
        <f>IF('Base Reels A'!AC29="","",IF(AC$2="W",0,'Base Reels A'!AC29))</f>
        <v>0</v>
      </c>
      <c r="AD29" s="80">
        <f>IF('Base Reels A'!AD29="","",'Base Reels A'!AD29)</f>
        <v>6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0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7"/>
        <v>0</v>
      </c>
      <c r="S30" s="23">
        <f t="shared" si="8"/>
        <v>0</v>
      </c>
      <c r="T30" s="73" t="e">
        <f t="shared" si="5"/>
        <v>#DIV/0!</v>
      </c>
      <c r="U30" s="102">
        <v>0.2</v>
      </c>
      <c r="V30" s="25">
        <f t="shared" si="6"/>
        <v>0</v>
      </c>
      <c r="W30" s="26"/>
      <c r="X30" s="27"/>
      <c r="Y30" s="29">
        <v>27</v>
      </c>
      <c r="Z30" s="80">
        <f>IF('Base Reels A'!Z30="","",'Base Reels A'!Z30)</f>
        <v>7</v>
      </c>
      <c r="AA30" s="80">
        <f>IF('Base Reels A'!AA30="","",IF(AA$2="W",0,'Base Reels A'!AA30))</f>
        <v>0</v>
      </c>
      <c r="AB30" s="80">
        <f>IF('Base Reels A'!AB30="","",IF(AB$2="W",0,'Base Reels A'!AB30))</f>
        <v>0</v>
      </c>
      <c r="AC30" s="80">
        <f>IF('Base Reels A'!AC30="","",IF(AC$2="W",0,'Base Reels A'!AC30))</f>
        <v>0</v>
      </c>
      <c r="AD30" s="80">
        <f>IF('Base Reels A'!AD30="","",'Base Reels A'!AD30)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97.153300841825413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7"/>
        <v>0</v>
      </c>
      <c r="S31" s="23">
        <f t="shared" si="8"/>
        <v>0</v>
      </c>
      <c r="T31" s="73" t="e">
        <f t="shared" si="5"/>
        <v>#DIV/0!</v>
      </c>
      <c r="U31" s="102" cm="1">
        <f t="array" ref="U31:U32">Awards!F6:F7</f>
        <v>0</v>
      </c>
      <c r="V31" s="25">
        <f t="shared" si="6"/>
        <v>0</v>
      </c>
      <c r="W31" s="26"/>
      <c r="X31" s="27"/>
      <c r="Y31" s="29">
        <v>28</v>
      </c>
      <c r="Z31" s="80">
        <f>IF('Base Reels A'!Z31="","",'Base Reels A'!Z31)</f>
        <v>7</v>
      </c>
      <c r="AA31" s="80">
        <f>IF('Base Reels A'!AA31="","",IF(AA$2="W",0,'Base Reels A'!AA31))</f>
        <v>0</v>
      </c>
      <c r="AB31" s="80">
        <f>IF('Base Reels A'!AB31="","",IF(AB$2="W",0,'Base Reels A'!AB31))</f>
        <v>0</v>
      </c>
      <c r="AC31" s="80">
        <f>IF('Base Reels A'!AC31="","",IF(AC$2="W",0,'Base Reels A'!AC31))</f>
        <v>0</v>
      </c>
      <c r="AD31" s="80">
        <f>IF('Base Reels A'!AD31="","",'Base Reels A'!AD31)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97.153300841825413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7"/>
        <v>0</v>
      </c>
      <c r="S32" s="23">
        <f t="shared" si="8"/>
        <v>0</v>
      </c>
      <c r="T32" s="73" t="e">
        <f t="shared" si="5"/>
        <v>#DIV/0!</v>
      </c>
      <c r="U32" s="102">
        <v>0.2</v>
      </c>
      <c r="V32" s="25">
        <f t="shared" si="6"/>
        <v>0</v>
      </c>
      <c r="W32"/>
      <c r="X32" s="27"/>
      <c r="Y32" s="29">
        <v>29</v>
      </c>
      <c r="Z32" s="80">
        <f>IF('Base Reels A'!Z32="","",'Base Reels A'!Z32)</f>
        <v>7</v>
      </c>
      <c r="AA32" s="80">
        <f>IF('Base Reels A'!AA32="","",IF(AA$2="W",0,'Base Reels A'!AA32))</f>
        <v>0</v>
      </c>
      <c r="AB32" s="80">
        <f>IF('Base Reels A'!AB32="","",IF(AB$2="W",0,'Base Reels A'!AB32))</f>
        <v>0</v>
      </c>
      <c r="AC32" s="80">
        <f>IF('Base Reels A'!AC32="","",IF(AC$2="W",0,'Base Reels A'!AC32))</f>
        <v>0</v>
      </c>
      <c r="AD32" s="80">
        <f>IF('Base Reels A'!AD32="","",'Base Reels A'!AD32)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8"/>
        <v>0</v>
      </c>
      <c r="T33" s="73" t="e">
        <f t="shared" si="5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A'!Z33="","",'Base Reels A'!Z33)</f>
        <v>6</v>
      </c>
      <c r="AA33" s="80">
        <f>IF('Base Reels A'!AA33="","",IF(AA$2="W",0,'Base Reels A'!AA33))</f>
        <v>0</v>
      </c>
      <c r="AB33" s="80">
        <f>IF('Base Reels A'!AB33="","",IF(AB$2="W",0,'Base Reels A'!AB33))</f>
        <v>0</v>
      </c>
      <c r="AC33" s="80">
        <f>IF('Base Reels A'!AC33="","",IF(AC$2="W",0,'Base Reels A'!AC33))</f>
        <v>0</v>
      </c>
      <c r="AD33" s="80">
        <f>IF('Base Reels A'!AD33="","",'Base Reels A'!AD33)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8"/>
        <v>0</v>
      </c>
      <c r="T34" s="73" t="e">
        <f t="shared" si="5"/>
        <v>#DIV/0!</v>
      </c>
      <c r="U34" s="102">
        <f>Awards!I16</f>
        <v>10</v>
      </c>
      <c r="V34" s="25">
        <f t="shared" si="6"/>
        <v>0</v>
      </c>
      <c r="W34"/>
      <c r="Y34" s="29">
        <v>31</v>
      </c>
      <c r="Z34" s="80">
        <f>IF('Base Reels A'!Z34="","",'Base Reels A'!Z34)</f>
        <v>6</v>
      </c>
      <c r="AA34" s="80">
        <f>IF('Base Reels A'!AA34="","",IF(AA$2="W",0,'Base Reels A'!AA34))</f>
        <v>0</v>
      </c>
      <c r="AB34" s="80">
        <f>IF('Base Reels A'!AB34="","",IF(AB$2="W",0,'Base Reels A'!AB34))</f>
        <v>0</v>
      </c>
      <c r="AC34" s="80">
        <f>IF('Base Reels A'!AC34="","",IF(AC$2="W",0,'Base Reels A'!AC34))</f>
        <v>0</v>
      </c>
      <c r="AD34" s="80">
        <f>IF('Base Reels A'!AD34="","",'Base Reels A'!AD34)</f>
        <v>7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10">Q35</f>
        <v>0</v>
      </c>
      <c r="S35" s="23">
        <f t="shared" si="8"/>
        <v>0</v>
      </c>
      <c r="T35" s="73" t="e">
        <f t="shared" si="5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A'!Z35="","",'Base Reels A'!Z35)</f>
        <v>4</v>
      </c>
      <c r="AA35" s="80">
        <f>IF('Base Reels A'!AA35="","",IF(AA$2="W",0,'Base Reels A'!AA35))</f>
        <v>0</v>
      </c>
      <c r="AB35" s="80">
        <f>IF('Base Reels A'!AB35="","",IF(AB$2="W",0,'Base Reels A'!AB35))</f>
        <v>0</v>
      </c>
      <c r="AC35" s="80">
        <f>IF('Base Reels A'!AC35="","",IF(AC$2="W",0,'Base Reels A'!AC35))</f>
        <v>0</v>
      </c>
      <c r="AD35" s="80">
        <f>IF('Base Reels A'!AD35="","",'Base Reels A'!AD35)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0</v>
      </c>
      <c r="R36" s="22">
        <f t="shared" si="10"/>
        <v>0</v>
      </c>
      <c r="S36" s="23">
        <f t="shared" si="8"/>
        <v>0</v>
      </c>
      <c r="T36" s="73" t="e">
        <f t="shared" si="5"/>
        <v>#DIV/0!</v>
      </c>
      <c r="U36" s="102">
        <f>Awards!G16</f>
        <v>0.3</v>
      </c>
      <c r="V36" s="25">
        <f t="shared" si="6"/>
        <v>0</v>
      </c>
      <c r="W36" s="33"/>
      <c r="Y36" s="29">
        <v>33</v>
      </c>
      <c r="Z36" s="80">
        <f>IF('Base Reels A'!Z36="","",'Base Reels A'!Z36)</f>
        <v>7</v>
      </c>
      <c r="AA36" s="80">
        <f>IF('Base Reels A'!AA36="","",IF(AA$2="W",0,'Base Reels A'!AA36))</f>
        <v>0</v>
      </c>
      <c r="AB36" s="80">
        <f>IF('Base Reels A'!AB36="","",IF(AB$2="W",0,'Base Reels A'!AB36))</f>
        <v>0</v>
      </c>
      <c r="AC36" s="80">
        <f>IF('Base Reels A'!AC36="","",IF(AC$2="W",0,'Base Reels A'!AC36))</f>
        <v>0</v>
      </c>
      <c r="AD36" s="80">
        <f>IF('Base Reels A'!AD36="","",'Base Reels A'!AD36)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A'!Z37="","",'Base Reels A'!Z37)</f>
        <v>7</v>
      </c>
      <c r="AA37" s="80">
        <f>IF('Base Reels A'!AA37="","",IF(AA$2="W",0,'Base Reels A'!AA37))</f>
        <v>0</v>
      </c>
      <c r="AB37" s="80">
        <f>IF('Base Reels A'!AB37="","",IF(AB$2="W",0,'Base Reels A'!AB37))</f>
        <v>0</v>
      </c>
      <c r="AC37" s="80">
        <f>IF('Base Reels A'!AC37="","",IF(AC$2="W",0,'Base Reels A'!AC37))</f>
        <v>0</v>
      </c>
      <c r="AD37" s="80">
        <f>IF('Base Reels A'!AD37="","",'Base Reels A'!AD37)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A'!Z38="","",'Base Reels A'!Z38)</f>
        <v>10</v>
      </c>
      <c r="AA38" s="80">
        <f>IF('Base Reels A'!AA38="","",IF(AA$2="W",0,'Base Reels A'!AA38))</f>
        <v>0</v>
      </c>
      <c r="AB38" s="80">
        <f>IF('Base Reels A'!AB38="","",IF(AB$2="W",0,'Base Reels A'!AB38))</f>
        <v>0</v>
      </c>
      <c r="AC38" s="80">
        <f>IF('Base Reels A'!AC38="","",IF(AC$2="W",0,'Base Reels A'!AC38))</f>
        <v>0</v>
      </c>
      <c r="AD38" s="80">
        <f>IF('Base Reels A'!AD38="","",'Base Reels A'!AD38)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A'!Z39="","",'Base Reels A'!Z39)</f>
        <v>6</v>
      </c>
      <c r="AA39" s="80">
        <f>IF('Base Reels A'!AA39="","",IF(AA$2="W",0,'Base Reels A'!AA39))</f>
        <v>0</v>
      </c>
      <c r="AB39" s="80">
        <f>IF('Base Reels A'!AB39="","",IF(AB$2="W",0,'Base Reels A'!AB39))</f>
        <v>0</v>
      </c>
      <c r="AC39" s="80">
        <f>IF('Base Reels A'!AC39="","",IF(AC$2="W",0,'Base Reels A'!AC39))</f>
        <v>0</v>
      </c>
      <c r="AD39" s="80">
        <f>IF('Base Reels A'!AD39="","",'Base Reels A'!AD39)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A'!Z40="","",'Base Reels A'!Z40)</f>
        <v>7</v>
      </c>
      <c r="AA40" s="80">
        <f>IF('Base Reels A'!AA40="","",IF(AA$2="W",0,'Base Reels A'!AA40))</f>
        <v>0</v>
      </c>
      <c r="AB40" s="80">
        <f>IF('Base Reels A'!AB40="","",IF(AB$2="W",0,'Base Reels A'!AB40))</f>
        <v>0</v>
      </c>
      <c r="AC40" s="80">
        <f>IF('Base Reels A'!AC40="","",IF(AC$2="W",0,'Base Reels A'!AC40))</f>
        <v>0</v>
      </c>
      <c r="AD40" s="80">
        <f>IF('Base Reels A'!AD40="","",'Base Reels A'!AD40)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A'!Z41="","",'Base Reels A'!Z41)</f>
        <v>7</v>
      </c>
      <c r="AA41" s="80">
        <f>IF('Base Reels A'!AA41="","",IF(AA$2="W",0,'Base Reels A'!AA41))</f>
        <v>0</v>
      </c>
      <c r="AB41" s="80">
        <f>IF('Base Reels A'!AB41="","",IF(AB$2="W",0,'Base Reels A'!AB41))</f>
        <v>0</v>
      </c>
      <c r="AC41" s="80">
        <f>IF('Base Reels A'!AC41="","",IF(AC$2="W",0,'Base Reels A'!AC41))</f>
        <v>0</v>
      </c>
      <c r="AD41" s="80">
        <f>IF('Base Reels A'!AD41="","",'Base Reels A'!AD41)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A'!Z42="","",'Base Reels A'!Z42)</f>
        <v>1</v>
      </c>
      <c r="AA42" s="80">
        <f>IF('Base Reels A'!AA42="","",IF(AA$2="W",0,'Base Reels A'!AA42))</f>
        <v>0</v>
      </c>
      <c r="AB42" s="80">
        <f>IF('Base Reels A'!AB42="","",IF(AB$2="W",0,'Base Reels A'!AB42))</f>
        <v>0</v>
      </c>
      <c r="AC42" s="80">
        <f>IF('Base Reels A'!AC42="","",IF(AC$2="W",0,'Base Reels A'!AC42))</f>
        <v>0</v>
      </c>
      <c r="AD42" s="80">
        <f>IF('Base Reels A'!AD42="","",'Base Reels A'!AD42)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Q58" si="11">IF(L43="X",D$14*$H$47,D$15-(D$14*$H$47))</f>
        <v>8</v>
      </c>
      <c r="R43" s="42">
        <f t="shared" ref="R43:R58" si="12">IF(M43="X",E$14*$H$47,E$15-(E$14*$H$47))</f>
        <v>0</v>
      </c>
      <c r="S43" s="42">
        <f t="shared" ref="S43:S58" si="13">IF(N43="X",F$14*$H$47,F$15-(F$14*$H$47))</f>
        <v>0</v>
      </c>
      <c r="T43" s="42">
        <f t="shared" ref="T43:T58" si="14">IF(O43="X",G$14*$H$47,G$15-(G$14*$H$47))</f>
        <v>167.00000000000003</v>
      </c>
      <c r="U43" s="42">
        <f t="shared" ref="U43:U58" si="15">IF(P43="X",H$14*$H$47,H$15-(H$14*$H$47))</f>
        <v>66</v>
      </c>
      <c r="V43" s="43">
        <f t="shared" ref="V43:V58" si="16">PRODUCT(Q43:U43)</f>
        <v>0</v>
      </c>
      <c r="W43" s="44"/>
      <c r="Y43" s="29">
        <v>40</v>
      </c>
      <c r="Z43" s="80">
        <f>IF('Base Reels A'!Z43="","",'Base Reels A'!Z43)</f>
        <v>4</v>
      </c>
      <c r="AA43" s="80">
        <f>IF('Base Reels A'!AA43="","",IF(AA$2="W",0,'Base Reels A'!AA43))</f>
        <v>0</v>
      </c>
      <c r="AB43" s="80">
        <f>IF('Base Reels A'!AB43="","",IF(AB$2="W",0,'Base Reels A'!AB43))</f>
        <v>0</v>
      </c>
      <c r="AC43" s="80">
        <f>IF('Base Reels A'!AC43="","",IF(AC$2="W",0,'Base Reels A'!AC43))</f>
        <v>0</v>
      </c>
      <c r="AD43" s="80">
        <f>IF('Base Reels A'!AD43="","",'Base Reels A'!AD43)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11"/>
        <v>8</v>
      </c>
      <c r="R44" s="42">
        <f t="shared" si="12"/>
        <v>0</v>
      </c>
      <c r="S44" s="42">
        <f t="shared" si="13"/>
        <v>167.00000000000003</v>
      </c>
      <c r="T44" s="42">
        <f t="shared" si="14"/>
        <v>0</v>
      </c>
      <c r="U44" s="42">
        <f t="shared" si="15"/>
        <v>66</v>
      </c>
      <c r="V44" s="43">
        <f t="shared" si="16"/>
        <v>0</v>
      </c>
      <c r="W44" s="44"/>
      <c r="Y44" s="29">
        <v>41</v>
      </c>
      <c r="Z44" s="80">
        <f>IF('Base Reels A'!Z44="","",'Base Reels A'!Z44)</f>
        <v>7</v>
      </c>
      <c r="AA44" s="80">
        <f>IF('Base Reels A'!AA44="","",IF(AA$2="W",0,'Base Reels A'!AA44))</f>
        <v>0</v>
      </c>
      <c r="AB44" s="80">
        <f>IF('Base Reels A'!AB44="","",IF(AB$2="W",0,'Base Reels A'!AB44))</f>
        <v>0</v>
      </c>
      <c r="AC44" s="80">
        <f>IF('Base Reels A'!AC44="","",IF(AC$2="W",0,'Base Reels A'!AC44))</f>
        <v>0</v>
      </c>
      <c r="AD44" s="80">
        <f>IF('Base Reels A'!AD44="","",'Base Reels A'!AD44)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11"/>
        <v>8</v>
      </c>
      <c r="R45" s="42">
        <f t="shared" si="12"/>
        <v>167.00000000000003</v>
      </c>
      <c r="S45" s="42">
        <f t="shared" si="13"/>
        <v>0</v>
      </c>
      <c r="T45" s="42">
        <f t="shared" si="14"/>
        <v>0</v>
      </c>
      <c r="U45" s="42">
        <f t="shared" si="15"/>
        <v>66</v>
      </c>
      <c r="V45" s="43">
        <f t="shared" si="16"/>
        <v>0</v>
      </c>
      <c r="W45" s="44"/>
      <c r="Y45" s="29">
        <v>42</v>
      </c>
      <c r="Z45" s="80">
        <f>IF('Base Reels A'!Z45="","",'Base Reels A'!Z45)</f>
        <v>7</v>
      </c>
      <c r="AA45" s="80">
        <f>IF('Base Reels A'!AA45="","",IF(AA$2="W",0,'Base Reels A'!AA45))</f>
        <v>0</v>
      </c>
      <c r="AB45" s="80">
        <f>IF('Base Reels A'!AB45="","",IF(AB$2="W",0,'Base Reels A'!AB45))</f>
        <v>0</v>
      </c>
      <c r="AC45" s="80">
        <f>IF('Base Reels A'!AC45="","",IF(AC$2="W",0,'Base Reels A'!AC45))</f>
        <v>0</v>
      </c>
      <c r="AD45" s="80">
        <f>IF('Base Reels A'!AD45="","",'Base Reels A'!AD45)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11"/>
        <v>53</v>
      </c>
      <c r="R46" s="42">
        <f t="shared" si="12"/>
        <v>0</v>
      </c>
      <c r="S46" s="42">
        <f t="shared" si="13"/>
        <v>0</v>
      </c>
      <c r="T46" s="42">
        <f t="shared" si="14"/>
        <v>0</v>
      </c>
      <c r="U46" s="42">
        <f t="shared" si="15"/>
        <v>66</v>
      </c>
      <c r="V46" s="43">
        <f t="shared" si="16"/>
        <v>0</v>
      </c>
      <c r="W46" s="44"/>
      <c r="Y46" s="29">
        <v>43</v>
      </c>
      <c r="Z46" s="80">
        <f>IF('Base Reels A'!Z46="","",'Base Reels A'!Z46)</f>
        <v>2</v>
      </c>
      <c r="AA46" s="80">
        <f>IF('Base Reels A'!AA46="","",IF(AA$2="W",0,'Base Reels A'!AA46))</f>
        <v>0</v>
      </c>
      <c r="AB46" s="80">
        <f>IF('Base Reels A'!AB46="","",IF(AB$2="W",0,'Base Reels A'!AB46))</f>
        <v>0</v>
      </c>
      <c r="AC46" s="80">
        <f>IF('Base Reels A'!AC46="","",IF(AC$2="W",0,'Base Reels A'!AC46))</f>
        <v>0</v>
      </c>
      <c r="AD46" s="80">
        <f>IF('Base Reels A'!AD46="","",'Base Reels A'!AD46)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11"/>
        <v>8</v>
      </c>
      <c r="R47" s="42">
        <f t="shared" si="12"/>
        <v>0</v>
      </c>
      <c r="S47" s="42">
        <f t="shared" si="13"/>
        <v>167.00000000000003</v>
      </c>
      <c r="T47" s="42">
        <f t="shared" si="14"/>
        <v>167.00000000000003</v>
      </c>
      <c r="U47" s="42">
        <f t="shared" si="15"/>
        <v>8</v>
      </c>
      <c r="V47" s="43">
        <f t="shared" si="16"/>
        <v>0</v>
      </c>
      <c r="W47" s="44"/>
      <c r="Y47" s="29">
        <v>44</v>
      </c>
      <c r="Z47" s="80">
        <f>IF('Base Reels A'!Z47="","",'Base Reels A'!Z47)</f>
        <v>6</v>
      </c>
      <c r="AA47" s="80">
        <f>IF('Base Reels A'!AA47="","",IF(AA$2="W",0,'Base Reels A'!AA47))</f>
        <v>0</v>
      </c>
      <c r="AB47" s="80">
        <f>IF('Base Reels A'!AB47="","",IF(AB$2="W",0,'Base Reels A'!AB47))</f>
        <v>0</v>
      </c>
      <c r="AC47" s="80">
        <f>IF('Base Reels A'!AC47="","",IF(AC$2="W",0,'Base Reels A'!AC47))</f>
        <v>0</v>
      </c>
      <c r="AD47" s="80">
        <f>IF('Base Reels A'!AD47="","",'Base Reels A'!AD47)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11"/>
        <v>8</v>
      </c>
      <c r="R48" s="42">
        <f t="shared" si="12"/>
        <v>167.00000000000003</v>
      </c>
      <c r="S48" s="42">
        <f t="shared" si="13"/>
        <v>0</v>
      </c>
      <c r="T48" s="42">
        <f t="shared" si="14"/>
        <v>167.00000000000003</v>
      </c>
      <c r="U48" s="42">
        <f t="shared" si="15"/>
        <v>8</v>
      </c>
      <c r="V48" s="43">
        <f t="shared" si="16"/>
        <v>0</v>
      </c>
      <c r="W48" s="44"/>
      <c r="Y48" s="29">
        <v>45</v>
      </c>
      <c r="Z48" s="80">
        <f>IF('Base Reels A'!Z48="","",'Base Reels A'!Z48)</f>
        <v>6</v>
      </c>
      <c r="AA48" s="80">
        <f>IF('Base Reels A'!AA48="","",IF(AA$2="W",0,'Base Reels A'!AA48))</f>
        <v>0</v>
      </c>
      <c r="AB48" s="80">
        <f>IF('Base Reels A'!AB48="","",IF(AB$2="W",0,'Base Reels A'!AB48))</f>
        <v>0</v>
      </c>
      <c r="AC48" s="80">
        <f>IF('Base Reels A'!AC48="","",IF(AC$2="W",0,'Base Reels A'!AC48))</f>
        <v>0</v>
      </c>
      <c r="AD48" s="80">
        <f>IF('Base Reels A'!AD48="","",'Base Reels A'!AD48)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11"/>
        <v>53</v>
      </c>
      <c r="R49" s="42">
        <f t="shared" si="12"/>
        <v>0</v>
      </c>
      <c r="S49" s="42">
        <f t="shared" si="13"/>
        <v>0</v>
      </c>
      <c r="T49" s="42">
        <f t="shared" si="14"/>
        <v>167.00000000000003</v>
      </c>
      <c r="U49" s="42">
        <f t="shared" si="15"/>
        <v>8</v>
      </c>
      <c r="V49" s="43">
        <f t="shared" si="16"/>
        <v>0</v>
      </c>
      <c r="W49" s="44"/>
      <c r="Y49" s="29">
        <v>46</v>
      </c>
      <c r="Z49" s="80">
        <f>IF('Base Reels A'!Z49="","",'Base Reels A'!Z49)</f>
        <v>6</v>
      </c>
      <c r="AA49" s="80">
        <f>IF('Base Reels A'!AA49="","",IF(AA$2="W",0,'Base Reels A'!AA49))</f>
        <v>0</v>
      </c>
      <c r="AB49" s="80">
        <f>IF('Base Reels A'!AB49="","",IF(AB$2="W",0,'Base Reels A'!AB49))</f>
        <v>0</v>
      </c>
      <c r="AC49" s="80">
        <f>IF('Base Reels A'!AC49="","",IF(AC$2="W",0,'Base Reels A'!AC49))</f>
        <v>0</v>
      </c>
      <c r="AD49" s="80">
        <f>IF('Base Reels A'!AD49="","",'Base Reels A'!AD49)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11"/>
        <v>8</v>
      </c>
      <c r="R50" s="42">
        <f t="shared" si="12"/>
        <v>167.00000000000003</v>
      </c>
      <c r="S50" s="42">
        <f t="shared" si="13"/>
        <v>167.00000000000003</v>
      </c>
      <c r="T50" s="42">
        <f t="shared" si="14"/>
        <v>0</v>
      </c>
      <c r="U50" s="42">
        <f t="shared" si="15"/>
        <v>8</v>
      </c>
      <c r="V50" s="43">
        <f t="shared" si="16"/>
        <v>0</v>
      </c>
      <c r="W50" s="44"/>
      <c r="Y50" s="29">
        <v>47</v>
      </c>
      <c r="Z50" s="80">
        <f>IF('Base Reels A'!Z50="","",'Base Reels A'!Z50)</f>
        <v>7</v>
      </c>
      <c r="AA50" s="80">
        <f>IF('Base Reels A'!AA50="","",IF(AA$2="W",0,'Base Reels A'!AA50))</f>
        <v>0</v>
      </c>
      <c r="AB50" s="80">
        <f>IF('Base Reels A'!AB50="","",IF(AB$2="W",0,'Base Reels A'!AB50))</f>
        <v>0</v>
      </c>
      <c r="AC50" s="80">
        <f>IF('Base Reels A'!AC50="","",IF(AC$2="W",0,'Base Reels A'!AC50))</f>
        <v>0</v>
      </c>
      <c r="AD50" s="80">
        <f>IF('Base Reels A'!AD50="","",'Base Reels A'!AD50)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11"/>
        <v>53</v>
      </c>
      <c r="R51" s="42">
        <f t="shared" si="12"/>
        <v>0</v>
      </c>
      <c r="S51" s="42">
        <f t="shared" si="13"/>
        <v>167.00000000000003</v>
      </c>
      <c r="T51" s="42">
        <f t="shared" si="14"/>
        <v>0</v>
      </c>
      <c r="U51" s="42">
        <f t="shared" si="15"/>
        <v>8</v>
      </c>
      <c r="V51" s="43">
        <f t="shared" si="16"/>
        <v>0</v>
      </c>
      <c r="W51" s="44"/>
      <c r="Y51" s="29">
        <v>48</v>
      </c>
      <c r="Z51" s="80">
        <f>IF('Base Reels A'!Z51="","",'Base Reels A'!Z51)</f>
        <v>7</v>
      </c>
      <c r="AA51" s="80">
        <f>IF('Base Reels A'!AA51="","",IF(AA$2="W",0,'Base Reels A'!AA51))</f>
        <v>0</v>
      </c>
      <c r="AB51" s="80">
        <f>IF('Base Reels A'!AB51="","",IF(AB$2="W",0,'Base Reels A'!AB51))</f>
        <v>0</v>
      </c>
      <c r="AC51" s="80">
        <f>IF('Base Reels A'!AC51="","",IF(AC$2="W",0,'Base Reels A'!AC51))</f>
        <v>0</v>
      </c>
      <c r="AD51" s="80">
        <f>IF('Base Reels A'!AD51="","",'Base Reels A'!AD51)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11"/>
        <v>53</v>
      </c>
      <c r="R52" s="42">
        <f t="shared" si="12"/>
        <v>167.00000000000003</v>
      </c>
      <c r="S52" s="42">
        <f t="shared" si="13"/>
        <v>0</v>
      </c>
      <c r="T52" s="42">
        <f t="shared" si="14"/>
        <v>0</v>
      </c>
      <c r="U52" s="42">
        <f t="shared" si="15"/>
        <v>8</v>
      </c>
      <c r="V52" s="43">
        <f t="shared" si="16"/>
        <v>0</v>
      </c>
      <c r="W52" s="45">
        <f>SUM(V43:V52)</f>
        <v>0</v>
      </c>
      <c r="Y52" s="29">
        <v>49</v>
      </c>
      <c r="Z52" s="80">
        <f>IF('Base Reels A'!Z52="","",'Base Reels A'!Z52)</f>
        <v>9</v>
      </c>
      <c r="AA52" s="80">
        <f>IF('Base Reels A'!AA52="","",IF(AA$2="W",0,'Base Reels A'!AA52))</f>
        <v>0</v>
      </c>
      <c r="AB52" s="80">
        <f>IF('Base Reels A'!AB52="","",IF(AB$2="W",0,'Base Reels A'!AB52))</f>
        <v>0</v>
      </c>
      <c r="AC52" s="80">
        <f>IF('Base Reels A'!AC52="","",IF(AC$2="W",0,'Base Reels A'!AC52))</f>
        <v>0</v>
      </c>
      <c r="AD52" s="80">
        <f>IF('Base Reels A'!AD52="","",'Base Reels A'!AD52)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11"/>
        <v>8</v>
      </c>
      <c r="R53" s="46">
        <f t="shared" si="12"/>
        <v>0</v>
      </c>
      <c r="S53" s="46">
        <f t="shared" si="13"/>
        <v>0</v>
      </c>
      <c r="T53" s="46">
        <f t="shared" si="14"/>
        <v>0</v>
      </c>
      <c r="U53" s="46">
        <f t="shared" si="15"/>
        <v>66</v>
      </c>
      <c r="V53" s="47">
        <f t="shared" si="16"/>
        <v>0</v>
      </c>
      <c r="W53" s="48"/>
      <c r="Y53" s="29">
        <v>50</v>
      </c>
      <c r="Z53" s="80">
        <f>IF('Base Reels A'!Z53="","",'Base Reels A'!Z53)</f>
        <v>8</v>
      </c>
      <c r="AA53" s="80">
        <f>IF('Base Reels A'!AA53="","",IF(AA$2="W",0,'Base Reels A'!AA53))</f>
        <v>0</v>
      </c>
      <c r="AB53" s="80">
        <f>IF('Base Reels A'!AB53="","",IF(AB$2="W",0,'Base Reels A'!AB53))</f>
        <v>0</v>
      </c>
      <c r="AC53" s="80">
        <f>IF('Base Reels A'!AC53="","",IF(AC$2="W",0,'Base Reels A'!AC53))</f>
        <v>0</v>
      </c>
      <c r="AD53" s="80">
        <f>IF('Base Reels A'!AD53="","",'Base Reels A'!AD53)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11"/>
        <v>8</v>
      </c>
      <c r="R54" s="46">
        <f t="shared" si="12"/>
        <v>0</v>
      </c>
      <c r="S54" s="46">
        <f t="shared" si="13"/>
        <v>0</v>
      </c>
      <c r="T54" s="46">
        <f t="shared" si="14"/>
        <v>167.00000000000003</v>
      </c>
      <c r="U54" s="46">
        <f t="shared" si="15"/>
        <v>8</v>
      </c>
      <c r="V54" s="47">
        <f t="shared" si="16"/>
        <v>0</v>
      </c>
      <c r="W54" s="48"/>
      <c r="Y54" s="29">
        <v>51</v>
      </c>
      <c r="Z54" s="80">
        <f>IF('Base Reels A'!Z54="","",'Base Reels A'!Z54)</f>
        <v>4</v>
      </c>
      <c r="AA54" s="80">
        <f>IF('Base Reels A'!AA54="","",IF(AA$2="W",0,'Base Reels A'!AA54))</f>
        <v>0</v>
      </c>
      <c r="AB54" s="80">
        <f>IF('Base Reels A'!AB54="","",IF(AB$2="W",0,'Base Reels A'!AB54))</f>
        <v>0</v>
      </c>
      <c r="AC54" s="80">
        <f>IF('Base Reels A'!AC54="","",IF(AC$2="W",0,'Base Reels A'!AC54))</f>
        <v>0</v>
      </c>
      <c r="AD54" s="80">
        <f>IF('Base Reels A'!AD54="","",'Base Reels A'!AD54)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11"/>
        <v>8</v>
      </c>
      <c r="R55" s="46">
        <f t="shared" si="12"/>
        <v>0</v>
      </c>
      <c r="S55" s="46">
        <f t="shared" si="13"/>
        <v>167.00000000000003</v>
      </c>
      <c r="T55" s="46">
        <f t="shared" si="14"/>
        <v>0</v>
      </c>
      <c r="U55" s="46">
        <f t="shared" si="15"/>
        <v>8</v>
      </c>
      <c r="V55" s="47">
        <f t="shared" si="16"/>
        <v>0</v>
      </c>
      <c r="W55" s="48"/>
      <c r="Y55" s="29">
        <v>52</v>
      </c>
      <c r="Z55" s="80">
        <f>IF('Base Reels A'!Z55="","",'Base Reels A'!Z55)</f>
        <v>3</v>
      </c>
      <c r="AA55" s="80">
        <f>IF('Base Reels A'!AA55="","",IF(AA$2="W",0,'Base Reels A'!AA55))</f>
        <v>0</v>
      </c>
      <c r="AB55" s="80">
        <f>IF('Base Reels A'!AB55="","",IF(AB$2="W",0,'Base Reels A'!AB55))</f>
        <v>0</v>
      </c>
      <c r="AC55" s="80">
        <f>IF('Base Reels A'!AC55="","",IF(AC$2="W",0,'Base Reels A'!AC55))</f>
        <v>0</v>
      </c>
      <c r="AD55" s="80">
        <f>IF('Base Reels A'!AD55="","",'Base Reels A'!AD55)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11"/>
        <v>8</v>
      </c>
      <c r="R56" s="46">
        <f t="shared" si="12"/>
        <v>167.00000000000003</v>
      </c>
      <c r="S56" s="46">
        <f t="shared" si="13"/>
        <v>0</v>
      </c>
      <c r="T56" s="46">
        <f t="shared" si="14"/>
        <v>0</v>
      </c>
      <c r="U56" s="46">
        <f t="shared" si="15"/>
        <v>8</v>
      </c>
      <c r="V56" s="47">
        <f t="shared" si="16"/>
        <v>0</v>
      </c>
      <c r="W56" s="48"/>
      <c r="Y56" s="29">
        <v>53</v>
      </c>
      <c r="Z56" s="80">
        <f>IF('Base Reels A'!Z56="","",'Base Reels A'!Z56)</f>
        <v>3</v>
      </c>
      <c r="AA56" s="80">
        <f>IF('Base Reels A'!AA56="","",IF(AA$2="W",0,'Base Reels A'!AA56))</f>
        <v>0</v>
      </c>
      <c r="AB56" s="80">
        <f>IF('Base Reels A'!AB56="","",IF(AB$2="W",0,'Base Reels A'!AB56))</f>
        <v>0</v>
      </c>
      <c r="AC56" s="80">
        <f>IF('Base Reels A'!AC56="","",IF(AC$2="W",0,'Base Reels A'!AC56))</f>
        <v>0</v>
      </c>
      <c r="AD56" s="80">
        <f>IF('Base Reels A'!AD56="","",'Base Reels A'!AD56)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11"/>
        <v>53</v>
      </c>
      <c r="R57" s="46">
        <f t="shared" si="12"/>
        <v>0</v>
      </c>
      <c r="S57" s="46">
        <f t="shared" si="13"/>
        <v>0</v>
      </c>
      <c r="T57" s="46">
        <f t="shared" si="14"/>
        <v>0</v>
      </c>
      <c r="U57" s="46">
        <f t="shared" si="15"/>
        <v>8</v>
      </c>
      <c r="V57" s="47">
        <f t="shared" si="16"/>
        <v>0</v>
      </c>
      <c r="W57" s="48">
        <f>SUM(V53:V57)</f>
        <v>0</v>
      </c>
      <c r="Y57" s="29">
        <v>54</v>
      </c>
      <c r="Z57" s="80">
        <f>IF('Base Reels A'!Z57="","",'Base Reels A'!Z57)</f>
        <v>5</v>
      </c>
      <c r="AA57" s="80">
        <f>IF('Base Reels A'!AA57="","",IF(AA$2="W",0,'Base Reels A'!AA57))</f>
        <v>0</v>
      </c>
      <c r="AB57" s="80">
        <f>IF('Base Reels A'!AB57="","",IF(AB$2="W",0,'Base Reels A'!AB57))</f>
        <v>0</v>
      </c>
      <c r="AC57" s="80">
        <f>IF('Base Reels A'!AC57="","",IF(AC$2="W",0,'Base Reels A'!AC57))</f>
        <v>0</v>
      </c>
      <c r="AD57" s="80">
        <f>IF('Base Reels A'!AD57="","",'Base Reels A'!AD57)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11"/>
        <v>8</v>
      </c>
      <c r="R58" s="49">
        <f t="shared" si="12"/>
        <v>0</v>
      </c>
      <c r="S58" s="49">
        <f t="shared" si="13"/>
        <v>0</v>
      </c>
      <c r="T58" s="49">
        <f t="shared" si="14"/>
        <v>0</v>
      </c>
      <c r="U58" s="49">
        <f t="shared" si="15"/>
        <v>8</v>
      </c>
      <c r="V58" s="50">
        <f t="shared" si="16"/>
        <v>0</v>
      </c>
      <c r="W58" s="51">
        <f>SUM(V58)</f>
        <v>0</v>
      </c>
      <c r="Y58" s="29">
        <v>55</v>
      </c>
      <c r="Z58" s="80">
        <f>IF('Base Reels A'!Z58="","",'Base Reels A'!Z58)</f>
        <v>5</v>
      </c>
      <c r="AA58" s="80">
        <f>IF('Base Reels A'!AA58="","",IF(AA$2="W",0,'Base Reels A'!AA58))</f>
        <v>0</v>
      </c>
      <c r="AB58" s="80">
        <f>IF('Base Reels A'!AB58="","",IF(AB$2="W",0,'Base Reels A'!AB58))</f>
        <v>0</v>
      </c>
      <c r="AC58" s="80">
        <f>IF('Base Reels A'!AC58="","",IF(AC$2="W",0,'Base Reels A'!AC58))</f>
        <v>0</v>
      </c>
      <c r="AD58" s="80">
        <f>IF('Base Reels A'!AD58="","",'Base Reels A'!AD58)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0</v>
      </c>
      <c r="Y59" s="29">
        <v>56</v>
      </c>
      <c r="Z59" s="80">
        <f>IF('Base Reels A'!Z59="","",'Base Reels A'!Z59)</f>
        <v>5</v>
      </c>
      <c r="AA59" s="80">
        <f>IF('Base Reels A'!AA59="","",IF(AA$2="W",0,'Base Reels A'!AA59))</f>
        <v>0</v>
      </c>
      <c r="AB59" s="80">
        <f>IF('Base Reels A'!AB59="","",IF(AB$2="W",0,'Base Reels A'!AB59))</f>
        <v>0</v>
      </c>
      <c r="AC59" s="80">
        <f>IF('Base Reels A'!AC59="","",IF(AC$2="W",0,'Base Reels A'!AC59))</f>
        <v>0</v>
      </c>
      <c r="AD59" s="80">
        <f>IF('Base Reels A'!AD59="","",'Base Reels A'!AD59)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A'!Z60="","",'Base Reels A'!Z60)</f>
        <v>8</v>
      </c>
      <c r="AA60" s="80">
        <f>IF('Base Reels A'!AA60="","",IF(AA$2="W",0,'Base Reels A'!AA60))</f>
        <v>0</v>
      </c>
      <c r="AB60" s="80">
        <f>IF('Base Reels A'!AB60="","",IF(AB$2="W",0,'Base Reels A'!AB60))</f>
        <v>0</v>
      </c>
      <c r="AC60" s="80">
        <f>IF('Base Reels A'!AC60="","",IF(AC$2="W",0,'Base Reels A'!AC60))</f>
        <v>0</v>
      </c>
      <c r="AD60" s="80">
        <f>IF('Base Reels A'!AD60="","",'Base Reels A'!AD60)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A'!Z61="","",'Base Reels A'!Z61)</f>
        <v>8</v>
      </c>
      <c r="AA61" s="80">
        <f>IF('Base Reels A'!AA61="","",IF(AA$2="W",0,'Base Reels A'!AA61))</f>
        <v>0</v>
      </c>
      <c r="AB61" s="80">
        <f>IF('Base Reels A'!AB61="","",IF(AB$2="W",0,'Base Reels A'!AB61))</f>
        <v>0</v>
      </c>
      <c r="AC61" s="80">
        <f>IF('Base Reels A'!AC61="","",IF(AC$2="W",0,'Base Reels A'!AC61))</f>
        <v>0</v>
      </c>
      <c r="AD61" s="80">
        <f>IF('Base Reels A'!AD61="","",'Base Reels A'!AD61)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A'!Z62="","",'Base Reels A'!Z62)</f>
        <v>8</v>
      </c>
      <c r="AA62" s="80">
        <f>IF('Base Reels A'!AA62="","",IF(AA$2="W",0,'Base Reels A'!AA62))</f>
        <v>0</v>
      </c>
      <c r="AB62" s="80">
        <f>IF('Base Reels A'!AB62="","",IF(AB$2="W",0,'Base Reels A'!AB62))</f>
        <v>0</v>
      </c>
      <c r="AC62" s="80">
        <f>IF('Base Reels A'!AC62="","",IF(AC$2="W",0,'Base Reels A'!AC62))</f>
        <v>0</v>
      </c>
      <c r="AD62" s="80">
        <f>IF('Base Reels A'!AD62="","",'Base Reels A'!AD62)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A'!Z63="","",'Base Reels A'!Z63)</f>
        <v>4</v>
      </c>
      <c r="AA63" s="80">
        <f>IF('Base Reels A'!AA63="","",IF(AA$2="W",0,'Base Reels A'!AA63))</f>
        <v>0</v>
      </c>
      <c r="AB63" s="80">
        <f>IF('Base Reels A'!AB63="","",IF(AB$2="W",0,'Base Reels A'!AB63))</f>
        <v>0</v>
      </c>
      <c r="AC63" s="80">
        <f>IF('Base Reels A'!AC63="","",IF(AC$2="W",0,'Base Reels A'!AC63))</f>
        <v>0</v>
      </c>
      <c r="AD63" s="80">
        <f>IF('Base Reels A'!AD63="","",'Base Reels A'!AD63)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A'!Z64="","",'Base Reels A'!Z64)</f>
        <v>2</v>
      </c>
      <c r="AA64" s="80">
        <f>IF('Base Reels A'!AA64="","",IF(AA$2="W",0,'Base Reels A'!AA64))</f>
        <v>0</v>
      </c>
      <c r="AB64" s="80">
        <f>IF('Base Reels A'!AB64="","",IF(AB$2="W",0,'Base Reels A'!AB64))</f>
        <v>0</v>
      </c>
      <c r="AC64" s="80">
        <f>IF('Base Reels A'!AC64="","",IF(AC$2="W",0,'Base Reels A'!AC64))</f>
        <v>0</v>
      </c>
      <c r="AD64" s="80">
        <f>IF('Base Reels A'!AD64="","",'Base Reels A'!AD64)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 t="str">
        <f>IF('Base Reels A'!Z65="","",'Base Reels A'!Z65)</f>
        <v/>
      </c>
      <c r="AA65" s="80">
        <f>IF('Base Reels A'!AA65="","",IF(AA$2="W",0,'Base Reels A'!AA65))</f>
        <v>0</v>
      </c>
      <c r="AB65" s="80">
        <f>IF('Base Reels A'!AB65="","",IF(AB$2="W",0,'Base Reels A'!AB65))</f>
        <v>0</v>
      </c>
      <c r="AC65" s="80">
        <f>IF('Base Reels A'!AC65="","",IF(AC$2="W",0,'Base Reels A'!AC65))</f>
        <v>0</v>
      </c>
      <c r="AD65" s="80">
        <f>IF('Base Reels A'!AD65="","",'Base Reels A'!AD65)</f>
        <v>2</v>
      </c>
      <c r="AF65" s="81" t="str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/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 t="str">
        <f>IF('Base Reels A'!Z66="","",'Base Reels A'!Z66)</f>
        <v/>
      </c>
      <c r="AA66" s="80">
        <f>IF('Base Reels A'!AA66="","",IF(AA$2="W",0,'Base Reels A'!AA66))</f>
        <v>0</v>
      </c>
      <c r="AB66" s="80">
        <f>IF('Base Reels A'!AB66="","",IF(AB$2="W",0,'Base Reels A'!AB66))</f>
        <v>0</v>
      </c>
      <c r="AC66" s="80">
        <f>IF('Base Reels A'!AC66="","",IF(AC$2="W",0,'Base Reels A'!AC66))</f>
        <v>0</v>
      </c>
      <c r="AD66" s="80">
        <f>IF('Base Reels A'!AD66="","",'Base Reels A'!AD66)</f>
        <v>2</v>
      </c>
      <c r="AF66" s="81" t="str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/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 t="str">
        <f>IF('Base Reels A'!Z67="","",'Base Reels A'!Z67)</f>
        <v/>
      </c>
      <c r="AA67" s="80">
        <f>IF('Base Reels A'!AA67="","",IF(AA$2="W",0,'Base Reels A'!AA67))</f>
        <v>0</v>
      </c>
      <c r="AB67" s="80">
        <f>IF('Base Reels A'!AB67="","",IF(AB$2="W",0,'Base Reels A'!AB67))</f>
        <v>0</v>
      </c>
      <c r="AC67" s="80">
        <f>IF('Base Reels A'!AC67="","",IF(AC$2="W",0,'Base Reels A'!AC67))</f>
        <v>0</v>
      </c>
      <c r="AD67" s="80">
        <f>IF('Base Reels A'!AD67="","",'Base Reels A'!AD67)</f>
        <v>4</v>
      </c>
      <c r="AF67" s="81" t="str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/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A'!Z68="","",'Base Reels A'!Z68)</f>
        <v/>
      </c>
      <c r="AA68" s="80">
        <f>IF('Base Reels A'!AA68="","",IF(AA$2="W",0,'Base Reels A'!AA68))</f>
        <v>0</v>
      </c>
      <c r="AB68" s="80">
        <f>IF('Base Reels A'!AB68="","",IF(AB$2="W",0,'Base Reels A'!AB68))</f>
        <v>0</v>
      </c>
      <c r="AC68" s="80">
        <f>IF('Base Reels A'!AC68="","",IF(AC$2="W",0,'Base Reels A'!AC68))</f>
        <v>0</v>
      </c>
      <c r="AD68" s="80">
        <f>IF('Base Reels A'!AD68="","",'Base Reels A'!AD68)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A'!Z69="","",'Base Reels A'!Z69)</f>
        <v/>
      </c>
      <c r="AA69" s="80">
        <f>IF('Base Reels A'!AA69="","",IF(AA$2="W",0,'Base Reels A'!AA69))</f>
        <v>0</v>
      </c>
      <c r="AB69" s="80">
        <f>IF('Base Reels A'!AB69="","",IF(AB$2="W",0,'Base Reels A'!AB69))</f>
        <v>0</v>
      </c>
      <c r="AC69" s="80">
        <f>IF('Base Reels A'!AC69="","",IF(AC$2="W",0,'Base Reels A'!AC69))</f>
        <v>0</v>
      </c>
      <c r="AD69" s="80">
        <f>IF('Base Reels A'!AD69="","",'Base Reels A'!AD69)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A'!Z70="","",'Base Reels A'!Z70)</f>
        <v/>
      </c>
      <c r="AA70" s="80">
        <f>IF('Base Reels A'!AA70="","",IF(AA$2="W",0,'Base Reels A'!AA70))</f>
        <v>0</v>
      </c>
      <c r="AB70" s="80">
        <f>IF('Base Reels A'!AB70="","",IF(AB$2="W",0,'Base Reels A'!AB70))</f>
        <v>0</v>
      </c>
      <c r="AC70" s="80">
        <f>IF('Base Reels A'!AC70="","",IF(AC$2="W",0,'Base Reels A'!AC70))</f>
        <v>0</v>
      </c>
      <c r="AD70" s="80">
        <f>IF('Base Reels A'!AD70="","",'Base Reels A'!AD70)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A'!Z71="","",'Base Reels A'!Z71)</f>
        <v/>
      </c>
      <c r="AA71" s="80">
        <f>IF('Base Reels A'!AA71="","",IF(AA$2="W",0,'Base Reels A'!AA71))</f>
        <v>0</v>
      </c>
      <c r="AB71" s="80">
        <f>IF('Base Reels A'!AB71="","",IF(AB$2="W",0,'Base Reels A'!AB71))</f>
        <v>0</v>
      </c>
      <c r="AC71" s="80">
        <f>IF('Base Reels A'!AC71="","",IF(AC$2="W",0,'Base Reels A'!AC71))</f>
        <v>0</v>
      </c>
      <c r="AD71" s="80">
        <f>IF('Base Reels A'!AD71="","",'Base Reels A'!AD71)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A'!Z72="","",'Base Reels A'!Z72)</f>
        <v/>
      </c>
      <c r="AA72" s="80">
        <f>IF('Base Reels A'!AA72="","",IF(AA$2="W",0,'Base Reels A'!AA72))</f>
        <v>0</v>
      </c>
      <c r="AB72" s="80">
        <f>IF('Base Reels A'!AB72="","",IF(AB$2="W",0,'Base Reels A'!AB72))</f>
        <v>0</v>
      </c>
      <c r="AC72" s="80">
        <f>IF('Base Reels A'!AC72="","",IF(AC$2="W",0,'Base Reels A'!AC72))</f>
        <v>0</v>
      </c>
      <c r="AD72" s="80">
        <f>IF('Base Reels A'!AD72="","",'Base Reels A'!AD72)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A'!Z73="","",'Base Reels A'!Z73)</f>
        <v/>
      </c>
      <c r="AA73" s="80">
        <f>IF('Base Reels A'!AA73="","",IF(AA$2="W",0,'Base Reels A'!AA73))</f>
        <v>0</v>
      </c>
      <c r="AB73" s="80">
        <f>IF('Base Reels A'!AB73="","",IF(AB$2="W",0,'Base Reels A'!AB73))</f>
        <v>0</v>
      </c>
      <c r="AC73" s="80">
        <f>IF('Base Reels A'!AC73="","",IF(AC$2="W",0,'Base Reels A'!AC73))</f>
        <v>0</v>
      </c>
      <c r="AD73" s="80">
        <f>IF('Base Reels A'!AD73="","",'Base Reels A'!AD73)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A'!Z74="","",'Base Reels A'!Z74)</f>
        <v/>
      </c>
      <c r="AA74" s="80">
        <f>IF('Base Reels A'!AA74="","",IF(AA$2="W",0,'Base Reels A'!AA74))</f>
        <v>0</v>
      </c>
      <c r="AB74" s="80">
        <f>IF('Base Reels A'!AB74="","",IF(AB$2="W",0,'Base Reels A'!AB74))</f>
        <v>0</v>
      </c>
      <c r="AC74" s="80">
        <f>IF('Base Reels A'!AC74="","",IF(AC$2="W",0,'Base Reels A'!AC74))</f>
        <v>0</v>
      </c>
      <c r="AD74" s="80">
        <f>IF('Base Reels A'!AD74="","",'Base Reels A'!AD74)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A'!Z75="","",'Base Reels A'!Z75)</f>
        <v/>
      </c>
      <c r="AA75" s="80">
        <f>IF('Base Reels A'!AA75="","",IF(AA$2="W",0,'Base Reels A'!AA75))</f>
        <v>0</v>
      </c>
      <c r="AB75" s="80">
        <f>IF('Base Reels A'!AB75="","",IF(AB$2="W",0,'Base Reels A'!AB75))</f>
        <v>0</v>
      </c>
      <c r="AC75" s="80">
        <f>IF('Base Reels A'!AC75="","",IF(AC$2="W",0,'Base Reels A'!AC75))</f>
        <v>0</v>
      </c>
      <c r="AD75" s="80">
        <f>IF('Base Reels A'!AD75="","",'Base Reels A'!AD75)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A'!Z76="","",'Base Reels A'!Z76)</f>
        <v/>
      </c>
      <c r="AA76" s="80">
        <f>IF('Base Reels A'!AA76="","",IF(AA$2="W",0,'Base Reels A'!AA76))</f>
        <v>0</v>
      </c>
      <c r="AB76" s="80">
        <f>IF('Base Reels A'!AB76="","",IF(AB$2="W",0,'Base Reels A'!AB76))</f>
        <v>0</v>
      </c>
      <c r="AC76" s="80">
        <f>IF('Base Reels A'!AC76="","",IF(AC$2="W",0,'Base Reels A'!AC76))</f>
        <v>0</v>
      </c>
      <c r="AD76" s="80">
        <f>IF('Base Reels A'!AD76="","",'Base Reels A'!AD76)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A'!Z77="","",'Base Reels A'!Z77)</f>
        <v/>
      </c>
      <c r="AA77" s="80">
        <f>IF('Base Reels A'!AA77="","",IF(AA$2="W",0,'Base Reels A'!AA77))</f>
        <v>0</v>
      </c>
      <c r="AB77" s="80">
        <f>IF('Base Reels A'!AB77="","",IF(AB$2="W",0,'Base Reels A'!AB77))</f>
        <v>0</v>
      </c>
      <c r="AC77" s="80">
        <f>IF('Base Reels A'!AC77="","",IF(AC$2="W",0,'Base Reels A'!AC77))</f>
        <v>0</v>
      </c>
      <c r="AD77" s="80">
        <f>IF('Base Reels A'!AD77="","",'Base Reels A'!AD77)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A'!Z78="","",'Base Reels A'!Z78)</f>
        <v/>
      </c>
      <c r="AA78" s="80">
        <f>IF('Base Reels A'!AA78="","",IF(AA$2="W",0,'Base Reels A'!AA78))</f>
        <v>0</v>
      </c>
      <c r="AB78" s="80">
        <f>IF('Base Reels A'!AB78="","",IF(AB$2="W",0,'Base Reels A'!AB78))</f>
        <v>0</v>
      </c>
      <c r="AC78" s="80">
        <f>IF('Base Reels A'!AC78="","",IF(AC$2="W",0,'Base Reels A'!AC78))</f>
        <v>0</v>
      </c>
      <c r="AD78" s="80" t="str">
        <f>IF('Base Reels A'!AD78="","",'Base Reels A'!AD78)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A'!Z79="","",'Base Reels A'!Z79)</f>
        <v/>
      </c>
      <c r="AA79" s="80">
        <f>IF('Base Reels A'!AA79="","",IF(AA$2="W",0,'Base Reels A'!AA79))</f>
        <v>0</v>
      </c>
      <c r="AB79" s="80">
        <f>IF('Base Reels A'!AB79="","",IF(AB$2="W",0,'Base Reels A'!AB79))</f>
        <v>0</v>
      </c>
      <c r="AC79" s="80">
        <f>IF('Base Reels A'!AC79="","",IF(AC$2="W",0,'Base Reels A'!AC79))</f>
        <v>0</v>
      </c>
      <c r="AD79" s="80" t="str">
        <f>IF('Base Reels A'!AD79="","",'Base Reels A'!AD79)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A'!Z80="","",'Base Reels A'!Z80)</f>
        <v/>
      </c>
      <c r="AA80" s="80">
        <f>IF('Base Reels A'!AA80="","",IF(AA$2="W",0,'Base Reels A'!AA80))</f>
        <v>0</v>
      </c>
      <c r="AB80" s="80">
        <f>IF('Base Reels A'!AB80="","",IF(AB$2="W",0,'Base Reels A'!AB80))</f>
        <v>0</v>
      </c>
      <c r="AC80" s="80">
        <f>IF('Base Reels A'!AC80="","",IF(AC$2="W",0,'Base Reels A'!AC80))</f>
        <v>0</v>
      </c>
      <c r="AD80" s="80" t="str">
        <f>IF('Base Reels A'!AD80="","",'Base Reels A'!AD80)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A'!Z81="","",'Base Reels A'!Z81)</f>
        <v/>
      </c>
      <c r="AA81" s="80">
        <f>IF('Base Reels A'!AA81="","",IF(AA$2="W",0,'Base Reels A'!AA81))</f>
        <v>0</v>
      </c>
      <c r="AB81" s="80">
        <f>IF('Base Reels A'!AB81="","",IF(AB$2="W",0,'Base Reels A'!AB81))</f>
        <v>0</v>
      </c>
      <c r="AC81" s="80">
        <f>IF('Base Reels A'!AC81="","",IF(AC$2="W",0,'Base Reels A'!AC81))</f>
        <v>0</v>
      </c>
      <c r="AD81" s="80" t="str">
        <f>IF('Base Reels A'!AD81="","",'Base Reels A'!AD81)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A'!Z82="","",'Base Reels A'!Z82)</f>
        <v/>
      </c>
      <c r="AA82" s="80">
        <f>IF('Base Reels A'!AA82="","",IF(AA$2="W",0,'Base Reels A'!AA82))</f>
        <v>0</v>
      </c>
      <c r="AB82" s="80">
        <f>IF('Base Reels A'!AB82="","",IF(AB$2="W",0,'Base Reels A'!AB82))</f>
        <v>0</v>
      </c>
      <c r="AC82" s="80">
        <f>IF('Base Reels A'!AC82="","",IF(AC$2="W",0,'Base Reels A'!AC82))</f>
        <v>0</v>
      </c>
      <c r="AD82" s="80" t="str">
        <f>IF('Base Reels A'!AD82="","",'Base Reels A'!AD82)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A'!Z83="","",'Base Reels A'!Z83)</f>
        <v/>
      </c>
      <c r="AA83" s="80">
        <f>IF('Base Reels A'!AA83="","",IF(AA$2="W",0,'Base Reels A'!AA83))</f>
        <v>0</v>
      </c>
      <c r="AB83" s="80">
        <f>IF('Base Reels A'!AB83="","",IF(AB$2="W",0,'Base Reels A'!AB83))</f>
        <v>0</v>
      </c>
      <c r="AC83" s="80">
        <f>IF('Base Reels A'!AC83="","",IF(AC$2="W",0,'Base Reels A'!AC83))</f>
        <v>0</v>
      </c>
      <c r="AD83" s="80" t="str">
        <f>IF('Base Reels A'!AD83="","",'Base Reels A'!AD83)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A'!Z84="","",'Base Reels A'!Z84)</f>
        <v/>
      </c>
      <c r="AA84" s="80">
        <f>IF('Base Reels A'!AA84="","",IF(AA$2="W",0,'Base Reels A'!AA84))</f>
        <v>0</v>
      </c>
      <c r="AB84" s="80">
        <f>IF('Base Reels A'!AB84="","",IF(AB$2="W",0,'Base Reels A'!AB84))</f>
        <v>0</v>
      </c>
      <c r="AC84" s="80">
        <f>IF('Base Reels A'!AC84="","",IF(AC$2="W",0,'Base Reels A'!AC84))</f>
        <v>0</v>
      </c>
      <c r="AD84" s="80" t="str">
        <f>IF('Base Reels A'!AD84="","",'Base Reels A'!AD84)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A'!Z85="","",'Base Reels A'!Z85)</f>
        <v/>
      </c>
      <c r="AA85" s="80">
        <f>IF('Base Reels A'!AA85="","",IF(AA$2="W",0,'Base Reels A'!AA85))</f>
        <v>0</v>
      </c>
      <c r="AB85" s="80">
        <f>IF('Base Reels A'!AB85="","",IF(AB$2="W",0,'Base Reels A'!AB85))</f>
        <v>0</v>
      </c>
      <c r="AC85" s="80">
        <f>IF('Base Reels A'!AC85="","",IF(AC$2="W",0,'Base Reels A'!AC85))</f>
        <v>0</v>
      </c>
      <c r="AD85" s="80" t="str">
        <f>IF('Base Reels A'!AD85="","",'Base Reels A'!AD85)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A'!Z86="","",'Base Reels A'!Z86)</f>
        <v/>
      </c>
      <c r="AA86" s="80">
        <f>IF('Base Reels A'!AA86="","",IF(AA$2="W",0,'Base Reels A'!AA86))</f>
        <v>0</v>
      </c>
      <c r="AB86" s="80">
        <f>IF('Base Reels A'!AB86="","",IF(AB$2="W",0,'Base Reels A'!AB86))</f>
        <v>0</v>
      </c>
      <c r="AC86" s="80">
        <f>IF('Base Reels A'!AC86="","",IF(AC$2="W",0,'Base Reels A'!AC86))</f>
        <v>0</v>
      </c>
      <c r="AD86" s="80" t="str">
        <f>IF('Base Reels A'!AD86="","",'Base Reels A'!AD86)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A'!Z87="","",'Base Reels A'!Z87)</f>
        <v/>
      </c>
      <c r="AA87" s="80">
        <f>IF('Base Reels A'!AA87="","",IF(AA$2="W",0,'Base Reels A'!AA87))</f>
        <v>0</v>
      </c>
      <c r="AB87" s="80">
        <f>IF('Base Reels A'!AB87="","",IF(AB$2="W",0,'Base Reels A'!AB87))</f>
        <v>0</v>
      </c>
      <c r="AC87" s="80">
        <f>IF('Base Reels A'!AC87="","",IF(AC$2="W",0,'Base Reels A'!AC87))</f>
        <v>0</v>
      </c>
      <c r="AD87" s="80" t="str">
        <f>IF('Base Reels A'!AD87="","",'Base Reels A'!AD87)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A'!Z88="","",'Base Reels A'!Z88)</f>
        <v/>
      </c>
      <c r="AA88" s="80">
        <f>IF('Base Reels A'!AA88="","",IF(AA$2="W",0,'Base Reels A'!AA88))</f>
        <v>0</v>
      </c>
      <c r="AB88" s="80">
        <f>IF('Base Reels A'!AB88="","",IF(AB$2="W",0,'Base Reels A'!AB88))</f>
        <v>0</v>
      </c>
      <c r="AC88" s="80">
        <f>IF('Base Reels A'!AC88="","",IF(AC$2="W",0,'Base Reels A'!AC88))</f>
        <v>0</v>
      </c>
      <c r="AD88" s="80" t="str">
        <f>IF('Base Reels A'!AD88="","",'Base Reels A'!AD88)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A'!Z89="","",'Base Reels A'!Z89)</f>
        <v/>
      </c>
      <c r="AA89" s="80">
        <f>IF('Base Reels A'!AA89="","",IF(AA$2="W",0,'Base Reels A'!AA89))</f>
        <v>0</v>
      </c>
      <c r="AB89" s="80">
        <f>IF('Base Reels A'!AB89="","",IF(AB$2="W",0,'Base Reels A'!AB89))</f>
        <v>0</v>
      </c>
      <c r="AC89" s="80">
        <f>IF('Base Reels A'!AC89="","",IF(AC$2="W",0,'Base Reels A'!AC89))</f>
        <v>0</v>
      </c>
      <c r="AD89" s="80" t="str">
        <f>IF('Base Reels A'!AD89="","",'Base Reels A'!AD89)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A'!Z90="","",'Base Reels A'!Z90)</f>
        <v/>
      </c>
      <c r="AA90" s="80">
        <f>IF('Base Reels A'!AA90="","",IF(AA$2="W",0,'Base Reels A'!AA90))</f>
        <v>0</v>
      </c>
      <c r="AB90" s="80">
        <f>IF('Base Reels A'!AB90="","",IF(AB$2="W",0,'Base Reels A'!AB90))</f>
        <v>0</v>
      </c>
      <c r="AC90" s="80">
        <f>IF('Base Reels A'!AC90="","",IF(AC$2="W",0,'Base Reels A'!AC90))</f>
        <v>0</v>
      </c>
      <c r="AD90" s="80" t="str">
        <f>IF('Base Reels A'!AD90="","",'Base Reels A'!AD90)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A'!Z91="","",'Base Reels A'!Z91)</f>
        <v/>
      </c>
      <c r="AA91" s="80">
        <f>IF('Base Reels A'!AA91="","",IF(AA$2="W",0,'Base Reels A'!AA91))</f>
        <v>0</v>
      </c>
      <c r="AB91" s="80">
        <f>IF('Base Reels A'!AB91="","",IF(AB$2="W",0,'Base Reels A'!AB91))</f>
        <v>0</v>
      </c>
      <c r="AC91" s="80">
        <f>IF('Base Reels A'!AC91="","",IF(AC$2="W",0,'Base Reels A'!AC91))</f>
        <v>0</v>
      </c>
      <c r="AD91" s="80" t="str">
        <f>IF('Base Reels A'!AD91="","",'Base Reels A'!AD91)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A'!Z92="","",'Base Reels A'!Z92)</f>
        <v/>
      </c>
      <c r="AA92" s="80">
        <f>IF('Base Reels A'!AA92="","",IF(AA$2="W",0,'Base Reels A'!AA92))</f>
        <v>0</v>
      </c>
      <c r="AB92" s="80">
        <f>IF('Base Reels A'!AB92="","",IF(AB$2="W",0,'Base Reels A'!AB92))</f>
        <v>0</v>
      </c>
      <c r="AC92" s="80">
        <f>IF('Base Reels A'!AC92="","",IF(AC$2="W",0,'Base Reels A'!AC92))</f>
        <v>0</v>
      </c>
      <c r="AD92" s="80" t="str">
        <f>IF('Base Reels A'!AD92="","",'Base Reels A'!AD92)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A'!Z93="","",'Base Reels A'!Z93)</f>
        <v/>
      </c>
      <c r="AA93" s="80">
        <f>IF('Base Reels A'!AA93="","",IF(AA$2="W",0,'Base Reels A'!AA93))</f>
        <v>0</v>
      </c>
      <c r="AB93" s="80">
        <f>IF('Base Reels A'!AB93="","",IF(AB$2="W",0,'Base Reels A'!AB93))</f>
        <v>0</v>
      </c>
      <c r="AC93" s="80">
        <f>IF('Base Reels A'!AC93="","",IF(AC$2="W",0,'Base Reels A'!AC93))</f>
        <v>0</v>
      </c>
      <c r="AD93" s="80" t="str">
        <f>IF('Base Reels A'!AD93="","",'Base Reels A'!AD93)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A'!Z94="","",'Base Reels A'!Z94)</f>
        <v/>
      </c>
      <c r="AA94" s="80">
        <f>IF('Base Reels A'!AA94="","",IF(AA$2="W",0,'Base Reels A'!AA94))</f>
        <v>0</v>
      </c>
      <c r="AB94" s="80">
        <f>IF('Base Reels A'!AB94="","",IF(AB$2="W",0,'Base Reels A'!AB94))</f>
        <v>0</v>
      </c>
      <c r="AC94" s="80">
        <f>IF('Base Reels A'!AC94="","",IF(AC$2="W",0,'Base Reels A'!AC94))</f>
        <v>0</v>
      </c>
      <c r="AD94" s="80" t="str">
        <f>IF('Base Reels A'!AD94="","",'Base Reels A'!AD94)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A'!Z95="","",'Base Reels A'!Z95)</f>
        <v/>
      </c>
      <c r="AA95" s="80">
        <f>IF('Base Reels A'!AA95="","",IF(AA$2="W",0,'Base Reels A'!AA95))</f>
        <v>0</v>
      </c>
      <c r="AB95" s="80">
        <f>IF('Base Reels A'!AB95="","",IF(AB$2="W",0,'Base Reels A'!AB95))</f>
        <v>0</v>
      </c>
      <c r="AC95" s="80">
        <f>IF('Base Reels A'!AC95="","",IF(AC$2="W",0,'Base Reels A'!AC95))</f>
        <v>0</v>
      </c>
      <c r="AD95" s="80" t="str">
        <f>IF('Base Reels A'!AD95="","",'Base Reels A'!AD95)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A'!Z96="","",'Base Reels A'!Z96)</f>
        <v/>
      </c>
      <c r="AA96" s="80">
        <f>IF('Base Reels A'!AA96="","",IF(AA$2="W",0,'Base Reels A'!AA96))</f>
        <v>0</v>
      </c>
      <c r="AB96" s="80">
        <f>IF('Base Reels A'!AB96="","",IF(AB$2="W",0,'Base Reels A'!AB96))</f>
        <v>0</v>
      </c>
      <c r="AC96" s="80">
        <f>IF('Base Reels A'!AC96="","",IF(AC$2="W",0,'Base Reels A'!AC96))</f>
        <v>0</v>
      </c>
      <c r="AD96" s="80" t="str">
        <f>IF('Base Reels A'!AD96="","",'Base Reels A'!AD96)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A'!Z97="","",'Base Reels A'!Z97)</f>
        <v/>
      </c>
      <c r="AA97" s="80">
        <f>IF('Base Reels A'!AA97="","",IF(AA$2="W",0,'Base Reels A'!AA97))</f>
        <v>0</v>
      </c>
      <c r="AB97" s="80">
        <f>IF('Base Reels A'!AB97="","",IF(AB$2="W",0,'Base Reels A'!AB97))</f>
        <v>0</v>
      </c>
      <c r="AC97" s="80">
        <f>IF('Base Reels A'!AC97="","",IF(AC$2="W",0,'Base Reels A'!AC97))</f>
        <v>0</v>
      </c>
      <c r="AD97" s="80" t="str">
        <f>IF('Base Reels A'!AD97="","",'Base Reels A'!AD97)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A'!Z98="","",'Base Reels A'!Z98)</f>
        <v/>
      </c>
      <c r="AA98" s="80">
        <f>IF('Base Reels A'!AA98="","",IF(AA$2="W",0,'Base Reels A'!AA98))</f>
        <v>0</v>
      </c>
      <c r="AB98" s="80">
        <f>IF('Base Reels A'!AB98="","",IF(AB$2="W",0,'Base Reels A'!AB98))</f>
        <v>0</v>
      </c>
      <c r="AC98" s="80">
        <f>IF('Base Reels A'!AC98="","",IF(AC$2="W",0,'Base Reels A'!AC98))</f>
        <v>0</v>
      </c>
      <c r="AD98" s="80" t="str">
        <f>IF('Base Reels A'!AD98="","",'Base Reels A'!AD98)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A'!Z99="","",'Base Reels A'!Z99)</f>
        <v/>
      </c>
      <c r="AA99" s="80">
        <f>IF('Base Reels A'!AA99="","",IF(AA$2="W",0,'Base Reels A'!AA99))</f>
        <v>0</v>
      </c>
      <c r="AB99" s="80">
        <f>IF('Base Reels A'!AB99="","",IF(AB$2="W",0,'Base Reels A'!AB99))</f>
        <v>0</v>
      </c>
      <c r="AC99" s="80">
        <f>IF('Base Reels A'!AC99="","",IF(AC$2="W",0,'Base Reels A'!AC99))</f>
        <v>0</v>
      </c>
      <c r="AD99" s="80" t="str">
        <f>IF('Base Reels A'!AD99="","",'Base Reels A'!AD99)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A'!Z100="","",'Base Reels A'!Z100)</f>
        <v/>
      </c>
      <c r="AA100" s="80">
        <f>IF('Base Reels A'!AA100="","",IF(AA$2="W",0,'Base Reels A'!AA100))</f>
        <v>0</v>
      </c>
      <c r="AB100" s="80">
        <f>IF('Base Reels A'!AB100="","",IF(AB$2="W",0,'Base Reels A'!AB100))</f>
        <v>0</v>
      </c>
      <c r="AC100" s="80">
        <f>IF('Base Reels A'!AC100="","",IF(AC$2="W",0,'Base Reels A'!AC100))</f>
        <v>0</v>
      </c>
      <c r="AD100" s="80" t="str">
        <f>IF('Base Reels A'!AD100="","",'Base Reels A'!AD100)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A'!Z101="","",'Base Reels A'!Z101)</f>
        <v/>
      </c>
      <c r="AA101" s="80">
        <f>IF('Base Reels A'!AA101="","",IF(AA$2="W",0,'Base Reels A'!AA101))</f>
        <v>0</v>
      </c>
      <c r="AB101" s="80">
        <f>IF('Base Reels A'!AB101="","",IF(AB$2="W",0,'Base Reels A'!AB101))</f>
        <v>0</v>
      </c>
      <c r="AC101" s="80">
        <f>IF('Base Reels A'!AC101="","",IF(AC$2="W",0,'Base Reels A'!AC101))</f>
        <v>0</v>
      </c>
      <c r="AD101" s="80" t="str">
        <f>IF('Base Reels A'!AD101="","",'Base Reels A'!AD101)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A'!Z102="","",'Base Reels A'!Z102)</f>
        <v/>
      </c>
      <c r="AA102" s="80">
        <f>IF('Base Reels A'!AA102="","",IF(AA$2="W",0,'Base Reels A'!AA102))</f>
        <v>0</v>
      </c>
      <c r="AB102" s="80">
        <f>IF('Base Reels A'!AB102="","",IF(AB$2="W",0,'Base Reels A'!AB102))</f>
        <v>0</v>
      </c>
      <c r="AC102" s="80">
        <f>IF('Base Reels A'!AC102="","",IF(AC$2="W",0,'Base Reels A'!AC102))</f>
        <v>0</v>
      </c>
      <c r="AD102" s="80" t="str">
        <f>IF('Base Reels A'!AD102="","",'Base Reels A'!AD102)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A'!Z103="","",'Base Reels A'!Z103)</f>
        <v/>
      </c>
      <c r="AA103" s="80">
        <f>IF('Base Reels A'!AA103="","",IF(AA$2="W",0,'Base Reels A'!AA103))</f>
        <v>0</v>
      </c>
      <c r="AB103" s="80">
        <f>IF('Base Reels A'!AB103="","",IF(AB$2="W",0,'Base Reels A'!AB103))</f>
        <v>0</v>
      </c>
      <c r="AC103" s="80">
        <f>IF('Base Reels A'!AC103="","",IF(AC$2="W",0,'Base Reels A'!AC103))</f>
        <v>0</v>
      </c>
      <c r="AD103" s="80" t="str">
        <f>IF('Base Reels A'!AD103="","",'Base Reels A'!AD103)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A'!Z104="","",'Base Reels A'!Z104)</f>
        <v/>
      </c>
      <c r="AA104" s="80">
        <f>IF('Base Reels A'!AA104="","",IF(AA$2="W",0,'Base Reels A'!AA104))</f>
        <v>0</v>
      </c>
      <c r="AB104" s="80">
        <f>IF('Base Reels A'!AB104="","",IF(AB$2="W",0,'Base Reels A'!AB104))</f>
        <v>0</v>
      </c>
      <c r="AC104" s="80">
        <f>IF('Base Reels A'!AC104="","",IF(AC$2="W",0,'Base Reels A'!AC104))</f>
        <v>0</v>
      </c>
      <c r="AD104" s="80" t="str">
        <f>IF('Base Reels A'!AD104="","",'Base Reels A'!AD104)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A'!Z105="","",'Base Reels A'!Z105)</f>
        <v/>
      </c>
      <c r="AA105" s="80">
        <f>IF('Base Reels A'!AA105="","",IF(AA$2="W",0,'Base Reels A'!AA105))</f>
        <v>0</v>
      </c>
      <c r="AB105" s="80">
        <f>IF('Base Reels A'!AB105="","",IF(AB$2="W",0,'Base Reels A'!AB105))</f>
        <v>0</v>
      </c>
      <c r="AC105" s="80">
        <f>IF('Base Reels A'!AC105="","",IF(AC$2="W",0,'Base Reels A'!AC105))</f>
        <v>0</v>
      </c>
      <c r="AD105" s="80" t="str">
        <f>IF('Base Reels A'!AD105="","",'Base Reels A'!AD105)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A'!Z106="","",'Base Reels A'!Z106)</f>
        <v/>
      </c>
      <c r="AA106" s="80">
        <f>IF('Base Reels A'!AA106="","",IF(AA$2="W",0,'Base Reels A'!AA106))</f>
        <v>0</v>
      </c>
      <c r="AB106" s="80">
        <f>IF('Base Reels A'!AB106="","",IF(AB$2="W",0,'Base Reels A'!AB106))</f>
        <v>0</v>
      </c>
      <c r="AC106" s="80">
        <f>IF('Base Reels A'!AC106="","",IF(AC$2="W",0,'Base Reels A'!AC106))</f>
        <v>0</v>
      </c>
      <c r="AD106" s="80" t="str">
        <f>IF('Base Reels A'!AD106="","",'Base Reels A'!AD106)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A'!Z107="","",'Base Reels A'!Z107)</f>
        <v/>
      </c>
      <c r="AA107" s="80">
        <f>IF('Base Reels A'!AA107="","",IF(AA$2="W",0,'Base Reels A'!AA107))</f>
        <v>0</v>
      </c>
      <c r="AB107" s="80">
        <f>IF('Base Reels A'!AB107="","",IF(AB$2="W",0,'Base Reels A'!AB107))</f>
        <v>0</v>
      </c>
      <c r="AC107" s="80">
        <f>IF('Base Reels A'!AC107="","",IF(AC$2="W",0,'Base Reels A'!AC107))</f>
        <v>0</v>
      </c>
      <c r="AD107" s="80" t="str">
        <f>IF('Base Reels A'!AD107="","",'Base Reels A'!AD107)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A'!Z108="","",'Base Reels A'!Z108)</f>
        <v/>
      </c>
      <c r="AA108" s="80">
        <f>IF('Base Reels A'!AA108="","",IF(AA$2="W",0,'Base Reels A'!AA108))</f>
        <v>0</v>
      </c>
      <c r="AB108" s="80">
        <f>IF('Base Reels A'!AB108="","",IF(AB$2="W",0,'Base Reels A'!AB108))</f>
        <v>0</v>
      </c>
      <c r="AC108" s="80">
        <f>IF('Base Reels A'!AC108="","",IF(AC$2="W",0,'Base Reels A'!AC108))</f>
        <v>0</v>
      </c>
      <c r="AD108" s="80" t="str">
        <f>IF('Base Reels A'!AD108="","",'Base Reels A'!AD108)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A'!Z109="","",'Base Reels A'!Z109)</f>
        <v/>
      </c>
      <c r="AA109" s="80">
        <f>IF('Base Reels A'!AA109="","",IF(AA$2="W",0,'Base Reels A'!AA109))</f>
        <v>0</v>
      </c>
      <c r="AB109" s="80">
        <f>IF('Base Reels A'!AB109="","",IF(AB$2="W",0,'Base Reels A'!AB109))</f>
        <v>0</v>
      </c>
      <c r="AC109" s="80">
        <f>IF('Base Reels A'!AC109="","",IF(AC$2="W",0,'Base Reels A'!AC109))</f>
        <v>0</v>
      </c>
      <c r="AD109" s="80" t="str">
        <f>IF('Base Reels A'!AD109="","",'Base Reels A'!AD109)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A'!Z110="","",'Base Reels A'!Z110)</f>
        <v/>
      </c>
      <c r="AA110" s="80">
        <f>IF('Base Reels A'!AA110="","",IF(AA$2="W",0,'Base Reels A'!AA110))</f>
        <v>0</v>
      </c>
      <c r="AB110" s="80">
        <f>IF('Base Reels A'!AB110="","",IF(AB$2="W",0,'Base Reels A'!AB110))</f>
        <v>0</v>
      </c>
      <c r="AC110" s="80">
        <f>IF('Base Reels A'!AC110="","",IF(AC$2="W",0,'Base Reels A'!AC110))</f>
        <v>0</v>
      </c>
      <c r="AD110" s="80" t="str">
        <f>IF('Base Reels A'!AD110="","",'Base Reels A'!AD110)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A'!Z111="","",'Base Reels A'!Z111)</f>
        <v/>
      </c>
      <c r="AA111" s="80">
        <f>IF('Base Reels A'!AA111="","",IF(AA$2="W",0,'Base Reels A'!AA111))</f>
        <v>0</v>
      </c>
      <c r="AB111" s="80">
        <f>IF('Base Reels A'!AB111="","",IF(AB$2="W",0,'Base Reels A'!AB111))</f>
        <v>0</v>
      </c>
      <c r="AC111" s="80">
        <f>IF('Base Reels A'!AC111="","",IF(AC$2="W",0,'Base Reels A'!AC111))</f>
        <v>0</v>
      </c>
      <c r="AD111" s="80" t="str">
        <f>IF('Base Reels A'!AD111="","",'Base Reels A'!AD111)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A'!Z112="","",'Base Reels A'!Z112)</f>
        <v/>
      </c>
      <c r="AA112" s="80">
        <f>IF('Base Reels A'!AA112="","",IF(AA$2="W",0,'Base Reels A'!AA112))</f>
        <v>0</v>
      </c>
      <c r="AB112" s="80">
        <f>IF('Base Reels A'!AB112="","",IF(AB$2="W",0,'Base Reels A'!AB112))</f>
        <v>0</v>
      </c>
      <c r="AC112" s="80">
        <f>IF('Base Reels A'!AC112="","",IF(AC$2="W",0,'Base Reels A'!AC112))</f>
        <v>0</v>
      </c>
      <c r="AD112" s="80" t="str">
        <f>IF('Base Reels A'!AD112="","",'Base Reels A'!AD112)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A'!Z113="","",'Base Reels A'!Z113)</f>
        <v/>
      </c>
      <c r="AA113" s="80">
        <f>IF('Base Reels A'!AA113="","",IF(AA$2="W",0,'Base Reels A'!AA113))</f>
        <v>0</v>
      </c>
      <c r="AB113" s="80">
        <f>IF('Base Reels A'!AB113="","",IF(AB$2="W",0,'Base Reels A'!AB113))</f>
        <v>0</v>
      </c>
      <c r="AC113" s="80">
        <f>IF('Base Reels A'!AC113="","",IF(AC$2="W",0,'Base Reels A'!AC113))</f>
        <v>0</v>
      </c>
      <c r="AD113" s="80" t="str">
        <f>IF('Base Reels A'!AD113="","",'Base Reels A'!AD113)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A'!Z114="","",'Base Reels A'!Z114)</f>
        <v/>
      </c>
      <c r="AA114" s="80">
        <f>IF('Base Reels A'!AA114="","",IF(AA$2="W",0,'Base Reels A'!AA114))</f>
        <v>0</v>
      </c>
      <c r="AB114" s="80">
        <f>IF('Base Reels A'!AB114="","",IF(AB$2="W",0,'Base Reels A'!AB114))</f>
        <v>0</v>
      </c>
      <c r="AC114" s="80">
        <f>IF('Base Reels A'!AC114="","",IF(AC$2="W",0,'Base Reels A'!AC114))</f>
        <v>0</v>
      </c>
      <c r="AD114" s="80" t="str">
        <f>IF('Base Reels A'!AD114="","",'Base Reels A'!AD114)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A'!Z115="","",'Base Reels A'!Z115)</f>
        <v/>
      </c>
      <c r="AA115" s="80">
        <f>IF('Base Reels A'!AA115="","",IF(AA$2="W",0,'Base Reels A'!AA115))</f>
        <v>0</v>
      </c>
      <c r="AB115" s="80">
        <f>IF('Base Reels A'!AB115="","",IF(AB$2="W",0,'Base Reels A'!AB115))</f>
        <v>0</v>
      </c>
      <c r="AC115" s="80">
        <f>IF('Base Reels A'!AC115="","",IF(AC$2="W",0,'Base Reels A'!AC115))</f>
        <v>0</v>
      </c>
      <c r="AD115" s="80" t="str">
        <f>IF('Base Reels A'!AD115="","",'Base Reels A'!AD115)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A'!Z116="","",'Base Reels A'!Z116)</f>
        <v/>
      </c>
      <c r="AA116" s="80">
        <f>IF('Base Reels A'!AA116="","",IF(AA$2="W",0,'Base Reels A'!AA116))</f>
        <v>0</v>
      </c>
      <c r="AB116" s="80">
        <f>IF('Base Reels A'!AB116="","",IF(AB$2="W",0,'Base Reels A'!AB116))</f>
        <v>0</v>
      </c>
      <c r="AC116" s="80">
        <f>IF('Base Reels A'!AC116="","",IF(AC$2="W",0,'Base Reels A'!AC116))</f>
        <v>0</v>
      </c>
      <c r="AD116" s="80" t="str">
        <f>IF('Base Reels A'!AD116="","",'Base Reels A'!AD116)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A'!Z117="","",'Base Reels A'!Z117)</f>
        <v/>
      </c>
      <c r="AA117" s="80">
        <f>IF('Base Reels A'!AA117="","",IF(AA$2="W",0,'Base Reels A'!AA117))</f>
        <v>0</v>
      </c>
      <c r="AB117" s="80">
        <f>IF('Base Reels A'!AB117="","",IF(AB$2="W",0,'Base Reels A'!AB117))</f>
        <v>0</v>
      </c>
      <c r="AC117" s="80">
        <f>IF('Base Reels A'!AC117="","",IF(AC$2="W",0,'Base Reels A'!AC117))</f>
        <v>0</v>
      </c>
      <c r="AD117" s="80" t="str">
        <f>IF('Base Reels A'!AD117="","",'Base Reels A'!AD117)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A'!Z118="","",'Base Reels A'!Z118)</f>
        <v/>
      </c>
      <c r="AA118" s="80">
        <f>IF('Base Reels A'!AA118="","",IF(AA$2="W",0,'Base Reels A'!AA118))</f>
        <v>0</v>
      </c>
      <c r="AB118" s="80">
        <f>IF('Base Reels A'!AB118="","",IF(AB$2="W",0,'Base Reels A'!AB118))</f>
        <v>0</v>
      </c>
      <c r="AC118" s="80">
        <f>IF('Base Reels A'!AC118="","",IF(AC$2="W",0,'Base Reels A'!AC118))</f>
        <v>0</v>
      </c>
      <c r="AD118" s="80" t="str">
        <f>IF('Base Reels A'!AD118="","",'Base Reels A'!AD118)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A'!Z119="","",'Base Reels A'!Z119)</f>
        <v/>
      </c>
      <c r="AA119" s="80">
        <f>IF('Base Reels A'!AA119="","",IF(AA$2="W",0,'Base Reels A'!AA119))</f>
        <v>0</v>
      </c>
      <c r="AB119" s="80">
        <f>IF('Base Reels A'!AB119="","",IF(AB$2="W",0,'Base Reels A'!AB119))</f>
        <v>0</v>
      </c>
      <c r="AC119" s="80">
        <f>IF('Base Reels A'!AC119="","",IF(AC$2="W",0,'Base Reels A'!AC119))</f>
        <v>0</v>
      </c>
      <c r="AD119" s="80" t="str">
        <f>IF('Base Reels A'!AD119="","",'Base Reels A'!AD119)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A'!Z120="","",'Base Reels A'!Z120)</f>
        <v/>
      </c>
      <c r="AA120" s="80">
        <f>IF('Base Reels A'!AA120="","",IF(AA$2="W",0,'Base Reels A'!AA120))</f>
        <v>0</v>
      </c>
      <c r="AB120" s="80">
        <f>IF('Base Reels A'!AB120="","",IF(AB$2="W",0,'Base Reels A'!AB120))</f>
        <v>0</v>
      </c>
      <c r="AC120" s="80">
        <f>IF('Base Reels A'!AC120="","",IF(AC$2="W",0,'Base Reels A'!AC120))</f>
        <v>0</v>
      </c>
      <c r="AD120" s="80" t="str">
        <f>IF('Base Reels A'!AD120="","",'Base Reels A'!AD120)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A'!Z121="","",'Base Reels A'!Z121)</f>
        <v/>
      </c>
      <c r="AA121" s="80">
        <f>IF('Base Reels A'!AA121="","",IF(AA$2="W",0,'Base Reels A'!AA121))</f>
        <v>0</v>
      </c>
      <c r="AB121" s="80">
        <f>IF('Base Reels A'!AB121="","",IF(AB$2="W",0,'Base Reels A'!AB121))</f>
        <v>0</v>
      </c>
      <c r="AC121" s="80">
        <f>IF('Base Reels A'!AC121="","",IF(AC$2="W",0,'Base Reels A'!AC121))</f>
        <v>0</v>
      </c>
      <c r="AD121" s="80" t="str">
        <f>IF('Base Reels A'!AD121="","",'Base Reels A'!AD121)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A'!Z122="","",'Base Reels A'!Z122)</f>
        <v/>
      </c>
      <c r="AA122" s="80">
        <f>IF('Base Reels A'!AA122="","",IF(AA$2="W",0,'Base Reels A'!AA122))</f>
        <v>0</v>
      </c>
      <c r="AB122" s="80">
        <f>IF('Base Reels A'!AB122="","",IF(AB$2="W",0,'Base Reels A'!AB122))</f>
        <v>0</v>
      </c>
      <c r="AC122" s="80">
        <f>IF('Base Reels A'!AC122="","",IF(AC$2="W",0,'Base Reels A'!AC122))</f>
        <v>0</v>
      </c>
      <c r="AD122" s="80" t="str">
        <f>IF('Base Reels A'!AD122="","",'Base Reels A'!AD122)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A'!Z123="","",'Base Reels A'!Z123)</f>
        <v/>
      </c>
      <c r="AA123" s="80">
        <f>IF('Base Reels A'!AA123="","",IF(AA$2="W",0,'Base Reels A'!AA123))</f>
        <v>0</v>
      </c>
      <c r="AB123" s="80">
        <f>IF('Base Reels A'!AB123="","",IF(AB$2="W",0,'Base Reels A'!AB123))</f>
        <v>0</v>
      </c>
      <c r="AC123" s="80">
        <f>IF('Base Reels A'!AC123="","",IF(AC$2="W",0,'Base Reels A'!AC123))</f>
        <v>0</v>
      </c>
      <c r="AD123" s="80" t="str">
        <f>IF('Base Reels A'!AD123="","",'Base Reels A'!AD123)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A'!Z124="","",'Base Reels A'!Z124)</f>
        <v/>
      </c>
      <c r="AA124" s="80">
        <f>IF('Base Reels A'!AA124="","",IF(AA$2="W",0,'Base Reels A'!AA124))</f>
        <v>0</v>
      </c>
      <c r="AB124" s="80">
        <f>IF('Base Reels A'!AB124="","",IF(AB$2="W",0,'Base Reels A'!AB124))</f>
        <v>0</v>
      </c>
      <c r="AC124" s="80">
        <f>IF('Base Reels A'!AC124="","",IF(AC$2="W",0,'Base Reels A'!AC124))</f>
        <v>0</v>
      </c>
      <c r="AD124" s="80" t="str">
        <f>IF('Base Reels A'!AD124="","",'Base Reels A'!AD124)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A'!Z125="","",'Base Reels A'!Z125)</f>
        <v/>
      </c>
      <c r="AA125" s="80">
        <f>IF('Base Reels A'!AA125="","",IF(AA$2="W",0,'Base Reels A'!AA125))</f>
        <v>0</v>
      </c>
      <c r="AB125" s="80">
        <f>IF('Base Reels A'!AB125="","",IF(AB$2="W",0,'Base Reels A'!AB125))</f>
        <v>0</v>
      </c>
      <c r="AC125" s="80">
        <f>IF('Base Reels A'!AC125="","",IF(AC$2="W",0,'Base Reels A'!AC125))</f>
        <v>0</v>
      </c>
      <c r="AD125" s="80" t="str">
        <f>IF('Base Reels A'!AD125="","",'Base Reels A'!AD125)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A'!Z126="","",'Base Reels A'!Z126)</f>
        <v/>
      </c>
      <c r="AA126" s="80">
        <f>IF('Base Reels A'!AA126="","",IF(AA$2="W",0,'Base Reels A'!AA126))</f>
        <v>0</v>
      </c>
      <c r="AB126" s="80">
        <f>IF('Base Reels A'!AB126="","",IF(AB$2="W",0,'Base Reels A'!AB126))</f>
        <v>0</v>
      </c>
      <c r="AC126" s="80">
        <f>IF('Base Reels A'!AC126="","",IF(AC$2="W",0,'Base Reels A'!AC126))</f>
        <v>0</v>
      </c>
      <c r="AD126" s="80" t="str">
        <f>IF('Base Reels A'!AD126="","",'Base Reels A'!AD126)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A'!Z127="","",'Base Reels A'!Z127)</f>
        <v/>
      </c>
      <c r="AA127" s="80">
        <f>IF('Base Reels A'!AA127="","",IF(AA$2="W",0,'Base Reels A'!AA127))</f>
        <v>0</v>
      </c>
      <c r="AB127" s="80">
        <f>IF('Base Reels A'!AB127="","",IF(AB$2="W",0,'Base Reels A'!AB127))</f>
        <v>0</v>
      </c>
      <c r="AC127" s="80">
        <f>IF('Base Reels A'!AC127="","",IF(AC$2="W",0,'Base Reels A'!AC127))</f>
        <v>0</v>
      </c>
      <c r="AD127" s="80" t="str">
        <f>IF('Base Reels A'!AD127="","",'Base Reels A'!AD127)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A'!Z128="","",'Base Reels A'!Z128)</f>
        <v/>
      </c>
      <c r="AA128" s="80">
        <f>IF('Base Reels A'!AA128="","",IF(AA$2="W",0,'Base Reels A'!AA128))</f>
        <v>0</v>
      </c>
      <c r="AB128" s="80">
        <f>IF('Base Reels A'!AB128="","",IF(AB$2="W",0,'Base Reels A'!AB128))</f>
        <v>0</v>
      </c>
      <c r="AC128" s="80">
        <f>IF('Base Reels A'!AC128="","",IF(AC$2="W",0,'Base Reels A'!AC128))</f>
        <v>0</v>
      </c>
      <c r="AD128" s="80" t="str">
        <f>IF('Base Reels A'!AD128="","",'Base Reels A'!AD128)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A'!Z129="","",'Base Reels A'!Z129)</f>
        <v/>
      </c>
      <c r="AA129" s="80">
        <f>IF('Base Reels A'!AA129="","",IF(AA$2="W",0,'Base Reels A'!AA129))</f>
        <v>0</v>
      </c>
      <c r="AB129" s="80">
        <f>IF('Base Reels A'!AB129="","",IF(AB$2="W",0,'Base Reels A'!AB129))</f>
        <v>0</v>
      </c>
      <c r="AC129" s="80">
        <f>IF('Base Reels A'!AC129="","",IF(AC$2="W",0,'Base Reels A'!AC129))</f>
        <v>0</v>
      </c>
      <c r="AD129" s="80" t="str">
        <f>IF('Base Reels A'!AD129="","",'Base Reels A'!AD129)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A'!Z130="","",'Base Reels A'!Z130)</f>
        <v/>
      </c>
      <c r="AA130" s="80">
        <f>IF('Base Reels A'!AA130="","",IF(AA$2="W",0,'Base Reels A'!AA130))</f>
        <v>0</v>
      </c>
      <c r="AB130" s="80">
        <f>IF('Base Reels A'!AB130="","",IF(AB$2="W",0,'Base Reels A'!AB130))</f>
        <v>0</v>
      </c>
      <c r="AC130" s="80">
        <f>IF('Base Reels A'!AC130="","",IF(AC$2="W",0,'Base Reels A'!AC130))</f>
        <v>0</v>
      </c>
      <c r="AD130" s="80" t="str">
        <f>IF('Base Reels A'!AD130="","",'Base Reels A'!AD130)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A'!Z131="","",'Base Reels A'!Z131)</f>
        <v/>
      </c>
      <c r="AA131" s="80">
        <f>IF('Base Reels A'!AA131="","",IF(AA$2="W",0,'Base Reels A'!AA131))</f>
        <v>0</v>
      </c>
      <c r="AB131" s="80">
        <f>IF('Base Reels A'!AB131="","",IF(AB$2="W",0,'Base Reels A'!AB131))</f>
        <v>0</v>
      </c>
      <c r="AC131" s="80">
        <f>IF('Base Reels A'!AC131="","",IF(AC$2="W",0,'Base Reels A'!AC131))</f>
        <v>0</v>
      </c>
      <c r="AD131" s="80" t="str">
        <f>IF('Base Reels A'!AD131="","",'Base Reels A'!AD131)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A'!Z132="","",'Base Reels A'!Z132)</f>
        <v/>
      </c>
      <c r="AA132" s="80">
        <f>IF('Base Reels A'!AA132="","",IF(AA$2="W",0,'Base Reels A'!AA132))</f>
        <v>0</v>
      </c>
      <c r="AB132" s="80">
        <f>IF('Base Reels A'!AB132="","",IF(AB$2="W",0,'Base Reels A'!AB132))</f>
        <v>0</v>
      </c>
      <c r="AC132" s="80">
        <f>IF('Base Reels A'!AC132="","",IF(AC$2="W",0,'Base Reels A'!AC132))</f>
        <v>0</v>
      </c>
      <c r="AD132" s="80" t="str">
        <f>IF('Base Reels A'!AD132="","",'Base Reels A'!AD132)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A'!Z133="","",'Base Reels A'!Z133)</f>
        <v/>
      </c>
      <c r="AA133" s="80">
        <f>IF('Base Reels A'!AA133="","",IF(AA$2="W",0,'Base Reels A'!AA133))</f>
        <v>0</v>
      </c>
      <c r="AB133" s="80">
        <f>IF('Base Reels A'!AB133="","",IF(AB$2="W",0,'Base Reels A'!AB133))</f>
        <v>0</v>
      </c>
      <c r="AC133" s="80">
        <f>IF('Base Reels A'!AC133="","",IF(AC$2="W",0,'Base Reels A'!AC133))</f>
        <v>0</v>
      </c>
      <c r="AD133" s="80" t="str">
        <f>IF('Base Reels A'!AD133="","",'Base Reels A'!AD133)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A'!Z134="","",'Base Reels A'!Z134)</f>
        <v/>
      </c>
      <c r="AA134" s="80">
        <f>IF('Base Reels A'!AA134="","",IF(AA$2="W",0,'Base Reels A'!AA134))</f>
        <v>0</v>
      </c>
      <c r="AB134" s="80">
        <f>IF('Base Reels A'!AB134="","",IF(AB$2="W",0,'Base Reels A'!AB134))</f>
        <v>0</v>
      </c>
      <c r="AC134" s="80">
        <f>IF('Base Reels A'!AC134="","",IF(AC$2="W",0,'Base Reels A'!AC134))</f>
        <v>0</v>
      </c>
      <c r="AD134" s="80" t="str">
        <f>IF('Base Reels A'!AD134="","",'Base Reels A'!AD134)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A'!Z135="","",'Base Reels A'!Z135)</f>
        <v/>
      </c>
      <c r="AA135" s="80">
        <f>IF('Base Reels A'!AA135="","",IF(AA$2="W",0,'Base Reels A'!AA135))</f>
        <v>0</v>
      </c>
      <c r="AB135" s="80">
        <f>IF('Base Reels A'!AB135="","",IF(AB$2="W",0,'Base Reels A'!AB135))</f>
        <v>0</v>
      </c>
      <c r="AC135" s="80">
        <f>IF('Base Reels A'!AC135="","",IF(AC$2="W",0,'Base Reels A'!AC135))</f>
        <v>0</v>
      </c>
      <c r="AD135" s="80" t="str">
        <f>IF('Base Reels A'!AD135="","",'Base Reels A'!AD135)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A'!Z136="","",'Base Reels A'!Z136)</f>
        <v/>
      </c>
      <c r="AA136" s="80">
        <f>IF('Base Reels A'!AA136="","",IF(AA$2="W",0,'Base Reels A'!AA136))</f>
        <v>0</v>
      </c>
      <c r="AB136" s="80">
        <f>IF('Base Reels A'!AB136="","",IF(AB$2="W",0,'Base Reels A'!AB136))</f>
        <v>0</v>
      </c>
      <c r="AC136" s="80">
        <f>IF('Base Reels A'!AC136="","",IF(AC$2="W",0,'Base Reels A'!AC136))</f>
        <v>0</v>
      </c>
      <c r="AD136" s="80" t="str">
        <f>IF('Base Reels A'!AD136="","",'Base Reels A'!AD136)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A'!Z137="","",'Base Reels A'!Z137)</f>
        <v/>
      </c>
      <c r="AA137" s="80">
        <f>IF('Base Reels A'!AA137="","",IF(AA$2="W",0,'Base Reels A'!AA137))</f>
        <v>0</v>
      </c>
      <c r="AB137" s="80">
        <f>IF('Base Reels A'!AB137="","",IF(AB$2="W",0,'Base Reels A'!AB137))</f>
        <v>0</v>
      </c>
      <c r="AC137" s="80">
        <f>IF('Base Reels A'!AC137="","",IF(AC$2="W",0,'Base Reels A'!AC137))</f>
        <v>0</v>
      </c>
      <c r="AD137" s="80" t="str">
        <f>IF('Base Reels A'!AD137="","",'Base Reels A'!AD137)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A'!Z138="","",'Base Reels A'!Z138)</f>
        <v/>
      </c>
      <c r="AA138" s="80">
        <f>IF('Base Reels A'!AA138="","",IF(AA$2="W",0,'Base Reels A'!AA138))</f>
        <v>0</v>
      </c>
      <c r="AB138" s="80">
        <f>IF('Base Reels A'!AB138="","",IF(AB$2="W",0,'Base Reels A'!AB138))</f>
        <v>0</v>
      </c>
      <c r="AC138" s="80">
        <f>IF('Base Reels A'!AC138="","",IF(AC$2="W",0,'Base Reels A'!AC138))</f>
        <v>0</v>
      </c>
      <c r="AD138" s="80" t="str">
        <f>IF('Base Reels A'!AD138="","",'Base Reels A'!AD138)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A'!Z139="","",'Base Reels A'!Z139)</f>
        <v/>
      </c>
      <c r="AA139" s="80">
        <f>IF('Base Reels A'!AA139="","",IF(AA$2="W",0,'Base Reels A'!AA139))</f>
        <v>0</v>
      </c>
      <c r="AB139" s="80">
        <f>IF('Base Reels A'!AB139="","",IF(AB$2="W",0,'Base Reels A'!AB139))</f>
        <v>0</v>
      </c>
      <c r="AC139" s="80">
        <f>IF('Base Reels A'!AC139="","",IF(AC$2="W",0,'Base Reels A'!AC139))</f>
        <v>0</v>
      </c>
      <c r="AD139" s="80" t="str">
        <f>IF('Base Reels A'!AD139="","",'Base Reels A'!AD139)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A'!Z140="","",'Base Reels A'!Z140)</f>
        <v/>
      </c>
      <c r="AA140" s="80">
        <f>IF('Base Reels A'!AA140="","",IF(AA$2="W",0,'Base Reels A'!AA140))</f>
        <v>0</v>
      </c>
      <c r="AB140" s="80">
        <f>IF('Base Reels A'!AB140="","",IF(AB$2="W",0,'Base Reels A'!AB140))</f>
        <v>0</v>
      </c>
      <c r="AC140" s="80">
        <f>IF('Base Reels A'!AC140="","",IF(AC$2="W",0,'Base Reels A'!AC140))</f>
        <v>0</v>
      </c>
      <c r="AD140" s="80" t="str">
        <f>IF('Base Reels A'!AD140="","",'Base Reels A'!AD140)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A'!Z141="","",'Base Reels A'!Z141)</f>
        <v/>
      </c>
      <c r="AA141" s="80">
        <f>IF('Base Reels A'!AA141="","",IF(AA$2="W",0,'Base Reels A'!AA141))</f>
        <v>0</v>
      </c>
      <c r="AB141" s="80">
        <f>IF('Base Reels A'!AB141="","",IF(AB$2="W",0,'Base Reels A'!AB141))</f>
        <v>0</v>
      </c>
      <c r="AC141" s="80">
        <f>IF('Base Reels A'!AC141="","",IF(AC$2="W",0,'Base Reels A'!AC141))</f>
        <v>0</v>
      </c>
      <c r="AD141" s="80" t="str">
        <f>IF('Base Reels A'!AD141="","",'Base Reels A'!AD141)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A'!Z142="","",'Base Reels A'!Z142)</f>
        <v/>
      </c>
      <c r="AA142" s="80">
        <f>IF('Base Reels A'!AA142="","",IF(AA$2="W",0,'Base Reels A'!AA142))</f>
        <v>0</v>
      </c>
      <c r="AB142" s="80">
        <f>IF('Base Reels A'!AB142="","",IF(AB$2="W",0,'Base Reels A'!AB142))</f>
        <v>0</v>
      </c>
      <c r="AC142" s="80">
        <f>IF('Base Reels A'!AC142="","",IF(AC$2="W",0,'Base Reels A'!AC142))</f>
        <v>0</v>
      </c>
      <c r="AD142" s="80" t="str">
        <f>IF('Base Reels A'!AD142="","",'Base Reels A'!AD142)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A'!Z143="","",'Base Reels A'!Z143)</f>
        <v/>
      </c>
      <c r="AA143" s="80">
        <f>IF('Base Reels A'!AA143="","",IF(AA$2="W",0,'Base Reels A'!AA143))</f>
        <v>0</v>
      </c>
      <c r="AB143" s="80">
        <f>IF('Base Reels A'!AB143="","",IF(AB$2="W",0,'Base Reels A'!AB143))</f>
        <v>0</v>
      </c>
      <c r="AC143" s="80">
        <f>IF('Base Reels A'!AC143="","",IF(AC$2="W",0,'Base Reels A'!AC143))</f>
        <v>0</v>
      </c>
      <c r="AD143" s="80" t="str">
        <f>IF('Base Reels A'!AD143="","",'Base Reels A'!AD143)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A'!Z144="","",'Base Reels A'!Z144)</f>
        <v/>
      </c>
      <c r="AA144" s="80">
        <f>IF('Base Reels A'!AA144="","",IF(AA$2="W",0,'Base Reels A'!AA144))</f>
        <v>0</v>
      </c>
      <c r="AB144" s="80">
        <f>IF('Base Reels A'!AB144="","",IF(AB$2="W",0,'Base Reels A'!AB144))</f>
        <v>0</v>
      </c>
      <c r="AC144" s="80">
        <f>IF('Base Reels A'!AC144="","",IF(AC$2="W",0,'Base Reels A'!AC144))</f>
        <v>0</v>
      </c>
      <c r="AD144" s="80" t="str">
        <f>IF('Base Reels A'!AD144="","",'Base Reels A'!AD144)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A'!Z145="","",'Base Reels A'!Z145)</f>
        <v/>
      </c>
      <c r="AA145" s="80">
        <f>IF('Base Reels A'!AA145="","",IF(AA$2="W",0,'Base Reels A'!AA145))</f>
        <v>0</v>
      </c>
      <c r="AB145" s="80">
        <f>IF('Base Reels A'!AB145="","",IF(AB$2="W",0,'Base Reels A'!AB145))</f>
        <v>0</v>
      </c>
      <c r="AC145" s="80">
        <f>IF('Base Reels A'!AC145="","",IF(AC$2="W",0,'Base Reels A'!AC145))</f>
        <v>0</v>
      </c>
      <c r="AD145" s="80" t="str">
        <f>IF('Base Reels A'!AD145="","",'Base Reels A'!AD145)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A'!Z146="","",'Base Reels A'!Z146)</f>
        <v/>
      </c>
      <c r="AA146" s="80">
        <f>IF('Base Reels A'!AA146="","",IF(AA$2="W",0,'Base Reels A'!AA146))</f>
        <v>0</v>
      </c>
      <c r="AB146" s="80">
        <f>IF('Base Reels A'!AB146="","",IF(AB$2="W",0,'Base Reels A'!AB146))</f>
        <v>0</v>
      </c>
      <c r="AC146" s="80">
        <f>IF('Base Reels A'!AC146="","",IF(AC$2="W",0,'Base Reels A'!AC146))</f>
        <v>0</v>
      </c>
      <c r="AD146" s="80" t="str">
        <f>IF('Base Reels A'!AD146="","",'Base Reels A'!AD146)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A'!Z147="","",'Base Reels A'!Z147)</f>
        <v/>
      </c>
      <c r="AA147" s="80">
        <f>IF('Base Reels A'!AA147="","",IF(AA$2="W",0,'Base Reels A'!AA147))</f>
        <v>0</v>
      </c>
      <c r="AB147" s="80">
        <f>IF('Base Reels A'!AB147="","",IF(AB$2="W",0,'Base Reels A'!AB147))</f>
        <v>0</v>
      </c>
      <c r="AC147" s="80">
        <f>IF('Base Reels A'!AC147="","",IF(AC$2="W",0,'Base Reels A'!AC147))</f>
        <v>0</v>
      </c>
      <c r="AD147" s="80" t="str">
        <f>IF('Base Reels A'!AD147="","",'Base Reels A'!AD147)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A'!Z148="","",'Base Reels A'!Z148)</f>
        <v/>
      </c>
      <c r="AA148" s="80">
        <f>IF('Base Reels A'!AA148="","",IF(AA$2="W",0,'Base Reels A'!AA148))</f>
        <v>0</v>
      </c>
      <c r="AB148" s="80">
        <f>IF('Base Reels A'!AB148="","",IF(AB$2="W",0,'Base Reels A'!AB148))</f>
        <v>0</v>
      </c>
      <c r="AC148" s="80">
        <f>IF('Base Reels A'!AC148="","",IF(AC$2="W",0,'Base Reels A'!AC148))</f>
        <v>0</v>
      </c>
      <c r="AD148" s="80" t="str">
        <f>IF('Base Reels A'!AD148="","",'Base Reels A'!AD148)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A'!Z149="","",'Base Reels A'!Z149)</f>
        <v/>
      </c>
      <c r="AA149" s="80">
        <f>IF('Base Reels A'!AA149="","",IF(AA$2="W",0,'Base Reels A'!AA149))</f>
        <v>0</v>
      </c>
      <c r="AB149" s="80">
        <f>IF('Base Reels A'!AB149="","",IF(AB$2="W",0,'Base Reels A'!AB149))</f>
        <v>0</v>
      </c>
      <c r="AC149" s="80">
        <f>IF('Base Reels A'!AC149="","",IF(AC$2="W",0,'Base Reels A'!AC149))</f>
        <v>0</v>
      </c>
      <c r="AD149" s="80" t="str">
        <f>IF('Base Reels A'!AD149="","",'Base Reels A'!AD149)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A'!Z150="","",'Base Reels A'!Z150)</f>
        <v/>
      </c>
      <c r="AA150" s="80">
        <f>IF('Base Reels A'!AA150="","",IF(AA$2="W",0,'Base Reels A'!AA150))</f>
        <v>0</v>
      </c>
      <c r="AB150" s="80">
        <f>IF('Base Reels A'!AB150="","",IF(AB$2="W",0,'Base Reels A'!AB150))</f>
        <v>0</v>
      </c>
      <c r="AC150" s="80">
        <f>IF('Base Reels A'!AC150="","",IF(AC$2="W",0,'Base Reels A'!AC150))</f>
        <v>0</v>
      </c>
      <c r="AD150" s="80" t="str">
        <f>IF('Base Reels A'!AD150="","",'Base Reels A'!AD150)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A'!Z151="","",'Base Reels A'!Z151)</f>
        <v/>
      </c>
      <c r="AA151" s="80">
        <f>IF('Base Reels A'!AA151="","",IF(AA$2="W",0,'Base Reels A'!AA151))</f>
        <v>0</v>
      </c>
      <c r="AB151" s="80">
        <f>IF('Base Reels A'!AB151="","",IF(AB$2="W",0,'Base Reels A'!AB151))</f>
        <v>0</v>
      </c>
      <c r="AC151" s="80">
        <f>IF('Base Reels A'!AC151="","",IF(AC$2="W",0,'Base Reels A'!AC151))</f>
        <v>0</v>
      </c>
      <c r="AD151" s="80" t="str">
        <f>IF('Base Reels A'!AD151="","",'Base Reels A'!AD151)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A'!Z152="","",'Base Reels A'!Z152)</f>
        <v/>
      </c>
      <c r="AA152" s="80">
        <f>IF('Base Reels A'!AA152="","",IF(AA$2="W",0,'Base Reels A'!AA152))</f>
        <v>0</v>
      </c>
      <c r="AB152" s="80">
        <f>IF('Base Reels A'!AB152="","",IF(AB$2="W",0,'Base Reels A'!AB152))</f>
        <v>0</v>
      </c>
      <c r="AC152" s="80">
        <f>IF('Base Reels A'!AC152="","",IF(AC$2="W",0,'Base Reels A'!AC152))</f>
        <v>0</v>
      </c>
      <c r="AD152" s="80" t="str">
        <f>IF('Base Reels A'!AD152="","",'Base Reels A'!AD152)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A'!Z153="","",'Base Reels A'!Z153)</f>
        <v/>
      </c>
      <c r="AA153" s="80">
        <f>IF('Base Reels A'!AA153="","",IF(AA$2="W",0,'Base Reels A'!AA153))</f>
        <v>0</v>
      </c>
      <c r="AB153" s="80">
        <f>IF('Base Reels A'!AB153="","",IF(AB$2="W",0,'Base Reels A'!AB153))</f>
        <v>0</v>
      </c>
      <c r="AC153" s="80">
        <f>IF('Base Reels A'!AC153="","",IF(AC$2="W",0,'Base Reels A'!AC153))</f>
        <v>0</v>
      </c>
      <c r="AD153" s="80" t="str">
        <f>IF('Base Reels A'!AD153="","",'Base Reels A'!AD153)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A'!Z154="","",'Base Reels A'!Z154)</f>
        <v/>
      </c>
      <c r="AA154" s="80">
        <f>IF('Base Reels A'!AA154="","",IF(AA$2="W",0,'Base Reels A'!AA154))</f>
        <v>0</v>
      </c>
      <c r="AB154" s="80">
        <f>IF('Base Reels A'!AB154="","",IF(AB$2="W",0,'Base Reels A'!AB154))</f>
        <v>0</v>
      </c>
      <c r="AC154" s="80">
        <f>IF('Base Reels A'!AC154="","",IF(AC$2="W",0,'Base Reels A'!AC154))</f>
        <v>0</v>
      </c>
      <c r="AD154" s="80" t="str">
        <f>IF('Base Reels A'!AD154="","",'Base Reels A'!AD154)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A'!Z155="","",'Base Reels A'!Z155)</f>
        <v/>
      </c>
      <c r="AA155" s="80">
        <f>IF('Base Reels A'!AA155="","",IF(AA$2="W",0,'Base Reels A'!AA155))</f>
        <v>0</v>
      </c>
      <c r="AB155" s="80">
        <f>IF('Base Reels A'!AB155="","",IF(AB$2="W",0,'Base Reels A'!AB155))</f>
        <v>0</v>
      </c>
      <c r="AC155" s="80">
        <f>IF('Base Reels A'!AC155="","",IF(AC$2="W",0,'Base Reels A'!AC155))</f>
        <v>0</v>
      </c>
      <c r="AD155" s="80" t="str">
        <f>IF('Base Reels A'!AD155="","",'Base Reels A'!AD155)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A'!Z156="","",'Base Reels A'!Z156)</f>
        <v/>
      </c>
      <c r="AA156" s="80">
        <f>IF('Base Reels A'!AA156="","",IF(AA$2="W",0,'Base Reels A'!AA156))</f>
        <v>0</v>
      </c>
      <c r="AB156" s="80">
        <f>IF('Base Reels A'!AB156="","",IF(AB$2="W",0,'Base Reels A'!AB156))</f>
        <v>0</v>
      </c>
      <c r="AC156" s="80">
        <f>IF('Base Reels A'!AC156="","",IF(AC$2="W",0,'Base Reels A'!AC156))</f>
        <v>0</v>
      </c>
      <c r="AD156" s="80" t="str">
        <f>IF('Base Reels A'!AD156="","",'Base Reels A'!AD156)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A'!Z157="","",'Base Reels A'!Z157)</f>
        <v/>
      </c>
      <c r="AA157" s="80">
        <f>IF('Base Reels A'!AA157="","",IF(AA$2="W",0,'Base Reels A'!AA157))</f>
        <v>0</v>
      </c>
      <c r="AB157" s="80">
        <f>IF('Base Reels A'!AB157="","",IF(AB$2="W",0,'Base Reels A'!AB157))</f>
        <v>0</v>
      </c>
      <c r="AC157" s="80">
        <f>IF('Base Reels A'!AC157="","",IF(AC$2="W",0,'Base Reels A'!AC157))</f>
        <v>0</v>
      </c>
      <c r="AD157" s="80" t="str">
        <f>IF('Base Reels A'!AD157="","",'Base Reels A'!AD157)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A'!Z158="","",'Base Reels A'!Z158)</f>
        <v/>
      </c>
      <c r="AA158" s="80">
        <f>IF('Base Reels A'!AA158="","",IF(AA$2="W",0,'Base Reels A'!AA158))</f>
        <v>0</v>
      </c>
      <c r="AB158" s="80">
        <f>IF('Base Reels A'!AB158="","",IF(AB$2="W",0,'Base Reels A'!AB158))</f>
        <v>0</v>
      </c>
      <c r="AC158" s="80">
        <f>IF('Base Reels A'!AC158="","",IF(AC$2="W",0,'Base Reels A'!AC158))</f>
        <v>0</v>
      </c>
      <c r="AD158" s="80" t="str">
        <f>IF('Base Reels A'!AD158="","",'Base Reels A'!AD158)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A'!Z159="","",'Base Reels A'!Z159)</f>
        <v/>
      </c>
      <c r="AA159" s="80">
        <f>IF('Base Reels A'!AA159="","",IF(AA$2="W",0,'Base Reels A'!AA159))</f>
        <v>0</v>
      </c>
      <c r="AB159" s="80">
        <f>IF('Base Reels A'!AB159="","",IF(AB$2="W",0,'Base Reels A'!AB159))</f>
        <v>0</v>
      </c>
      <c r="AC159" s="80">
        <f>IF('Base Reels A'!AC159="","",IF(AC$2="W",0,'Base Reels A'!AC159))</f>
        <v>0</v>
      </c>
      <c r="AD159" s="80" t="str">
        <f>IF('Base Reels A'!AD159="","",'Base Reels A'!AD159)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A'!Z160="","",'Base Reels A'!Z160)</f>
        <v/>
      </c>
      <c r="AA160" s="80">
        <f>IF('Base Reels A'!AA160="","",IF(AA$2="W",0,'Base Reels A'!AA160))</f>
        <v>0</v>
      </c>
      <c r="AB160" s="80">
        <f>IF('Base Reels A'!AB160="","",IF(AB$2="W",0,'Base Reels A'!AB160))</f>
        <v>0</v>
      </c>
      <c r="AC160" s="80">
        <f>IF('Base Reels A'!AC160="","",IF(AC$2="W",0,'Base Reels A'!AC160))</f>
        <v>0</v>
      </c>
      <c r="AD160" s="80" t="str">
        <f>IF('Base Reels A'!AD160="","",'Base Reels A'!AD160)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A'!Z161="","",'Base Reels A'!Z161)</f>
        <v/>
      </c>
      <c r="AA161" s="80">
        <f>IF('Base Reels A'!AA161="","",IF(AA$2="W",0,'Base Reels A'!AA161))</f>
        <v>0</v>
      </c>
      <c r="AB161" s="80">
        <f>IF('Base Reels A'!AB161="","",IF(AB$2="W",0,'Base Reels A'!AB161))</f>
        <v>0</v>
      </c>
      <c r="AC161" s="80">
        <f>IF('Base Reels A'!AC161="","",IF(AC$2="W",0,'Base Reels A'!AC161))</f>
        <v>0</v>
      </c>
      <c r="AD161" s="80" t="str">
        <f>IF('Base Reels A'!AD161="","",'Base Reels A'!AD161)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A'!Z162="","",'Base Reels A'!Z162)</f>
        <v/>
      </c>
      <c r="AA162" s="80">
        <f>IF('Base Reels A'!AA162="","",IF(AA$2="W",0,'Base Reels A'!AA162))</f>
        <v>0</v>
      </c>
      <c r="AB162" s="80">
        <f>IF('Base Reels A'!AB162="","",IF(AB$2="W",0,'Base Reels A'!AB162))</f>
        <v>0</v>
      </c>
      <c r="AC162" s="80">
        <f>IF('Base Reels A'!AC162="","",IF(AC$2="W",0,'Base Reels A'!AC162))</f>
        <v>0</v>
      </c>
      <c r="AD162" s="80" t="str">
        <f>IF('Base Reels A'!AD162="","",'Base Reels A'!AD162)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A'!Z163="","",'Base Reels A'!Z163)</f>
        <v/>
      </c>
      <c r="AA163" s="80">
        <f>IF('Base Reels A'!AA163="","",IF(AA$2="W",0,'Base Reels A'!AA163))</f>
        <v>0</v>
      </c>
      <c r="AB163" s="80">
        <f>IF('Base Reels A'!AB163="","",IF(AB$2="W",0,'Base Reels A'!AB163))</f>
        <v>0</v>
      </c>
      <c r="AC163" s="80">
        <f>IF('Base Reels A'!AC163="","",IF(AC$2="W",0,'Base Reels A'!AC163))</f>
        <v>0</v>
      </c>
      <c r="AD163" s="80" t="str">
        <f>IF('Base Reels A'!AD163="","",'Base Reels A'!AD163)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A'!Z164="","",'Base Reels A'!Z164)</f>
        <v/>
      </c>
      <c r="AA164" s="80">
        <f>IF('Base Reels A'!AA164="","",IF(AA$2="W",0,'Base Reels A'!AA164))</f>
        <v>0</v>
      </c>
      <c r="AB164" s="80">
        <f>IF('Base Reels A'!AB164="","",IF(AB$2="W",0,'Base Reels A'!AB164))</f>
        <v>0</v>
      </c>
      <c r="AC164" s="80">
        <f>IF('Base Reels A'!AC164="","",IF(AC$2="W",0,'Base Reels A'!AC164))</f>
        <v>0</v>
      </c>
      <c r="AD164" s="80" t="str">
        <f>IF('Base Reels A'!AD164="","",'Base Reels A'!AD164)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A'!Z165="","",'Base Reels A'!Z165)</f>
        <v/>
      </c>
      <c r="AA165" s="80">
        <f>IF('Base Reels A'!AA165="","",IF(AA$2="W",0,'Base Reels A'!AA165))</f>
        <v>0</v>
      </c>
      <c r="AB165" s="80">
        <f>IF('Base Reels A'!AB165="","",IF(AB$2="W",0,'Base Reels A'!AB165))</f>
        <v>0</v>
      </c>
      <c r="AC165" s="80">
        <f>IF('Base Reels A'!AC165="","",IF(AC$2="W",0,'Base Reels A'!AC165))</f>
        <v>0</v>
      </c>
      <c r="AD165" s="80" t="str">
        <f>IF('Base Reels A'!AD165="","",'Base Reels A'!AD165)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A'!Z166="","",'Base Reels A'!Z166)</f>
        <v/>
      </c>
      <c r="AA166" s="80">
        <f>IF('Base Reels A'!AA166="","",IF(AA$2="W",0,'Base Reels A'!AA166))</f>
        <v>0</v>
      </c>
      <c r="AB166" s="80">
        <f>IF('Base Reels A'!AB166="","",IF(AB$2="W",0,'Base Reels A'!AB166))</f>
        <v>0</v>
      </c>
      <c r="AC166" s="80">
        <f>IF('Base Reels A'!AC166="","",IF(AC$2="W",0,'Base Reels A'!AC166))</f>
        <v>0</v>
      </c>
      <c r="AD166" s="80" t="str">
        <f>IF('Base Reels A'!AD166="","",'Base Reels A'!AD166)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A'!Z167="","",'Base Reels A'!Z167)</f>
        <v/>
      </c>
      <c r="AA167" s="80">
        <f>IF('Base Reels A'!AA167="","",IF(AA$2="W",0,'Base Reels A'!AA167))</f>
        <v>0</v>
      </c>
      <c r="AB167" s="80">
        <f>IF('Base Reels A'!AB167="","",IF(AB$2="W",0,'Base Reels A'!AB167))</f>
        <v>0</v>
      </c>
      <c r="AC167" s="80">
        <f>IF('Base Reels A'!AC167="","",IF(AC$2="W",0,'Base Reels A'!AC167))</f>
        <v>0</v>
      </c>
      <c r="AD167" s="80" t="str">
        <f>IF('Base Reels A'!AD167="","",'Base Reels A'!AD167)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A'!Z168="","",'Base Reels A'!Z168)</f>
        <v/>
      </c>
      <c r="AA168" s="80">
        <f>IF('Base Reels A'!AA168="","",IF(AA$2="W",0,'Base Reels A'!AA168))</f>
        <v>0</v>
      </c>
      <c r="AB168" s="80">
        <f>IF('Base Reels A'!AB168="","",IF(AB$2="W",0,'Base Reels A'!AB168))</f>
        <v>0</v>
      </c>
      <c r="AC168" s="80">
        <f>IF('Base Reels A'!AC168="","",IF(AC$2="W",0,'Base Reels A'!AC168))</f>
        <v>0</v>
      </c>
      <c r="AD168" s="80" t="str">
        <f>IF('Base Reels A'!AD168="","",'Base Reels A'!AD168)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A'!Z169="","",'Base Reels A'!Z169)</f>
        <v/>
      </c>
      <c r="AA169" s="80">
        <f>IF('Base Reels A'!AA169="","",IF(AA$2="W",0,'Base Reels A'!AA169))</f>
        <v>0</v>
      </c>
      <c r="AB169" s="80">
        <f>IF('Base Reels A'!AB169="","",IF(AB$2="W",0,'Base Reels A'!AB169))</f>
        <v>0</v>
      </c>
      <c r="AC169" s="80">
        <f>IF('Base Reels A'!AC169="","",IF(AC$2="W",0,'Base Reels A'!AC169))</f>
        <v>0</v>
      </c>
      <c r="AD169" s="80" t="str">
        <f>IF('Base Reels A'!AD169="","",'Base Reels A'!AD169)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A'!Z170="","",'Base Reels A'!Z170)</f>
        <v/>
      </c>
      <c r="AA170" s="80">
        <f>IF('Base Reels A'!AA170="","",IF(AA$2="W",0,'Base Reels A'!AA170))</f>
        <v>0</v>
      </c>
      <c r="AB170" s="80">
        <f>IF('Base Reels A'!AB170="","",IF(AB$2="W",0,'Base Reels A'!AB170))</f>
        <v>0</v>
      </c>
      <c r="AC170" s="80">
        <f>IF('Base Reels A'!AC170="","",IF(AC$2="W",0,'Base Reels A'!AC170))</f>
        <v>0</v>
      </c>
      <c r="AD170" s="80" t="str">
        <f>IF('Base Reels A'!AD170="","",'Base Reels A'!AD170)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Q42:U42"/>
    <mergeCell ref="AF2:AJ2"/>
    <mergeCell ref="L3:P3"/>
    <mergeCell ref="D16:H16"/>
    <mergeCell ref="B21:C21"/>
    <mergeCell ref="F21:J21"/>
  </mergeCells>
  <conditionalFormatting sqref="I3:I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79" priority="20" operator="containsText" text="X">
      <formula>NOT(ISERROR(SEARCH("X",L43)))</formula>
    </cfRule>
    <cfRule type="containsText" dxfId="78" priority="21" operator="containsText" text="X">
      <formula>NOT(ISERROR(SEARCH("X",L43)))</formula>
    </cfRule>
  </conditionalFormatting>
  <conditionalFormatting sqref="W4:W31">
    <cfRule type="colorScale" priority="22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9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77" priority="18" operator="equal">
      <formula>"BN"</formula>
    </cfRule>
  </conditionalFormatting>
  <conditionalFormatting sqref="Z3:AD1048576">
    <cfRule type="expression" dxfId="76" priority="15">
      <formula>AND(LEN(Z3)&gt;0,Z3=0)</formula>
    </cfRule>
    <cfRule type="cellIs" dxfId="75" priority="16" operator="equal">
      <formula>9</formula>
    </cfRule>
    <cfRule type="cellIs" dxfId="74" priority="17" operator="equal">
      <formula>10</formula>
    </cfRule>
  </conditionalFormatting>
  <conditionalFormatting sqref="AF3:AJ170">
    <cfRule type="cellIs" dxfId="73" priority="4" operator="equal">
      <formula>"BN"</formula>
    </cfRule>
  </conditionalFormatting>
  <conditionalFormatting sqref="AF3:AJ1048576">
    <cfRule type="expression" dxfId="72" priority="1">
      <formula>AND(LEN(AF3)&gt;0,AF3=0)</formula>
    </cfRule>
    <cfRule type="cellIs" dxfId="71" priority="2" operator="equal">
      <formula>9</formula>
    </cfRule>
    <cfRule type="cellIs" dxfId="7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6A77B-12D0-4CC1-8537-4D96532FB28B}">
  <sheetPr>
    <tabColor theme="9" tint="0.39997558519241921"/>
  </sheetPr>
  <dimension ref="A1:BM170"/>
  <sheetViews>
    <sheetView topLeftCell="A10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2.140625" style="3" customWidth="1"/>
    <col min="5" max="5" width="8.140625" style="3" customWidth="1"/>
    <col min="6" max="8" width="7.5703125" style="3" customWidth="1"/>
    <col min="9" max="9" width="12.1406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1" width="9.140625" style="3" customWidth="1"/>
    <col min="22" max="22" width="12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>
        <v>0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167.00000000000003</v>
      </c>
      <c r="F4" s="78">
        <f t="shared" si="0"/>
        <v>12</v>
      </c>
      <c r="G4" s="78">
        <f t="shared" si="0"/>
        <v>12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4.5748502994011968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0</v>
      </c>
      <c r="AB4" s="80">
        <f>IF('Base Reels B'!AB4="","",IF(AB$2="W",0,'Base Reels B'!AB4))</f>
        <v>0</v>
      </c>
      <c r="AC4" s="80">
        <f>IF('Base Reels B'!AC4="","",IF(AC$2="W",0,'Base Reels B'!AC4))</f>
        <v>7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0</v>
      </c>
      <c r="F5" s="78">
        <f t="shared" si="0"/>
        <v>9.36</v>
      </c>
      <c r="G5" s="78">
        <f t="shared" si="0"/>
        <v>9.18</v>
      </c>
      <c r="H5" s="78">
        <f t="shared" si="0"/>
        <v>6</v>
      </c>
      <c r="I5" s="77">
        <f>V5+V14+V23+V32</f>
        <v>0.76171748063995004</v>
      </c>
      <c r="J5" s="78" cm="1">
        <f t="array" ref="J5">4*SUM(D5:H5/$D$15:$H$15)</f>
        <v>0.83089618061174952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453309.60960000008</v>
      </c>
      <c r="R5" s="22">
        <f t="shared" ref="R5:R32" si="3">Q5*$C$29</f>
        <v>45330960.960000008</v>
      </c>
      <c r="S5" s="23">
        <f t="shared" ref="S5:S36" si="4">R5/$D$16</f>
        <v>2.0551040660223498E-3</v>
      </c>
      <c r="T5" s="73">
        <f t="shared" si="1"/>
        <v>486.59336358352806</v>
      </c>
      <c r="U5" s="101">
        <v>20</v>
      </c>
      <c r="V5" s="25">
        <f t="shared" si="2"/>
        <v>4.1102081320446994E-2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0</v>
      </c>
      <c r="AB5" s="80">
        <f>IF('Base Reels B'!AB5="","",IF(AB$2="W",0,'Base Reels B'!AB5))</f>
        <v>1</v>
      </c>
      <c r="AC5" s="80">
        <f>IF('Base Reels B'!AC5="","",IF(AC$2="W",0,'Base Reels B'!AC5))</f>
        <v>4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0</v>
      </c>
      <c r="F6" s="78">
        <f t="shared" si="0"/>
        <v>20</v>
      </c>
      <c r="G6" s="78">
        <f t="shared" si="0"/>
        <v>18.68</v>
      </c>
      <c r="H6" s="78">
        <f t="shared" si="0"/>
        <v>7</v>
      </c>
      <c r="I6" s="77">
        <f t="shared" ref="I6:I12" si="5">V6+V15+V24</f>
        <v>1.3374904180956748</v>
      </c>
      <c r="J6" s="78" cm="1">
        <f t="array" ref="J6">4*SUM(D6:H6/$D$15:$H$15)</f>
        <v>1.492345444246642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3443032.3200000008</v>
      </c>
      <c r="R6" s="22">
        <f t="shared" si="3"/>
        <v>344303232.00000006</v>
      </c>
      <c r="S6" s="23">
        <f t="shared" si="4"/>
        <v>1.5609176532838194E-2</v>
      </c>
      <c r="T6" s="73">
        <f t="shared" si="1"/>
        <v>64.064878624200645</v>
      </c>
      <c r="U6" s="101">
        <v>10</v>
      </c>
      <c r="V6" s="25">
        <f t="shared" si="2"/>
        <v>0.15609176532838193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0</v>
      </c>
      <c r="AB6" s="80">
        <f>IF('Base Reels B'!AB6="","",IF(AB$2="W",0,'Base Reels B'!AB6))</f>
        <v>2</v>
      </c>
      <c r="AC6" s="80">
        <f>IF('Base Reels B'!AC6="","",IF(AC$2="W",0,'Base Reels B'!AC6))</f>
        <v>3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0</v>
      </c>
      <c r="F7" s="78">
        <f t="shared" si="0"/>
        <v>14.32</v>
      </c>
      <c r="G7" s="78">
        <f t="shared" si="0"/>
        <v>20.5</v>
      </c>
      <c r="H7" s="78">
        <f t="shared" si="0"/>
        <v>8</v>
      </c>
      <c r="I7" s="77">
        <f t="shared" si="5"/>
        <v>0.63959194412598974</v>
      </c>
      <c r="J7" s="78" cm="1">
        <f t="array" ref="J7">4*SUM(D7:H7/$D$15:$H$15)</f>
        <v>1.5164444084803368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4571257.6000000006</v>
      </c>
      <c r="R7" s="22">
        <f t="shared" si="3"/>
        <v>457125760.00000006</v>
      </c>
      <c r="S7" s="23">
        <f t="shared" si="4"/>
        <v>2.0724047939078956E-2</v>
      </c>
      <c r="T7" s="73">
        <f t="shared" si="1"/>
        <v>48.253121346738361</v>
      </c>
      <c r="U7" s="101">
        <v>4</v>
      </c>
      <c r="V7" s="25">
        <f t="shared" si="2"/>
        <v>8.2896191756315823E-2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0</v>
      </c>
      <c r="AB7" s="80">
        <f>IF('Base Reels B'!AB7="","",IF(AB$2="W",0,'Base Reels B'!AB7))</f>
        <v>8</v>
      </c>
      <c r="AC7" s="80">
        <f>IF('Base Reels B'!AC7="","",IF(AC$2="W",0,'Base Reels B'!AC7))</f>
        <v>2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0</v>
      </c>
      <c r="F8" s="78">
        <f t="shared" si="0"/>
        <v>3.18</v>
      </c>
      <c r="G8" s="78">
        <f t="shared" si="0"/>
        <v>19.18</v>
      </c>
      <c r="H8" s="78">
        <f t="shared" si="0"/>
        <v>9</v>
      </c>
      <c r="I8" s="77">
        <f t="shared" si="5"/>
        <v>0.9171433272393551</v>
      </c>
      <c r="J8" s="78" cm="1">
        <f t="array" ref="J8">4*SUM(D8:H8/$D$15:$H$15)</f>
        <v>1.6470553487619357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7113885.3720000014</v>
      </c>
      <c r="R8" s="22">
        <f t="shared" si="3"/>
        <v>711388537.20000017</v>
      </c>
      <c r="S8" s="23">
        <f t="shared" si="4"/>
        <v>3.2251190893823299E-2</v>
      </c>
      <c r="T8" s="73">
        <f t="shared" si="1"/>
        <v>31.006606958861742</v>
      </c>
      <c r="U8" s="101">
        <v>4</v>
      </c>
      <c r="V8" s="25">
        <f t="shared" si="2"/>
        <v>0.1290047635752932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0</v>
      </c>
      <c r="AB8" s="80">
        <f>IF('Base Reels B'!AB8="","",IF(AB$2="W",0,'Base Reels B'!AB8))</f>
        <v>8</v>
      </c>
      <c r="AC8" s="80">
        <f>IF('Base Reels B'!AC8="","",IF(AC$2="W",0,'Base Reels B'!AC8))</f>
        <v>7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0</v>
      </c>
      <c r="F9" s="78">
        <f t="shared" si="0"/>
        <v>45</v>
      </c>
      <c r="G9" s="78">
        <f t="shared" si="0"/>
        <v>20.82</v>
      </c>
      <c r="H9" s="78">
        <f t="shared" si="0"/>
        <v>10</v>
      </c>
      <c r="I9" s="77">
        <f t="shared" si="5"/>
        <v>0.39986684060265948</v>
      </c>
      <c r="J9" s="78" cm="1">
        <f t="array" ref="J9">4*SUM(D9:H9/$D$15:$H$15)</f>
        <v>2.3045674866483252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9372407.4000000022</v>
      </c>
      <c r="R9" s="22">
        <f t="shared" si="3"/>
        <v>937240740.00000024</v>
      </c>
      <c r="S9" s="23">
        <f t="shared" si="4"/>
        <v>4.249032482049981E-2</v>
      </c>
      <c r="T9" s="73">
        <f t="shared" si="1"/>
        <v>23.534769485159163</v>
      </c>
      <c r="U9" s="101">
        <v>0.8</v>
      </c>
      <c r="V9" s="25">
        <f t="shared" si="2"/>
        <v>3.3992259856399851E-2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0</v>
      </c>
      <c r="AB9" s="80">
        <f>IF('Base Reels B'!AB9="","",IF(AB$2="W",0,'Base Reels B'!AB9))</f>
        <v>5</v>
      </c>
      <c r="AC9" s="80">
        <f>IF('Base Reels B'!AC9="","",IF(AC$2="W",0,'Base Reels B'!AC9))</f>
        <v>7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0</v>
      </c>
      <c r="F10" s="78">
        <f t="shared" si="0"/>
        <v>25.64</v>
      </c>
      <c r="G10" s="78">
        <f t="shared" si="0"/>
        <v>17.5</v>
      </c>
      <c r="H10" s="78">
        <f t="shared" si="0"/>
        <v>9</v>
      </c>
      <c r="I10" s="77">
        <f t="shared" si="5"/>
        <v>1.546245201779642</v>
      </c>
      <c r="J10" s="78" cm="1">
        <f t="array" ref="J10">4*SUM(D10:H10/$D$15:$H$15)</f>
        <v>2.644779899660139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30040220.520000007</v>
      </c>
      <c r="R10" s="22">
        <f t="shared" si="3"/>
        <v>3004022052.0000005</v>
      </c>
      <c r="S10" s="23">
        <f t="shared" si="4"/>
        <v>0.13618899319018543</v>
      </c>
      <c r="T10" s="73">
        <f t="shared" si="1"/>
        <v>7.3427372989204667</v>
      </c>
      <c r="U10" s="101">
        <v>0.8</v>
      </c>
      <c r="V10" s="25">
        <f t="shared" si="2"/>
        <v>0.10895119455214836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0</v>
      </c>
      <c r="AB10" s="80">
        <f>IF('Base Reels B'!AB10="","",IF(AB$2="W",0,'Base Reels B'!AB10))</f>
        <v>2</v>
      </c>
      <c r="AC10" s="80">
        <f>IF('Base Reels B'!AC10="","",IF(AC$2="W",0,'Base Reels B'!AC10))</f>
        <v>2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0</v>
      </c>
      <c r="F11" s="78">
        <f t="shared" si="0"/>
        <v>4</v>
      </c>
      <c r="G11" s="78">
        <f t="shared" si="0"/>
        <v>37.82</v>
      </c>
      <c r="H11" s="78">
        <f t="shared" si="0"/>
        <v>11</v>
      </c>
      <c r="I11" s="77">
        <f t="shared" si="5"/>
        <v>0.58236154329954759</v>
      </c>
      <c r="J11" s="78" cm="1">
        <f t="array" ref="J11">4*SUM(D11:H11/$D$15:$H$15)</f>
        <v>2.5962712413011819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23428951.040000007</v>
      </c>
      <c r="R11" s="22">
        <f t="shared" si="3"/>
        <v>2342895104.0000005</v>
      </c>
      <c r="S11" s="23">
        <f t="shared" si="4"/>
        <v>0.10621643910754315</v>
      </c>
      <c r="T11" s="73">
        <f t="shared" si="1"/>
        <v>9.4147385131929475</v>
      </c>
      <c r="U11" s="101">
        <v>0.6</v>
      </c>
      <c r="V11" s="25">
        <f t="shared" si="2"/>
        <v>6.3729863464525888E-2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0</v>
      </c>
      <c r="AB11" s="80">
        <f>IF('Base Reels B'!AB11="","",IF(AB$2="W",0,'Base Reels B'!AB11))</f>
        <v>2</v>
      </c>
      <c r="AC11" s="80">
        <f>IF('Base Reels B'!AC11="","",IF(AC$2="W",0,'Base Reels B'!AC11))</f>
        <v>3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0</v>
      </c>
      <c r="F12" s="78">
        <f t="shared" si="0"/>
        <v>23.5</v>
      </c>
      <c r="G12" s="78">
        <f t="shared" si="0"/>
        <v>7.32</v>
      </c>
      <c r="H12" s="78">
        <f t="shared" si="0"/>
        <v>10</v>
      </c>
      <c r="I12" s="77">
        <f t="shared" si="5"/>
        <v>0.35915009477726867</v>
      </c>
      <c r="J12" s="78" cm="1">
        <f t="array" ref="J12">4*SUM(D12:H12/$D$15:$H$15)</f>
        <v>1.5912441333549119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5726931.0000000009</v>
      </c>
      <c r="R12" s="22">
        <f t="shared" si="3"/>
        <v>572693100.00000012</v>
      </c>
      <c r="S12" s="23">
        <f t="shared" si="4"/>
        <v>2.5963356908129048E-2</v>
      </c>
      <c r="T12" s="73">
        <f t="shared" si="1"/>
        <v>38.515820721430025</v>
      </c>
      <c r="U12" s="101">
        <v>0.6</v>
      </c>
      <c r="V12" s="25">
        <f t="shared" si="2"/>
        <v>1.5578014144877427E-2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0</v>
      </c>
      <c r="AB12" s="80">
        <f>IF('Base Reels B'!AB12="","",IF(AB$2="W",0,'Base Reels B'!AB12))</f>
        <v>10</v>
      </c>
      <c r="AC12" s="80">
        <f>IF('Base Reels B'!AC12="","",IF(AC$2="W",0,'Base Reels B'!AC12))</f>
        <v>3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5</v>
      </c>
      <c r="G13" s="78">
        <f t="shared" si="0"/>
        <v>0</v>
      </c>
      <c r="H13" s="78">
        <f t="shared" si="0"/>
        <v>2</v>
      </c>
      <c r="I13" s="77">
        <f>V33</f>
        <v>3.2367697038355723E-3</v>
      </c>
      <c r="J13" s="78" cm="1">
        <f t="array" ref="J13">4*SUM(D13:H13/$D$15:$H$15)</f>
        <v>0.35286858715002428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0</v>
      </c>
      <c r="AB13" s="80">
        <f>IF('Base Reels B'!AB13="","",IF(AB$2="W",0,'Base Reels B'!AB13))</f>
        <v>3</v>
      </c>
      <c r="AC13" s="80">
        <f>IF('Base Reels B'!AC13="","",IF(AC$2="W",0,'Base Reels B'!AC13))</f>
        <v>3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0</v>
      </c>
      <c r="F14" s="78">
        <f t="shared" si="0"/>
        <v>5</v>
      </c>
      <c r="G14" s="78">
        <f t="shared" si="0"/>
        <v>4</v>
      </c>
      <c r="H14" s="78">
        <f t="shared" si="0"/>
        <v>2</v>
      </c>
      <c r="I14" s="77">
        <f>V34+V35+V36</f>
        <v>1.8003804658041093E-3</v>
      </c>
      <c r="J14" s="78" cm="1">
        <f t="array" ref="J14">4*SUM(D14:H14/$D$15:$H$15)</f>
        <v>0.44867697038355725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5137508.9088000003</v>
      </c>
      <c r="R14" s="22">
        <f t="shared" si="3"/>
        <v>513750890.88000005</v>
      </c>
      <c r="S14" s="23">
        <f t="shared" si="4"/>
        <v>2.3291179414919962E-2</v>
      </c>
      <c r="T14" s="73">
        <f t="shared" si="1"/>
        <v>42.934708551487773</v>
      </c>
      <c r="U14" s="102">
        <v>8</v>
      </c>
      <c r="V14" s="25">
        <f t="shared" si="2"/>
        <v>0.18632943531935969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0</v>
      </c>
      <c r="AB14" s="80">
        <f>IF('Base Reels B'!AB14="","",IF(AB$2="W",0,'Base Reels B'!AB14))</f>
        <v>5</v>
      </c>
      <c r="AC14" s="80">
        <f>IF('Base Reels B'!AC14="","",IF(AC$2="W",0,'Base Reels B'!AC14))</f>
        <v>5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</v>
      </c>
      <c r="G15" s="30">
        <f>IF(SUM(G4:G14)=597-COUNTIF(AC$4:AC$600,""),SUM(G4:G14),"ERROR")</f>
        <v>166.99999999999997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32954737.920000009</v>
      </c>
      <c r="R15" s="22">
        <f t="shared" si="3"/>
        <v>3295473792.000001</v>
      </c>
      <c r="S15" s="23">
        <f t="shared" si="4"/>
        <v>0.14940211824287988</v>
      </c>
      <c r="T15" s="73">
        <f t="shared" si="1"/>
        <v>6.6933455279015597</v>
      </c>
      <c r="U15" s="102">
        <v>3</v>
      </c>
      <c r="V15" s="25">
        <f t="shared" si="2"/>
        <v>0.44820635472863968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0</v>
      </c>
      <c r="AB15" s="80">
        <f>IF('Base Reels B'!AB15="","",IF(AB$2="W",0,'Base Reels B'!AB15))</f>
        <v>5</v>
      </c>
      <c r="AC15" s="80">
        <f>IF('Base Reels B'!AC15="","",IF(AC$2="W",0,'Base Reels B'!AC15))</f>
        <v>5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37712875.200000003</v>
      </c>
      <c r="R16" s="22">
        <f t="shared" si="3"/>
        <v>3771287520.0000005</v>
      </c>
      <c r="S16" s="23">
        <f t="shared" si="4"/>
        <v>0.1709733954974014</v>
      </c>
      <c r="T16" s="73">
        <f t="shared" si="1"/>
        <v>5.8488631935440436</v>
      </c>
      <c r="U16" s="102">
        <v>1.4</v>
      </c>
      <c r="V16" s="25">
        <f t="shared" si="2"/>
        <v>0.23936275369636192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0</v>
      </c>
      <c r="AB16" s="80">
        <f>IF('Base Reels B'!AB16="","",IF(AB$2="W",0,'Base Reels B'!AB16))</f>
        <v>6</v>
      </c>
      <c r="AC16" s="80">
        <f>IF('Base Reels B'!AC16="","",IF(AC$2="W",0,'Base Reels B'!AC16))</f>
        <v>10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51378061.020000003</v>
      </c>
      <c r="R17" s="22">
        <f t="shared" si="3"/>
        <v>5137806102</v>
      </c>
      <c r="S17" s="23">
        <f t="shared" si="4"/>
        <v>0.23292526756650156</v>
      </c>
      <c r="T17" s="73">
        <f t="shared" si="1"/>
        <v>4.293222501996242</v>
      </c>
      <c r="U17" s="102">
        <v>1.4</v>
      </c>
      <c r="V17" s="25">
        <f t="shared" si="2"/>
        <v>0.32609537459310217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0</v>
      </c>
      <c r="AB17" s="80">
        <f>IF('Base Reels B'!AB17="","",IF(AB$2="W",0,'Base Reels B'!AB17))</f>
        <v>1</v>
      </c>
      <c r="AC17" s="80">
        <f>IF('Base Reels B'!AC17="","",IF(AC$2="W",0,'Base Reels B'!AC17))</f>
        <v>4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59983407.360000014</v>
      </c>
      <c r="R18" s="22">
        <f t="shared" si="3"/>
        <v>5998340736.0000019</v>
      </c>
      <c r="S18" s="23">
        <f t="shared" si="4"/>
        <v>0.27193807885119881</v>
      </c>
      <c r="T18" s="73">
        <f t="shared" si="1"/>
        <v>3.6773077320561192</v>
      </c>
      <c r="U18" s="102">
        <v>0.4</v>
      </c>
      <c r="V18" s="25">
        <f t="shared" si="2"/>
        <v>0.10877523154047954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0</v>
      </c>
      <c r="AB18" s="80">
        <f>IF('Base Reels B'!AB18="","",IF(AB$2="W",0,'Base Reels B'!AB18))</f>
        <v>6</v>
      </c>
      <c r="AC18" s="80">
        <f>IF('Base Reels B'!AC18="","",IF(AC$2="W",0,'Base Reels B'!AC18))</f>
        <v>7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216957148.20000005</v>
      </c>
      <c r="R19" s="22">
        <f t="shared" si="3"/>
        <v>21695714820.000004</v>
      </c>
      <c r="S19" s="23">
        <f t="shared" si="4"/>
        <v>0.98358717304022814</v>
      </c>
      <c r="T19" s="73">
        <f t="shared" si="1"/>
        <v>1.0166867029274491</v>
      </c>
      <c r="U19" s="102">
        <v>0.4</v>
      </c>
      <c r="V19" s="25">
        <f t="shared" si="2"/>
        <v>0.39343486921609128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0</v>
      </c>
      <c r="AB19" s="80">
        <f>IF('Base Reels B'!AB19="","",IF(AB$2="W",0,'Base Reels B'!AB19))</f>
        <v>9</v>
      </c>
      <c r="AC19" s="80">
        <f>IF('Base Reels B'!AC19="","",IF(AC$2="W",0,'Base Reels B'!AC19))</f>
        <v>6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134183992.32000004</v>
      </c>
      <c r="R20" s="22">
        <f t="shared" si="3"/>
        <v>13418399232.000004</v>
      </c>
      <c r="S20" s="23">
        <f t="shared" si="4"/>
        <v>0.6083305148886563</v>
      </c>
      <c r="T20" s="73">
        <f t="shared" si="1"/>
        <v>1.6438432324622605</v>
      </c>
      <c r="U20" s="102">
        <v>0.3</v>
      </c>
      <c r="V20" s="25">
        <f t="shared" si="2"/>
        <v>0.18249915446659687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0</v>
      </c>
      <c r="AB20" s="80">
        <f>IF('Base Reels B'!AB20="","",IF(AB$2="W",0,'Base Reels B'!AB20))</f>
        <v>2</v>
      </c>
      <c r="AC20" s="80">
        <f>IF('Base Reels B'!AC20="","",IF(AC$2="W",0,'Base Reels B'!AC20))</f>
        <v>6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36652358.400000006</v>
      </c>
      <c r="R21" s="22">
        <f t="shared" si="3"/>
        <v>3665235840.0000005</v>
      </c>
      <c r="S21" s="23">
        <f t="shared" si="4"/>
        <v>0.16616548421202587</v>
      </c>
      <c r="T21" s="73">
        <f t="shared" si="1"/>
        <v>6.0180969877234416</v>
      </c>
      <c r="U21" s="102">
        <v>0.3</v>
      </c>
      <c r="V21" s="25">
        <f t="shared" si="2"/>
        <v>4.9849645263607759E-2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0</v>
      </c>
      <c r="AB21" s="80">
        <f>IF('Base Reels B'!AB21="","",IF(AB$2="W",0,'Base Reels B'!AB21))</f>
        <v>2</v>
      </c>
      <c r="AC21" s="80">
        <f>IF('Base Reels B'!AC21="","",IF(AC$2="W",0,'Base Reels B'!AC21))</f>
        <v>6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0</v>
      </c>
      <c r="AB22" s="80">
        <f>IF('Base Reels B'!AB22="","",IF(AB$2="W",0,'Base Reels B'!AB22))</f>
        <v>3</v>
      </c>
      <c r="AC22" s="80">
        <f>IF('Base Reels B'!AC22="","",IF(AC$2="W",0,'Base Reels B'!AC22))</f>
        <v>8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0.82000000000000006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0.82000000000000006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38491650.441599995</v>
      </c>
      <c r="R23" s="22">
        <f t="shared" si="3"/>
        <v>3849165044.1599994</v>
      </c>
      <c r="S23" s="23">
        <f t="shared" si="4"/>
        <v>0.17450401592025527</v>
      </c>
      <c r="T23" s="73">
        <f t="shared" si="1"/>
        <v>5.7305271441831991</v>
      </c>
      <c r="U23" s="102">
        <v>1.5</v>
      </c>
      <c r="V23" s="25">
        <f t="shared" si="2"/>
        <v>0.26175602388038288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0</v>
      </c>
      <c r="AB23" s="80">
        <f>IF('Base Reels B'!AB23="","",IF(AB$2="W",0,'Base Reels B'!AB23))</f>
        <v>8</v>
      </c>
      <c r="AC23" s="80">
        <f>IF('Base Reels B'!AC23="","",IF(AC$2="W",0,'Base Reels B'!AC23))</f>
        <v>8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0.5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0.5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161725685.75999999</v>
      </c>
      <c r="R24" s="22">
        <f t="shared" si="3"/>
        <v>16172568576</v>
      </c>
      <c r="S24" s="23">
        <f t="shared" si="4"/>
        <v>0.73319229803865327</v>
      </c>
      <c r="T24" s="73">
        <f t="shared" si="1"/>
        <v>1.3638986697965572</v>
      </c>
      <c r="U24" s="102">
        <v>1</v>
      </c>
      <c r="V24" s="25">
        <f t="shared" si="2"/>
        <v>0.73319229803865327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0</v>
      </c>
      <c r="AB24" s="80">
        <f>IF('Base Reels B'!AB24="","",IF(AB$2="W",0,'Base Reels B'!AB24))</f>
        <v>8</v>
      </c>
      <c r="AC24" s="80">
        <f>IF('Base Reels B'!AC24="","",IF(AC$2="W",0,'Base Reels B'!AC24))</f>
        <v>2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0.18000000000000005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0.18000000000000005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5.0371501696396814E-3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174991257.27999997</v>
      </c>
      <c r="R25" s="22">
        <f t="shared" si="3"/>
        <v>17499125727.999996</v>
      </c>
      <c r="S25" s="23">
        <f t="shared" si="4"/>
        <v>0.79333249668327999</v>
      </c>
      <c r="T25" s="73">
        <f t="shared" si="1"/>
        <v>1.2605055310109492</v>
      </c>
      <c r="U25" s="102">
        <v>0.4</v>
      </c>
      <c r="V25" s="25">
        <f t="shared" si="2"/>
        <v>0.31733299867331199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4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4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6.5435668505600866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6.6692961382623969E-2</v>
      </c>
      <c r="J26" s="29" cm="1">
        <f t="array" aca="1" ref="J26" ca="1">IF(OR(I26=0,AND(F26:H26=$AA$2:$AC$2)),0,INDIRECT("'Extra Spin B "&amp;F26&amp;G26&amp;H26&amp;"'!C31"))</f>
        <v>47.54550240734747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254790768.40799993</v>
      </c>
      <c r="R26" s="22">
        <f t="shared" si="3"/>
        <v>25479076840.799992</v>
      </c>
      <c r="S26" s="23">
        <f t="shared" si="4"/>
        <v>1.1551079726773994</v>
      </c>
      <c r="T26" s="73">
        <f t="shared" si="1"/>
        <v>0.86571993584471763</v>
      </c>
      <c r="U26" s="102">
        <v>0.4</v>
      </c>
      <c r="V26" s="25">
        <f t="shared" si="2"/>
        <v>0.46204318907095976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0</v>
      </c>
      <c r="AB26" s="80">
        <f>IF('Base Reels B'!AB26="","",IF(AB$2="W",0,'Base Reels B'!AB26))</f>
        <v>2</v>
      </c>
      <c r="AC26" s="80">
        <f>IF('Base Reels B'!AC26="","",IF(AC$2="W",0,'Base Reels B'!AC26))</f>
        <v>2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0.18000000000000005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0.18000000000000005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3.6559431701009695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B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283551591.24000001</v>
      </c>
      <c r="R27" s="22">
        <f t="shared" si="3"/>
        <v>28355159124</v>
      </c>
      <c r="S27" s="23">
        <f t="shared" si="4"/>
        <v>1.2854967460289002</v>
      </c>
      <c r="T27" s="73">
        <f t="shared" si="1"/>
        <v>0.77790939812889903</v>
      </c>
      <c r="U27" s="102">
        <v>0.2</v>
      </c>
      <c r="V27" s="25">
        <f t="shared" si="2"/>
        <v>0.25709934920578009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0</v>
      </c>
      <c r="AB27" s="80">
        <f>IF('Base Reels B'!AB27="","",IF(AB$2="W",0,'Base Reels B'!AB27))</f>
        <v>2</v>
      </c>
      <c r="AC27" s="80">
        <f>IF('Base Reels B'!AC27="","",IF(AC$2="W",0,'Base Reels B'!AC27))</f>
        <v>3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0.5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0.5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2.887623680459118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6.6692961382623983E-2</v>
      </c>
      <c r="J28" s="29" cm="1">
        <f t="array" aca="1" ref="J28" ca="1">IF(OR(I28=0,AND(F28:H28=$AA$2:$AC$2)),0,INDIRECT("'Extra Spin B "&amp;F28&amp;G28&amp;H28&amp;"'!C31"))</f>
        <v>21.206360252468038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1151258922</v>
      </c>
      <c r="R28" s="22">
        <f t="shared" si="3"/>
        <v>115125892200</v>
      </c>
      <c r="S28" s="23">
        <f t="shared" si="4"/>
        <v>5.2192956900570113</v>
      </c>
      <c r="T28" s="73">
        <f t="shared" si="1"/>
        <v>0.19159673246814585</v>
      </c>
      <c r="U28" s="102">
        <v>0.2</v>
      </c>
      <c r="V28" s="25">
        <f t="shared" si="2"/>
        <v>1.0438591380114024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0</v>
      </c>
      <c r="AB28" s="80">
        <f>IF('Base Reels B'!AB28="","",IF(AB$2="W",0,'Base Reels B'!AB28))</f>
        <v>2</v>
      </c>
      <c r="AC28" s="80">
        <f>IF('Base Reels B'!AC28="","",IF(AC$2="W",0,'Base Reels B'!AC28))</f>
        <v>7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0.82000000000000006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0.82000000000000006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5.1633260425257288E-3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370716272.63999999</v>
      </c>
      <c r="R29" s="22">
        <f t="shared" si="3"/>
        <v>37071627264</v>
      </c>
      <c r="S29" s="23">
        <f t="shared" si="4"/>
        <v>1.6806626268421241</v>
      </c>
      <c r="T29" s="73">
        <f t="shared" si="1"/>
        <v>0.59500341355180064</v>
      </c>
      <c r="U29" s="102">
        <v>0.2</v>
      </c>
      <c r="V29" s="25">
        <f t="shared" si="2"/>
        <v>0.33613252536842486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0</v>
      </c>
      <c r="AB29" s="80">
        <f>IF('Base Reels B'!AB29="","",IF(AB$2="W",0,'Base Reels B'!AB29))</f>
        <v>5</v>
      </c>
      <c r="AC29" s="80">
        <f>IF('Base Reels B'!AC29="","",IF(AC$2="W",0,'Base Reels B'!AC29))</f>
        <v>7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5.0733609863120535</v>
      </c>
      <c r="D30" s="32"/>
      <c r="E30" s="32"/>
      <c r="F30" s="32"/>
      <c r="G30" s="32"/>
      <c r="H30" s="32"/>
      <c r="I30" s="32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323942725.60000002</v>
      </c>
      <c r="R30" s="22">
        <f t="shared" si="3"/>
        <v>32394272560.000004</v>
      </c>
      <c r="S30" s="23">
        <f t="shared" si="4"/>
        <v>1.4686121768439171</v>
      </c>
      <c r="T30" s="73">
        <f t="shared" si="1"/>
        <v>0.68091495887568088</v>
      </c>
      <c r="U30" s="102">
        <v>0.2</v>
      </c>
      <c r="V30" s="25">
        <f t="shared" si="2"/>
        <v>0.29372243536878345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0</v>
      </c>
      <c r="AB30" s="80">
        <f>IF('Base Reels B'!AB30="","",IF(AB$2="W",0,'Base Reels B'!AB30))</f>
        <v>5</v>
      </c>
      <c r="AC30" s="80">
        <f>IF('Base Reels B'!AC30="","",IF(AC$2="W",0,'Base Reels B'!AC30))</f>
        <v>10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11.62196498704178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0</v>
      </c>
      <c r="AB31" s="80">
        <f>IF('Base Reels B'!AB31="","",IF(AB$2="W",0,'Base Reels B'!AB31))</f>
        <v>8</v>
      </c>
      <c r="AC31" s="80">
        <f>IF('Base Reels B'!AC31="","",IF(AC$2="W",0,'Base Reels B'!AC31))</f>
        <v>5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6.5486040007297266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300569793.04000002</v>
      </c>
      <c r="R32" s="22">
        <f t="shared" si="3"/>
        <v>30056979304.000004</v>
      </c>
      <c r="S32" s="23">
        <f t="shared" si="4"/>
        <v>1.3626497005988025</v>
      </c>
      <c r="T32" s="73">
        <f t="shared" si="1"/>
        <v>0.73386432298818993</v>
      </c>
      <c r="U32" s="102">
        <v>0.2</v>
      </c>
      <c r="V32" s="25">
        <f t="shared" si="2"/>
        <v>0.27252994011976051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0</v>
      </c>
      <c r="AB32" s="80">
        <f>IF('Base Reels B'!AB32="","",IF(AB$2="W",0,'Base Reels B'!AB32))</f>
        <v>8</v>
      </c>
      <c r="AC32" s="80">
        <f>IF('Base Reels B'!AC32="","",IF(AC$2="W",0,'Base Reels B'!AC32))</f>
        <v>2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</v>
      </c>
      <c r="R33" s="22">
        <f>Q33</f>
        <v>35697920</v>
      </c>
      <c r="S33" s="23">
        <f t="shared" si="4"/>
        <v>1.6183848519177862E-3</v>
      </c>
      <c r="T33" s="73">
        <f t="shared" si="1"/>
        <v>617.9</v>
      </c>
      <c r="U33" s="102">
        <f>Awards!G15</f>
        <v>2</v>
      </c>
      <c r="V33" s="25">
        <f>(U33*R33)/$D$16</f>
        <v>3.2367697038355723E-3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0</v>
      </c>
      <c r="AB33" s="80">
        <f>IF('Base Reels B'!AB33="","",IF(AB$2="W",0,'Base Reels B'!AB33))</f>
        <v>5</v>
      </c>
      <c r="AC33" s="80">
        <f>IF('Base Reels B'!AC33="","",IF(AC$2="W",0,'Base Reels B'!AC33))</f>
        <v>7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C34" s="32"/>
      <c r="D34" s="32"/>
      <c r="E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0</v>
      </c>
      <c r="AB34" s="80">
        <f>IF('Base Reels B'!AB34="","",IF(AB$2="W",0,'Base Reels B'!AB34))</f>
        <v>1</v>
      </c>
      <c r="AC34" s="80">
        <f>IF('Base Reels B'!AC34="","",IF(AC$2="W",0,'Base Reels B'!AC34))</f>
        <v>3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C35" s="32"/>
      <c r="D35" s="32"/>
      <c r="E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3420160.0000000005</v>
      </c>
      <c r="R35" s="22">
        <f t="shared" ref="R35:R36" si="7">Q35</f>
        <v>3420160.0000000005</v>
      </c>
      <c r="S35" s="23">
        <f t="shared" si="4"/>
        <v>1.550548361118837E-4</v>
      </c>
      <c r="T35" s="73">
        <f t="shared" si="1"/>
        <v>6449.3312499999993</v>
      </c>
      <c r="U35" s="102">
        <f>Awards!H16</f>
        <v>2</v>
      </c>
      <c r="V35" s="25">
        <f t="shared" si="6"/>
        <v>3.1010967222376741E-4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0</v>
      </c>
      <c r="AB35" s="80">
        <f>IF('Base Reels B'!AB35="","",IF(AB$2="W",0,'Base Reels B'!AB35))</f>
        <v>1</v>
      </c>
      <c r="AC35" s="80">
        <f>IF('Base Reels B'!AC35="","",IF(AC$2="W",0,'Base Reels B'!AC35))</f>
        <v>3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C36" s="32"/>
      <c r="D36" s="32"/>
      <c r="E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109573376</v>
      </c>
      <c r="R36" s="22">
        <f t="shared" si="7"/>
        <v>109573376</v>
      </c>
      <c r="S36" s="23">
        <f t="shared" si="4"/>
        <v>4.9675693119344737E-3</v>
      </c>
      <c r="T36" s="73">
        <f t="shared" si="1"/>
        <v>201.30569644947326</v>
      </c>
      <c r="U36" s="102">
        <f>Awards!G16</f>
        <v>0.3</v>
      </c>
      <c r="V36" s="25">
        <f t="shared" si="6"/>
        <v>1.490270793580342E-3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0</v>
      </c>
      <c r="AB36" s="80">
        <f>IF('Base Reels B'!AB36="","",IF(AB$2="W",0,'Base Reels B'!AB36))</f>
        <v>6</v>
      </c>
      <c r="AC36" s="80">
        <f>IF('Base Reels B'!AC36="","",IF(AC$2="W",0,'Base Reels B'!AC36))</f>
        <v>4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C37" s="32"/>
      <c r="D37" s="32"/>
      <c r="E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0</v>
      </c>
      <c r="AB37" s="80">
        <f>IF('Base Reels B'!AB37="","",IF(AB$2="W",0,'Base Reels B'!AB37))</f>
        <v>6</v>
      </c>
      <c r="AC37" s="80">
        <f>IF('Base Reels B'!AC37="","",IF(AC$2="W",0,'Base Reels B'!AC37))</f>
        <v>4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C38" s="32"/>
      <c r="D38" s="32"/>
      <c r="E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0</v>
      </c>
      <c r="AB38" s="80">
        <f>IF('Base Reels B'!AB38="","",IF(AB$2="W",0,'Base Reels B'!AB38))</f>
        <v>6</v>
      </c>
      <c r="AC38" s="80">
        <f>IF('Base Reels B'!AC38="","",IF(AC$2="W",0,'Base Reels B'!AC38))</f>
        <v>6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C39" s="32"/>
      <c r="D39" s="32"/>
      <c r="E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0</v>
      </c>
      <c r="AB39" s="80">
        <f>IF('Base Reels B'!AB39="","",IF(AB$2="W",0,'Base Reels B'!AB39))</f>
        <v>5</v>
      </c>
      <c r="AC39" s="80">
        <f>IF('Base Reels B'!AC39="","",IF(AC$2="W",0,'Base Reels B'!AC39))</f>
        <v>2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C40" s="32"/>
      <c r="D40" s="32"/>
      <c r="E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0</v>
      </c>
      <c r="AB40" s="80">
        <f>IF('Base Reels B'!AB40="","",IF(AB$2="W",0,'Base Reels B'!AB40))</f>
        <v>3</v>
      </c>
      <c r="AC40" s="80">
        <f>IF('Base Reels B'!AC40="","",IF(AC$2="W",0,'Base Reels B'!AC40))</f>
        <v>6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0.82000000000000006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C41" s="32"/>
      <c r="D41" s="32"/>
      <c r="E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0</v>
      </c>
      <c r="AB41" s="80">
        <f>IF('Base Reels B'!AB41="","",IF(AB$2="W",0,'Base Reels B'!AB41))</f>
        <v>3</v>
      </c>
      <c r="AC41" s="80">
        <f>IF('Base Reels B'!AC41="","",IF(AC$2="W",0,'Base Reels B'!AC41))</f>
        <v>2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0.5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0.82000000000000006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0</v>
      </c>
      <c r="AB42" s="80">
        <f>IF('Base Reels B'!AB42="","",IF(AB$2="W",0,'Base Reels B'!AB42))</f>
        <v>3</v>
      </c>
      <c r="AC42" s="80">
        <f>IF('Base Reels B'!AC42="","",IF(AC$2="W",0,'Base Reels B'!AC42))</f>
        <v>2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0.18000000000000005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0.5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0</v>
      </c>
      <c r="S43" s="42">
        <f t="shared" si="8"/>
        <v>20</v>
      </c>
      <c r="T43" s="42">
        <f t="shared" si="8"/>
        <v>150.99999999999997</v>
      </c>
      <c r="U43" s="42">
        <f t="shared" si="8"/>
        <v>66</v>
      </c>
      <c r="V43" s="43">
        <f t="shared" ref="V43:V58" si="9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4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4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0.18000000000000005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0</v>
      </c>
      <c r="S44" s="42">
        <f t="shared" si="8"/>
        <v>147</v>
      </c>
      <c r="T44" s="42">
        <f t="shared" si="8"/>
        <v>16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0</v>
      </c>
      <c r="AB44" s="80">
        <f>IF('Base Reels B'!AB44="","",IF(AB$2="W",0,'Base Reels B'!AB44))</f>
        <v>1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0.18000000000000005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4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167.00000000000003</v>
      </c>
      <c r="S45" s="42">
        <f t="shared" si="8"/>
        <v>20</v>
      </c>
      <c r="T45" s="42">
        <f t="shared" si="8"/>
        <v>16</v>
      </c>
      <c r="U45" s="42">
        <f t="shared" si="8"/>
        <v>66</v>
      </c>
      <c r="V45" s="43">
        <f t="shared" si="9"/>
        <v>28216320.000000004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0</v>
      </c>
      <c r="AB45" s="80">
        <f>IF('Base Reels B'!AB45="","",IF(AB$2="W",0,'Base Reels B'!AB45))</f>
        <v>6</v>
      </c>
      <c r="AC45" s="80">
        <f>IF('Base Reels B'!AC45="","",IF(AC$2="W",0,'Base Reels B'!AC45))</f>
        <v>4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0.5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0.18000000000000005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0</v>
      </c>
      <c r="S46" s="42">
        <f t="shared" si="8"/>
        <v>20</v>
      </c>
      <c r="T46" s="42">
        <f t="shared" si="8"/>
        <v>16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0</v>
      </c>
      <c r="AB46" s="80">
        <f>IF('Base Reels B'!AB46="","",IF(AB$2="W",0,'Base Reels B'!AB46))</f>
        <v>6</v>
      </c>
      <c r="AC46" s="80">
        <f>IF('Base Reels B'!AC46="","",IF(AC$2="W",0,'Base Reels B'!AC46))</f>
        <v>5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0.82000000000000006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0.5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0</v>
      </c>
      <c r="S47" s="42">
        <f t="shared" si="8"/>
        <v>147</v>
      </c>
      <c r="T47" s="42">
        <f t="shared" si="8"/>
        <v>150.99999999999997</v>
      </c>
      <c r="U47" s="42">
        <f t="shared" si="8"/>
        <v>8</v>
      </c>
      <c r="V47" s="43">
        <f t="shared" si="9"/>
        <v>0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0</v>
      </c>
      <c r="AB47" s="80">
        <f>IF('Base Reels B'!AB47="","",IF(AB$2="W",0,'Base Reels B'!AB47))</f>
        <v>8</v>
      </c>
      <c r="AC47" s="80">
        <f>IF('Base Reels B'!AC47="","",IF(AC$2="W",0,'Base Reels B'!AC47))</f>
        <v>5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0.82000000000000006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167.00000000000003</v>
      </c>
      <c r="S48" s="42">
        <f t="shared" si="8"/>
        <v>20</v>
      </c>
      <c r="T48" s="42">
        <f t="shared" si="8"/>
        <v>150.99999999999997</v>
      </c>
      <c r="U48" s="42">
        <f t="shared" si="8"/>
        <v>8</v>
      </c>
      <c r="V48" s="43">
        <f t="shared" si="9"/>
        <v>32277760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0</v>
      </c>
      <c r="AB48" s="80">
        <f>IF('Base Reels B'!AB48="","",IF(AB$2="W",0,'Base Reels B'!AB48))</f>
        <v>5</v>
      </c>
      <c r="AC48" s="80">
        <f>IF('Base Reels B'!AC48="","",IF(AC$2="W",0,'Base Reels B'!AC48))</f>
        <v>3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0</v>
      </c>
      <c r="S49" s="42">
        <f t="shared" si="8"/>
        <v>20</v>
      </c>
      <c r="T49" s="42">
        <f t="shared" si="8"/>
        <v>150.99999999999997</v>
      </c>
      <c r="U49" s="42">
        <f t="shared" si="8"/>
        <v>8</v>
      </c>
      <c r="V49" s="43">
        <f t="shared" si="9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0</v>
      </c>
      <c r="AB49" s="80">
        <f>IF('Base Reels B'!AB49="","",IF(AB$2="W",0,'Base Reels B'!AB49))</f>
        <v>5</v>
      </c>
      <c r="AC49" s="80">
        <f>IF('Base Reels B'!AC49="","",IF(AC$2="W",0,'Base Reels B'!AC49))</f>
        <v>3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167.00000000000003</v>
      </c>
      <c r="S50" s="42">
        <f t="shared" si="8"/>
        <v>147</v>
      </c>
      <c r="T50" s="42">
        <f t="shared" si="8"/>
        <v>16</v>
      </c>
      <c r="U50" s="42">
        <f t="shared" si="8"/>
        <v>8</v>
      </c>
      <c r="V50" s="43">
        <f t="shared" si="9"/>
        <v>25138176.000000004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0</v>
      </c>
      <c r="AB50" s="80">
        <f>IF('Base Reels B'!AB50="","",IF(AB$2="W",0,'Base Reels B'!AB50))</f>
        <v>10</v>
      </c>
      <c r="AC50" s="80">
        <f>IF('Base Reels B'!AC50="","",IF(AC$2="W",0,'Base Reels B'!AC50))</f>
        <v>7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0</v>
      </c>
      <c r="S51" s="42">
        <f t="shared" si="8"/>
        <v>147</v>
      </c>
      <c r="T51" s="42">
        <f t="shared" si="8"/>
        <v>16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0</v>
      </c>
      <c r="AB51" s="80">
        <f>IF('Base Reels B'!AB51="","",IF(AB$2="W",0,'Base Reels B'!AB51))</f>
        <v>2</v>
      </c>
      <c r="AC51" s="80">
        <f>IF('Base Reels B'!AC51="","",IF(AC$2="W",0,'Base Reels B'!AC51))</f>
        <v>7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167.00000000000003</v>
      </c>
      <c r="S52" s="42">
        <f t="shared" si="8"/>
        <v>20</v>
      </c>
      <c r="T52" s="42">
        <f t="shared" si="8"/>
        <v>16</v>
      </c>
      <c r="U52" s="42">
        <f t="shared" si="8"/>
        <v>8</v>
      </c>
      <c r="V52" s="43">
        <f t="shared" si="9"/>
        <v>23941120.000000004</v>
      </c>
      <c r="W52" s="45">
        <f>SUM(V43:V52)</f>
        <v>109573376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0</v>
      </c>
      <c r="AB52" s="80">
        <f>IF('Base Reels B'!AB52="","",IF(AB$2="W",0,'Base Reels B'!AB52))</f>
        <v>3</v>
      </c>
      <c r="AC52" s="80">
        <f>IF('Base Reels B'!AC52="","",IF(AC$2="W",0,'Base Reels B'!AC52))</f>
        <v>7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0</v>
      </c>
      <c r="S53" s="46">
        <f t="shared" si="8"/>
        <v>20</v>
      </c>
      <c r="T53" s="46">
        <f t="shared" si="8"/>
        <v>16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0</v>
      </c>
      <c r="AB53" s="80">
        <f>IF('Base Reels B'!AB53="","",IF(AB$2="W",0,'Base Reels B'!AB53))</f>
        <v>5</v>
      </c>
      <c r="AC53" s="80">
        <f>IF('Base Reels B'!AC53="","",IF(AC$2="W",0,'Base Reels B'!AC53))</f>
        <v>7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0</v>
      </c>
      <c r="S54" s="46">
        <f t="shared" si="8"/>
        <v>20</v>
      </c>
      <c r="T54" s="46">
        <f t="shared" si="8"/>
        <v>150.99999999999997</v>
      </c>
      <c r="U54" s="46">
        <f t="shared" si="8"/>
        <v>8</v>
      </c>
      <c r="V54" s="47">
        <f t="shared" si="9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0</v>
      </c>
      <c r="AB54" s="80">
        <f>IF('Base Reels B'!AB54="","",IF(AB$2="W",0,'Base Reels B'!AB54))</f>
        <v>5</v>
      </c>
      <c r="AC54" s="80">
        <f>IF('Base Reels B'!AC54="","",IF(AC$2="W",0,'Base Reels B'!AC54))</f>
        <v>1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0</v>
      </c>
      <c r="S55" s="46">
        <f t="shared" si="8"/>
        <v>147</v>
      </c>
      <c r="T55" s="46">
        <f t="shared" si="8"/>
        <v>16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0</v>
      </c>
      <c r="AB55" s="80">
        <f>IF('Base Reels B'!AB55="","",IF(AB$2="W",0,'Base Reels B'!AB55))</f>
        <v>5</v>
      </c>
      <c r="AC55" s="80">
        <f>IF('Base Reels B'!AC55="","",IF(AC$2="W",0,'Base Reels B'!AC55))</f>
        <v>1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167.00000000000003</v>
      </c>
      <c r="S56" s="46">
        <f t="shared" si="8"/>
        <v>20</v>
      </c>
      <c r="T56" s="46">
        <f t="shared" si="8"/>
        <v>16</v>
      </c>
      <c r="U56" s="46">
        <f t="shared" si="8"/>
        <v>8</v>
      </c>
      <c r="V56" s="47">
        <f t="shared" si="9"/>
        <v>3420160.0000000005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0</v>
      </c>
      <c r="AB56" s="80">
        <f>IF('Base Reels B'!AB56="","",IF(AB$2="W",0,'Base Reels B'!AB56))</f>
        <v>6</v>
      </c>
      <c r="AC56" s="80">
        <f>IF('Base Reels B'!AC56="","",IF(AC$2="W",0,'Base Reels B'!AC56))</f>
        <v>4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0</v>
      </c>
      <c r="S57" s="46">
        <f t="shared" si="8"/>
        <v>20</v>
      </c>
      <c r="T57" s="46">
        <f t="shared" si="8"/>
        <v>16</v>
      </c>
      <c r="U57" s="46">
        <f t="shared" si="8"/>
        <v>8</v>
      </c>
      <c r="V57" s="47">
        <f t="shared" si="9"/>
        <v>0</v>
      </c>
      <c r="W57" s="48">
        <f>SUM(V53:V57)</f>
        <v>3420160.0000000005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0</v>
      </c>
      <c r="AB57" s="80">
        <f>IF('Base Reels B'!AB57="","",IF(AB$2="W",0,'Base Reels B'!AB57))</f>
        <v>6</v>
      </c>
      <c r="AC57" s="80">
        <f>IF('Base Reels B'!AC57="","",IF(AC$2="W",0,'Base Reels B'!AC57))</f>
        <v>7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0</v>
      </c>
      <c r="S58" s="49">
        <f t="shared" si="8"/>
        <v>20</v>
      </c>
      <c r="T58" s="49">
        <f t="shared" si="8"/>
        <v>16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0</v>
      </c>
      <c r="AB58" s="80">
        <f>IF('Base Reels B'!AB58="","",IF(AB$2="W",0,'Base Reels B'!AB58))</f>
        <v>5</v>
      </c>
      <c r="AC58" s="80">
        <f>IF('Base Reels B'!AC58="","",IF(AC$2="W",0,'Base Reels B'!AC58))</f>
        <v>7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112993536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0</v>
      </c>
      <c r="AB59" s="80">
        <f>IF('Base Reels B'!AB59="","",IF(AB$2="W",0,'Base Reels B'!AB59))</f>
        <v>5</v>
      </c>
      <c r="AC59" s="80">
        <f>IF('Base Reels B'!AC59="","",IF(AC$2="W",0,'Base Reels B'!AC59))</f>
        <v>7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0</v>
      </c>
      <c r="AB60" s="80">
        <f>IF('Base Reels B'!AB60="","",IF(AB$2="W",0,'Base Reels B'!AB60))</f>
        <v>3</v>
      </c>
      <c r="AC60" s="80">
        <f>IF('Base Reels B'!AC60="","",IF(AC$2="W",0,'Base Reels B'!AC60))</f>
        <v>1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0</v>
      </c>
      <c r="AB61" s="80">
        <f>IF('Base Reels B'!AB61="","",IF(AB$2="W",0,'Base Reels B'!AB61))</f>
        <v>8</v>
      </c>
      <c r="AC61" s="80">
        <f>IF('Base Reels B'!AC61="","",IF(AC$2="W",0,'Base Reels B'!AC61))</f>
        <v>3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0</v>
      </c>
      <c r="AB62" s="80">
        <f>IF('Base Reels B'!AB62="","",IF(AB$2="W",0,'Base Reels B'!AB62))</f>
        <v>8</v>
      </c>
      <c r="AC62" s="80">
        <f>IF('Base Reels B'!AC62="","",IF(AC$2="W",0,'Base Reels B'!AC62))</f>
        <v>4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0</v>
      </c>
      <c r="AB63" s="80">
        <f>IF('Base Reels B'!AB63="","",IF(AB$2="W",0,'Base Reels B'!AB63))</f>
        <v>8</v>
      </c>
      <c r="AC63" s="80">
        <f>IF('Base Reels B'!AC63="","",IF(AC$2="W",0,'Base Reels B'!AC63))</f>
        <v>6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0</v>
      </c>
      <c r="AB64" s="80">
        <f>IF('Base Reels B'!AB64="","",IF(AB$2="W",0,'Base Reels B'!AB64))</f>
        <v>9</v>
      </c>
      <c r="AC64" s="80">
        <f>IF('Base Reels B'!AC64="","",IF(AC$2="W",0,'Base Reels B'!AC64))</f>
        <v>1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0</v>
      </c>
      <c r="AB65" s="80">
        <f>IF('Base Reels B'!AB65="","",IF(AB$2="W",0,'Base Reels B'!AB65))</f>
        <v>2</v>
      </c>
      <c r="AC65" s="80">
        <f>IF('Base Reels B'!AC65="","",IF(AC$2="W",0,'Base Reels B'!AC65))</f>
        <v>5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0</v>
      </c>
      <c r="AB66" s="80">
        <f>IF('Base Reels B'!AB66="","",IF(AB$2="W",0,'Base Reels B'!AB66))</f>
        <v>2</v>
      </c>
      <c r="AC66" s="80">
        <f>IF('Base Reels B'!AC66="","",IF(AC$2="W",0,'Base Reels B'!AC66))</f>
        <v>5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0</v>
      </c>
      <c r="AB67" s="80">
        <f>IF('Base Reels B'!AB67="","",IF(AB$2="W",0,'Base Reels B'!AB67))</f>
        <v>2</v>
      </c>
      <c r="AC67" s="80">
        <f>IF('Base Reels B'!AC67="","",IF(AC$2="W",0,'Base Reels B'!AC67))</f>
        <v>5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0</v>
      </c>
      <c r="AB68" s="80">
        <f>IF('Base Reels B'!AB68="","",IF(AB$2="W",0,'Base Reels B'!AB68))</f>
        <v>6</v>
      </c>
      <c r="AC68" s="80">
        <f>IF('Base Reels B'!AC68="","",IF(AC$2="W",0,'Base Reels B'!AC68))</f>
        <v>5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0</v>
      </c>
      <c r="AB69" s="80">
        <f>IF('Base Reels B'!AB69="","",IF(AB$2="W",0,'Base Reels B'!AB69))</f>
        <v>6</v>
      </c>
      <c r="AC69" s="80">
        <f>IF('Base Reels B'!AC69="","",IF(AC$2="W",0,'Base Reels B'!AC69))</f>
        <v>8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0</v>
      </c>
      <c r="AB70" s="80">
        <f>IF('Base Reels B'!AB70="","",IF(AB$2="W",0,'Base Reels B'!AB70))</f>
        <v>6</v>
      </c>
      <c r="AC70" s="80">
        <f>IF('Base Reels B'!AC70="","",IF(AC$2="W",0,'Base Reels B'!AC70))</f>
        <v>2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0</v>
      </c>
      <c r="AB71" s="80">
        <f>IF('Base Reels B'!AB71="","",IF(AB$2="W",0,'Base Reels B'!AB71))</f>
        <v>6</v>
      </c>
      <c r="AC71" s="80">
        <f>IF('Base Reels B'!AC71="","",IF(AC$2="W",0,'Base Reels B'!AC71))</f>
        <v>2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0</v>
      </c>
      <c r="AB72" s="80">
        <f>IF('Base Reels B'!AB72="","",IF(AB$2="W",0,'Base Reels B'!AB72))</f>
        <v>2</v>
      </c>
      <c r="AC72" s="80">
        <f>IF('Base Reels B'!AC72="","",IF(AC$2="W",0,'Base Reels B'!AC72))</f>
        <v>7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8</v>
      </c>
      <c r="AC73" s="80">
        <f>IF('Base Reels B'!AC73="","",IF(AC$2="W",0,'Base Reels B'!AC73))</f>
        <v>7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0</v>
      </c>
      <c r="AB74" s="80">
        <f>IF('Base Reels B'!AB74="","",IF(AB$2="W",0,'Base Reels B'!AB74))</f>
        <v>8</v>
      </c>
      <c r="AC74" s="80">
        <f>IF('Base Reels B'!AC74="","",IF(AC$2="W",0,'Base Reels B'!AC74))</f>
        <v>4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0</v>
      </c>
      <c r="AB75" s="80">
        <f>IF('Base Reels B'!AB75="","",IF(AB$2="W",0,'Base Reels B'!AB75))</f>
        <v>5</v>
      </c>
      <c r="AC75" s="80">
        <f>IF('Base Reels B'!AC75="","",IF(AC$2="W",0,'Base Reels B'!AC75))</f>
        <v>3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0</v>
      </c>
      <c r="AB76" s="80">
        <f>IF('Base Reels B'!AB76="","",IF(AB$2="W",0,'Base Reels B'!AB76))</f>
        <v>5</v>
      </c>
      <c r="AC76" s="80">
        <f>IF('Base Reels B'!AC76="","",IF(AC$2="W",0,'Base Reels B'!AC76))</f>
        <v>7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0</v>
      </c>
      <c r="AB77" s="80">
        <f>IF('Base Reels B'!AB77="","",IF(AB$2="W",0,'Base Reels B'!AB77))</f>
        <v>5</v>
      </c>
      <c r="AC77" s="80">
        <f>IF('Base Reels B'!AC77="","",IF(AC$2="W",0,'Base Reels B'!AC77))</f>
        <v>7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0</v>
      </c>
      <c r="AB78" s="80">
        <f>IF('Base Reels B'!AB78="","",IF(AB$2="W",0,'Base Reels B'!AB78))</f>
        <v>3</v>
      </c>
      <c r="AC78" s="80">
        <f>IF('Base Reels B'!AC78="","",IF(AC$2="W",0,'Base Reels B'!AC78))</f>
        <v>10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0</v>
      </c>
      <c r="AB79" s="80">
        <f>IF('Base Reels B'!AB79="","",IF(AB$2="W",0,'Base Reels B'!AB79))</f>
        <v>3</v>
      </c>
      <c r="AC79" s="80">
        <f>IF('Base Reels B'!AC79="","",IF(AC$2="W",0,'Base Reels B'!AC79))</f>
        <v>2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0</v>
      </c>
      <c r="AB80" s="80">
        <f>IF('Base Reels B'!AB80="","",IF(AB$2="W",0,'Base Reels B'!AB80))</f>
        <v>5</v>
      </c>
      <c r="AC80" s="80">
        <f>IF('Base Reels B'!AC80="","",IF(AC$2="W",0,'Base Reels B'!AC80))</f>
        <v>3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0</v>
      </c>
      <c r="AB81" s="80">
        <f>IF('Base Reels B'!AB81="","",IF(AB$2="W",0,'Base Reels B'!AB81))</f>
        <v>5</v>
      </c>
      <c r="AC81" s="80">
        <f>IF('Base Reels B'!AC81="","",IF(AC$2="W",0,'Base Reels B'!AC81))</f>
        <v>3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0</v>
      </c>
      <c r="AB82" s="80">
        <f>IF('Base Reels B'!AB82="","",IF(AB$2="W",0,'Base Reels B'!AB82))</f>
        <v>5</v>
      </c>
      <c r="AC82" s="80">
        <f>IF('Base Reels B'!AC82="","",IF(AC$2="W",0,'Base Reels B'!AC82))</f>
        <v>5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0</v>
      </c>
      <c r="AB83" s="80">
        <f>IF('Base Reels B'!AB83="","",IF(AB$2="W",0,'Base Reels B'!AB83))</f>
        <v>5</v>
      </c>
      <c r="AC83" s="80">
        <f>IF('Base Reels B'!AC83="","",IF(AC$2="W",0,'Base Reels B'!AC83))</f>
        <v>5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0</v>
      </c>
      <c r="AB84" s="80">
        <f>IF('Base Reels B'!AB84="","",IF(AB$2="W",0,'Base Reels B'!AB84))</f>
        <v>1</v>
      </c>
      <c r="AC84" s="80">
        <f>IF('Base Reels B'!AC84="","",IF(AC$2="W",0,'Base Reels B'!AC84))</f>
        <v>4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0</v>
      </c>
      <c r="AB85" s="80">
        <f>IF('Base Reels B'!AB85="","",IF(AB$2="W",0,'Base Reels B'!AB85))</f>
        <v>1</v>
      </c>
      <c r="AC85" s="80">
        <f>IF('Base Reels B'!AC85="","",IF(AC$2="W",0,'Base Reels B'!AC85))</f>
        <v>7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0</v>
      </c>
      <c r="AB86" s="80">
        <f>IF('Base Reels B'!AB86="","",IF(AB$2="W",0,'Base Reels B'!AB86))</f>
        <v>4</v>
      </c>
      <c r="AC86" s="80">
        <f>IF('Base Reels B'!AC86="","",IF(AC$2="W",0,'Base Reels B'!AC86))</f>
        <v>6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0</v>
      </c>
      <c r="AB87" s="80">
        <f>IF('Base Reels B'!AB87="","",IF(AB$2="W",0,'Base Reels B'!AB87))</f>
        <v>5</v>
      </c>
      <c r="AC87" s="80">
        <f>IF('Base Reels B'!AC87="","",IF(AC$2="W",0,'Base Reels B'!AC87))</f>
        <v>6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0</v>
      </c>
      <c r="AB88" s="80">
        <f>IF('Base Reels B'!AB88="","",IF(AB$2="W",0,'Base Reels B'!AB88))</f>
        <v>6</v>
      </c>
      <c r="AC88" s="80">
        <f>IF('Base Reels B'!AC88="","",IF(AC$2="W",0,'Base Reels B'!AC88))</f>
        <v>6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0</v>
      </c>
      <c r="AB89" s="80">
        <f>IF('Base Reels B'!AB89="","",IF(AB$2="W",0,'Base Reels B'!AB89))</f>
        <v>6</v>
      </c>
      <c r="AC89" s="80">
        <f>IF('Base Reels B'!AC89="","",IF(AC$2="W",0,'Base Reels B'!AC89))</f>
        <v>4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0</v>
      </c>
      <c r="AB90" s="80">
        <f>IF('Base Reels B'!AB90="","",IF(AB$2="W",0,'Base Reels B'!AB90))</f>
        <v>5</v>
      </c>
      <c r="AC90" s="80">
        <f>IF('Base Reels B'!AC90="","",IF(AC$2="W",0,'Base Reels B'!AC90))</f>
        <v>7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0</v>
      </c>
      <c r="AB91" s="80">
        <f>IF('Base Reels B'!AB91="","",IF(AB$2="W",0,'Base Reels B'!AB91))</f>
        <v>7</v>
      </c>
      <c r="AC91" s="80">
        <f>IF('Base Reels B'!AC91="","",IF(AC$2="W",0,'Base Reels B'!AC91))</f>
        <v>8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0</v>
      </c>
      <c r="AB92" s="80">
        <f>IF('Base Reels B'!AB92="","",IF(AB$2="W",0,'Base Reels B'!AB92))</f>
        <v>2</v>
      </c>
      <c r="AC92" s="80">
        <f>IF('Base Reels B'!AC92="","",IF(AC$2="W",0,'Base Reels B'!AC92))</f>
        <v>8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0</v>
      </c>
      <c r="AB93" s="80">
        <f>IF('Base Reels B'!AB93="","",IF(AB$2="W",0,'Base Reels B'!AB93))</f>
        <v>10</v>
      </c>
      <c r="AC93" s="80">
        <f>IF('Base Reels B'!AC93="","",IF(AC$2="W",0,'Base Reels B'!AC93))</f>
        <v>8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0</v>
      </c>
      <c r="AB94" s="80">
        <f>IF('Base Reels B'!AB94="","",IF(AB$2="W",0,'Base Reels B'!AB94))</f>
        <v>3</v>
      </c>
      <c r="AC94" s="80">
        <f>IF('Base Reels B'!AC94="","",IF(AC$2="W",0,'Base Reels B'!AC94))</f>
        <v>6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0</v>
      </c>
      <c r="AB95" s="80">
        <f>IF('Base Reels B'!AB95="","",IF(AB$2="W",0,'Base Reels B'!AB95))</f>
        <v>5</v>
      </c>
      <c r="AC95" s="80">
        <f>IF('Base Reels B'!AC95="","",IF(AC$2="W",0,'Base Reels B'!AC95))</f>
        <v>6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0</v>
      </c>
      <c r="AB96" s="80">
        <f>IF('Base Reels B'!AB96="","",IF(AB$2="W",0,'Base Reels B'!AB96))</f>
        <v>5</v>
      </c>
      <c r="AC96" s="80">
        <f>IF('Base Reels B'!AC96="","",IF(AC$2="W",0,'Base Reels B'!AC96))</f>
        <v>2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0</v>
      </c>
      <c r="AB97" s="80">
        <f>IF('Base Reels B'!AB97="","",IF(AB$2="W",0,'Base Reels B'!AB97))</f>
        <v>5</v>
      </c>
      <c r="AC97" s="80">
        <f>IF('Base Reels B'!AC97="","",IF(AC$2="W",0,'Base Reels B'!AC97))</f>
        <v>2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0</v>
      </c>
      <c r="AB98" s="80">
        <f>IF('Base Reels B'!AB98="","",IF(AB$2="W",0,'Base Reels B'!AB98))</f>
        <v>6</v>
      </c>
      <c r="AC98" s="80">
        <f>IF('Base Reels B'!AC98="","",IF(AC$2="W",0,'Base Reels B'!AC98))</f>
        <v>7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0</v>
      </c>
      <c r="AB99" s="80">
        <f>IF('Base Reels B'!AB99="","",IF(AB$2="W",0,'Base Reels B'!AB99))</f>
        <v>6</v>
      </c>
      <c r="AC99" s="80">
        <f>IF('Base Reels B'!AC99="","",IF(AC$2="W",0,'Base Reels B'!AC99))</f>
        <v>7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0</v>
      </c>
      <c r="AB100" s="80">
        <f>IF('Base Reels B'!AB100="","",IF(AB$2="W",0,'Base Reels B'!AB100))</f>
        <v>9</v>
      </c>
      <c r="AC100" s="80">
        <f>IF('Base Reels B'!AC100="","",IF(AC$2="W",0,'Base Reels B'!AC100))</f>
        <v>7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0</v>
      </c>
      <c r="AB101" s="80">
        <f>IF('Base Reels B'!AB101="","",IF(AB$2="W",0,'Base Reels B'!AB101))</f>
        <v>4</v>
      </c>
      <c r="AC101" s="80">
        <f>IF('Base Reels B'!AC101="","",IF(AC$2="W",0,'Base Reels B'!AC101))</f>
        <v>1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0</v>
      </c>
      <c r="AB102" s="80">
        <f>IF('Base Reels B'!AB102="","",IF(AB$2="W",0,'Base Reels B'!AB102))</f>
        <v>3</v>
      </c>
      <c r="AC102" s="80">
        <f>IF('Base Reels B'!AC102="","",IF(AC$2="W",0,'Base Reels B'!AC102))</f>
        <v>3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0</v>
      </c>
      <c r="AB103" s="80">
        <f>IF('Base Reels B'!AB103="","",IF(AB$2="W",0,'Base Reels B'!AB103))</f>
        <v>8</v>
      </c>
      <c r="AC103" s="80">
        <f>IF('Base Reels B'!AC103="","",IF(AC$2="W",0,'Base Reels B'!AC103))</f>
        <v>3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0</v>
      </c>
      <c r="AB104" s="80">
        <f>IF('Base Reels B'!AB104="","",IF(AB$2="W",0,'Base Reels B'!AB104))</f>
        <v>8</v>
      </c>
      <c r="AC104" s="80">
        <f>IF('Base Reels B'!AC104="","",IF(AC$2="W",0,'Base Reels B'!AC104))</f>
        <v>4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0</v>
      </c>
      <c r="AB105" s="80">
        <f>IF('Base Reels B'!AB105="","",IF(AB$2="W",0,'Base Reels B'!AB105))</f>
        <v>8</v>
      </c>
      <c r="AC105" s="80">
        <f>IF('Base Reels B'!AC105="","",IF(AC$2="W",0,'Base Reels B'!AC105))</f>
        <v>6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0</v>
      </c>
      <c r="AB106" s="80">
        <f>IF('Base Reels B'!AB106="","",IF(AB$2="W",0,'Base Reels B'!AB106))</f>
        <v>8</v>
      </c>
      <c r="AC106" s="80">
        <f>IF('Base Reels B'!AC106="","",IF(AC$2="W",0,'Base Reels B'!AC106))</f>
        <v>1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0</v>
      </c>
      <c r="AB107" s="80">
        <f>IF('Base Reels B'!AB107="","",IF(AB$2="W",0,'Base Reels B'!AB107))</f>
        <v>2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0</v>
      </c>
      <c r="AB108" s="80">
        <f>IF('Base Reels B'!AB108="","",IF(AB$2="W",0,'Base Reels B'!AB108))</f>
        <v>2</v>
      </c>
      <c r="AC108" s="80">
        <f>IF('Base Reels B'!AC108="","",IF(AC$2="W",0,'Base Reels B'!AC108))</f>
        <v>5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0</v>
      </c>
      <c r="AB109" s="80">
        <f>IF('Base Reels B'!AB109="","",IF(AB$2="W",0,'Base Reels B'!AB109))</f>
        <v>7</v>
      </c>
      <c r="AC109" s="80">
        <f>IF('Base Reels B'!AC109="","",IF(AC$2="W",0,'Base Reels B'!AC109))</f>
        <v>5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0</v>
      </c>
      <c r="AB110" s="80">
        <f>IF('Base Reels B'!AB110="","",IF(AB$2="W",0,'Base Reels B'!AB110))</f>
        <v>7</v>
      </c>
      <c r="AC110" s="80">
        <f>IF('Base Reels B'!AC110="","",IF(AC$2="W",0,'Base Reels B'!AC110))</f>
        <v>5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0</v>
      </c>
      <c r="AB111" s="80">
        <f>IF('Base Reels B'!AB111="","",IF(AB$2="W",0,'Base Reels B'!AB111))</f>
        <v>8</v>
      </c>
      <c r="AC111" s="80">
        <f>IF('Base Reels B'!AC111="","",IF(AC$2="W",0,'Base Reels B'!AC111))</f>
        <v>8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0</v>
      </c>
      <c r="AB112" s="80">
        <f>IF('Base Reels B'!AB112="","",IF(AB$2="W",0,'Base Reels B'!AB112))</f>
        <v>8</v>
      </c>
      <c r="AC112" s="80">
        <f>IF('Base Reels B'!AC112="","",IF(AC$2="W",0,'Base Reels B'!AC112))</f>
        <v>2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0</v>
      </c>
      <c r="AB113" s="80">
        <f>IF('Base Reels B'!AB113="","",IF(AB$2="W",0,'Base Reels B'!AB113))</f>
        <v>8</v>
      </c>
      <c r="AC113" s="80">
        <f>IF('Base Reels B'!AC113="","",IF(AC$2="W",0,'Base Reels B'!AC113))</f>
        <v>2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0</v>
      </c>
      <c r="AB114" s="80">
        <f>IF('Base Reels B'!AB114="","",IF(AB$2="W",0,'Base Reels B'!AB114))</f>
        <v>1</v>
      </c>
      <c r="AC114" s="80">
        <f>IF('Base Reels B'!AC114="","",IF(AC$2="W",0,'Base Reels B'!AC114))</f>
        <v>7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0</v>
      </c>
      <c r="AB115" s="80">
        <f>IF('Base Reels B'!AB115="","",IF(AB$2="W",0,'Base Reels B'!AB115))</f>
        <v>1</v>
      </c>
      <c r="AC115" s="80">
        <f>IF('Base Reels B'!AC115="","",IF(AC$2="W",0,'Base Reels B'!AC115))</f>
        <v>7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0</v>
      </c>
      <c r="AB116" s="80">
        <f>IF('Base Reels B'!AB116="","",IF(AB$2="W",0,'Base Reels B'!AB116))</f>
        <v>8</v>
      </c>
      <c r="AC116" s="80">
        <f>IF('Base Reels B'!AC116="","",IF(AC$2="W",0,'Base Reels B'!AC116))</f>
        <v>4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0</v>
      </c>
      <c r="AB117" s="80">
        <f>IF('Base Reels B'!AB117="","",IF(AB$2="W",0,'Base Reels B'!AB117))</f>
        <v>5</v>
      </c>
      <c r="AC117" s="80">
        <f>IF('Base Reels B'!AC117="","",IF(AC$2="W",0,'Base Reels B'!AC117))</f>
        <v>4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0</v>
      </c>
      <c r="AB118" s="80">
        <f>IF('Base Reels B'!AB118="","",IF(AB$2="W",0,'Base Reels B'!AB118))</f>
        <v>5</v>
      </c>
      <c r="AC118" s="80">
        <f>IF('Base Reels B'!AC118="","",IF(AC$2="W",0,'Base Reels B'!AC118))</f>
        <v>6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0</v>
      </c>
      <c r="AB119" s="80">
        <f>IF('Base Reels B'!AB119="","",IF(AB$2="W",0,'Base Reels B'!AB119))</f>
        <v>10</v>
      </c>
      <c r="AC119" s="80">
        <f>IF('Base Reels B'!AC119="","",IF(AC$2="W",0,'Base Reels B'!AC119))</f>
        <v>2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0</v>
      </c>
      <c r="AB120" s="80">
        <f>IF('Base Reels B'!AB120="","",IF(AB$2="W",0,'Base Reels B'!AB120))</f>
        <v>2</v>
      </c>
      <c r="AC120" s="80">
        <f>IF('Base Reels B'!AC120="","",IF(AC$2="W",0,'Base Reels B'!AC120))</f>
        <v>6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0</v>
      </c>
      <c r="AB121" s="80">
        <f>IF('Base Reels B'!AB121="","",IF(AB$2="W",0,'Base Reels B'!AB121))</f>
        <v>3</v>
      </c>
      <c r="AC121" s="80">
        <f>IF('Base Reels B'!AC121="","",IF(AC$2="W",0,'Base Reels B'!AC121))</f>
        <v>2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0</v>
      </c>
      <c r="AB122" s="80">
        <f>IF('Base Reels B'!AB122="","",IF(AB$2="W",0,'Base Reels B'!AB122))</f>
        <v>5</v>
      </c>
      <c r="AC122" s="80">
        <f>IF('Base Reels B'!AC122="","",IF(AC$2="W",0,'Base Reels B'!AC122))</f>
        <v>2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0</v>
      </c>
      <c r="AB123" s="80">
        <f>IF('Base Reels B'!AB123="","",IF(AB$2="W",0,'Base Reels B'!AB123))</f>
        <v>5</v>
      </c>
      <c r="AC123" s="80">
        <f>IF('Base Reels B'!AC123="","",IF(AC$2="W",0,'Base Reels B'!AC123))</f>
        <v>4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0</v>
      </c>
      <c r="AB124" s="80">
        <f>IF('Base Reels B'!AB124="","",IF(AB$2="W",0,'Base Reels B'!AB124))</f>
        <v>5</v>
      </c>
      <c r="AC124" s="80">
        <f>IF('Base Reels B'!AC124="","",IF(AC$2="W",0,'Base Reels B'!AC124))</f>
        <v>4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0</v>
      </c>
      <c r="AB125" s="80">
        <f>IF('Base Reels B'!AB125="","",IF(AB$2="W",0,'Base Reels B'!AB125))</f>
        <v>6</v>
      </c>
      <c r="AC125" s="80">
        <f>IF('Base Reels B'!AC125="","",IF(AC$2="W",0,'Base Reels B'!AC125))</f>
        <v>5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0</v>
      </c>
      <c r="AB126" s="80">
        <f>IF('Base Reels B'!AB126="","",IF(AB$2="W",0,'Base Reels B'!AB126))</f>
        <v>6</v>
      </c>
      <c r="AC126" s="80">
        <f>IF('Base Reels B'!AC126="","",IF(AC$2="W",0,'Base Reels B'!AC126))</f>
        <v>5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0</v>
      </c>
      <c r="AB127" s="80">
        <f>IF('Base Reels B'!AB127="","",IF(AB$2="W",0,'Base Reels B'!AB127))</f>
        <v>5</v>
      </c>
      <c r="AC127" s="80">
        <f>IF('Base Reels B'!AC127="","",IF(AC$2="W",0,'Base Reels B'!AC127))</f>
        <v>5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0</v>
      </c>
      <c r="AB128" s="80">
        <f>IF('Base Reels B'!AB128="","",IF(AB$2="W",0,'Base Reels B'!AB128))</f>
        <v>5</v>
      </c>
      <c r="AC128" s="80">
        <f>IF('Base Reels B'!AC128="","",IF(AC$2="W",0,'Base Reels B'!AC128))</f>
        <v>3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0</v>
      </c>
      <c r="AB129" s="80">
        <f>IF('Base Reels B'!AB129="","",IF(AB$2="W",0,'Base Reels B'!AB129))</f>
        <v>3</v>
      </c>
      <c r="AC129" s="80">
        <f>IF('Base Reels B'!AC129="","",IF(AC$2="W",0,'Base Reels B'!AC129))</f>
        <v>3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0</v>
      </c>
      <c r="AB130" s="80">
        <f>IF('Base Reels B'!AB130="","",IF(AB$2="W",0,'Base Reels B'!AB130))</f>
        <v>8</v>
      </c>
      <c r="AC130" s="80">
        <f>IF('Base Reels B'!AC130="","",IF(AC$2="W",0,'Base Reels B'!AC130))</f>
        <v>7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0</v>
      </c>
      <c r="AB131" s="80">
        <f>IF('Base Reels B'!AB131="","",IF(AB$2="W",0,'Base Reels B'!AB131))</f>
        <v>8</v>
      </c>
      <c r="AC131" s="80">
        <f>IF('Base Reels B'!AC131="","",IF(AC$2="W",0,'Base Reels B'!AC131))</f>
        <v>7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0</v>
      </c>
      <c r="AB132" s="80">
        <f>IF('Base Reels B'!AB132="","",IF(AB$2="W",0,'Base Reels B'!AB132))</f>
        <v>8</v>
      </c>
      <c r="AC132" s="80">
        <f>IF('Base Reels B'!AC132="","",IF(AC$2="W",0,'Base Reels B'!AC132))</f>
        <v>7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0</v>
      </c>
      <c r="AB133" s="80">
        <f>IF('Base Reels B'!AB133="","",IF(AB$2="W",0,'Base Reels B'!AB133))</f>
        <v>9</v>
      </c>
      <c r="AC133" s="80">
        <f>IF('Base Reels B'!AC133="","",IF(AC$2="W",0,'Base Reels B'!AC133))</f>
        <v>7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0</v>
      </c>
      <c r="AB134" s="80">
        <f>IF('Base Reels B'!AB134="","",IF(AB$2="W",0,'Base Reels B'!AB134))</f>
        <v>2</v>
      </c>
      <c r="AC134" s="80">
        <f>IF('Base Reels B'!AC134="","",IF(AC$2="W",0,'Base Reels B'!AC134))</f>
        <v>1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0</v>
      </c>
      <c r="AB135" s="80">
        <f>IF('Base Reels B'!AB135="","",IF(AB$2="W",0,'Base Reels B'!AB135))</f>
        <v>2</v>
      </c>
      <c r="AC135" s="80">
        <f>IF('Base Reels B'!AC135="","",IF(AC$2="W",0,'Base Reels B'!AC135))</f>
        <v>1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0</v>
      </c>
      <c r="AB136" s="80">
        <f>IF('Base Reels B'!AB136="","",IF(AB$2="W",0,'Base Reels B'!AB136))</f>
        <v>2</v>
      </c>
      <c r="AC136" s="80">
        <f>IF('Base Reels B'!AC136="","",IF(AC$2="W",0,'Base Reels B'!AC136))</f>
        <v>4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0</v>
      </c>
      <c r="AB137" s="80">
        <f>IF('Base Reels B'!AB137="","",IF(AB$2="W",0,'Base Reels B'!AB137))</f>
        <v>6</v>
      </c>
      <c r="AC137" s="80">
        <f>IF('Base Reels B'!AC137="","",IF(AC$2="W",0,'Base Reels B'!AC137))</f>
        <v>7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0</v>
      </c>
      <c r="AB138" s="80">
        <f>IF('Base Reels B'!AB138="","",IF(AB$2="W",0,'Base Reels B'!AB138))</f>
        <v>6</v>
      </c>
      <c r="AC138" s="80">
        <f>IF('Base Reels B'!AC138="","",IF(AC$2="W",0,'Base Reels B'!AC138))</f>
        <v>7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0</v>
      </c>
      <c r="AB139" s="80">
        <f>IF('Base Reels B'!AB139="","",IF(AB$2="W",0,'Base Reels B'!AB139))</f>
        <v>6</v>
      </c>
      <c r="AC139" s="80">
        <f>IF('Base Reels B'!AC139="","",IF(AC$2="W",0,'Base Reels B'!AC139))</f>
        <v>7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0</v>
      </c>
      <c r="AB140" s="80">
        <f>IF('Base Reels B'!AB140="","",IF(AB$2="W",0,'Base Reels B'!AB140))</f>
        <v>6</v>
      </c>
      <c r="AC140" s="80">
        <f>IF('Base Reels B'!AC140="","",IF(AC$2="W",0,'Base Reels B'!AC140))</f>
        <v>1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0</v>
      </c>
      <c r="AB141" s="80">
        <f>IF('Base Reels B'!AB141="","",IF(AB$2="W",0,'Base Reels B'!AB141))</f>
        <v>2</v>
      </c>
      <c r="AC141" s="80">
        <f>IF('Base Reels B'!AC141="","",IF(AC$2="W",0,'Base Reels B'!AC141))</f>
        <v>3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0</v>
      </c>
      <c r="AB142" s="80">
        <f>IF('Base Reels B'!AB142="","",IF(AB$2="W",0,'Base Reels B'!AB142))</f>
        <v>8</v>
      </c>
      <c r="AC142" s="80">
        <f>IF('Base Reels B'!AC142="","",IF(AC$2="W",0,'Base Reels B'!AC142))</f>
        <v>4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0</v>
      </c>
      <c r="AB143" s="80">
        <f>IF('Base Reels B'!AB143="","",IF(AB$2="W",0,'Base Reels B'!AB143))</f>
        <v>8</v>
      </c>
      <c r="AC143" s="80">
        <f>IF('Base Reels B'!AC143="","",IF(AC$2="W",0,'Base Reels B'!AC143))</f>
        <v>6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0</v>
      </c>
      <c r="AB144" s="80">
        <f>IF('Base Reels B'!AB144="","",IF(AB$2="W",0,'Base Reels B'!AB144))</f>
        <v>5</v>
      </c>
      <c r="AC144" s="80">
        <f>IF('Base Reels B'!AC144="","",IF(AC$2="W",0,'Base Reels B'!AC144))</f>
        <v>1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0</v>
      </c>
      <c r="AB145" s="80">
        <f>IF('Base Reels B'!AB145="","",IF(AB$2="W",0,'Base Reels B'!AB145))</f>
        <v>5</v>
      </c>
      <c r="AC145" s="80">
        <f>IF('Base Reels B'!AC145="","",IF(AC$2="W",0,'Base Reels B'!AC145))</f>
        <v>5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0</v>
      </c>
      <c r="AB146" s="80">
        <f>IF('Base Reels B'!AB146="","",IF(AB$2="W",0,'Base Reels B'!AB146))</f>
        <v>5</v>
      </c>
      <c r="AC146" s="80">
        <f>IF('Base Reels B'!AC146="","",IF(AC$2="W",0,'Base Reels B'!AC146))</f>
        <v>5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0</v>
      </c>
      <c r="AB147" s="80">
        <f>IF('Base Reels B'!AB147="","",IF(AB$2="W",0,'Base Reels B'!AB147))</f>
        <v>3</v>
      </c>
      <c r="AC147" s="80">
        <f>IF('Base Reels B'!AC147="","",IF(AC$2="W",0,'Base Reels B'!AC147))</f>
        <v>5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0</v>
      </c>
      <c r="AB148" s="80">
        <f>IF('Base Reels B'!AB148="","",IF(AB$2="W",0,'Base Reels B'!AB148))</f>
        <v>3</v>
      </c>
      <c r="AC148" s="80">
        <f>IF('Base Reels B'!AC148="","",IF(AC$2="W",0,'Base Reels B'!AC148))</f>
        <v>5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0</v>
      </c>
      <c r="AB149" s="80">
        <f>IF('Base Reels B'!AB149="","",IF(AB$2="W",0,'Base Reels B'!AB149))</f>
        <v>5</v>
      </c>
      <c r="AC149" s="80">
        <f>IF('Base Reels B'!AC149="","",IF(AC$2="W",0,'Base Reels B'!AC149))</f>
        <v>8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0</v>
      </c>
      <c r="AB150" s="80">
        <f>IF('Base Reels B'!AB150="","",IF(AB$2="W",0,'Base Reels B'!AB150))</f>
        <v>5</v>
      </c>
      <c r="AC150" s="80">
        <f>IF('Base Reels B'!AC150="","",IF(AC$2="W",0,'Base Reels B'!AC150))</f>
        <v>2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0</v>
      </c>
      <c r="AB151" s="80">
        <f>IF('Base Reels B'!AB151="","",IF(AB$2="W",0,'Base Reels B'!AB151))</f>
        <v>5</v>
      </c>
      <c r="AC151" s="80">
        <f>IF('Base Reels B'!AC151="","",IF(AC$2="W",0,'Base Reels B'!AC151))</f>
        <v>2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0</v>
      </c>
      <c r="AB152" s="80">
        <f>IF('Base Reels B'!AB152="","",IF(AB$2="W",0,'Base Reels B'!AB152))</f>
        <v>5</v>
      </c>
      <c r="AC152" s="80">
        <f>IF('Base Reels B'!AC152="","",IF(AC$2="W",0,'Base Reels B'!AC152))</f>
        <v>7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0</v>
      </c>
      <c r="AB153" s="80">
        <f>IF('Base Reels B'!AB153="","",IF(AB$2="W",0,'Base Reels B'!AB153))</f>
        <v>1</v>
      </c>
      <c r="AC153" s="80">
        <f>IF('Base Reels B'!AC153="","",IF(AC$2="W",0,'Base Reels B'!AC153))</f>
        <v>7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0</v>
      </c>
      <c r="AB154" s="80">
        <f>IF('Base Reels B'!AB154="","",IF(AB$2="W",0,'Base Reels B'!AB154))</f>
        <v>1</v>
      </c>
      <c r="AC154" s="80">
        <f>IF('Base Reels B'!AC154="","",IF(AC$2="W",0,'Base Reels B'!AC154))</f>
        <v>4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0</v>
      </c>
      <c r="AB155" s="80">
        <f>IF('Base Reels B'!AB155="","",IF(AB$2="W",0,'Base Reels B'!AB155))</f>
        <v>4</v>
      </c>
      <c r="AC155" s="80">
        <f>IF('Base Reels B'!AC155="","",IF(AC$2="W",0,'Base Reels B'!AC155))</f>
        <v>3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0</v>
      </c>
      <c r="AB156" s="80">
        <f>IF('Base Reels B'!AB156="","",IF(AB$2="W",0,'Base Reels B'!AB156))</f>
        <v>5</v>
      </c>
      <c r="AC156" s="80">
        <f>IF('Base Reels B'!AC156="","",IF(AC$2="W",0,'Base Reels B'!AC156))</f>
        <v>7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0</v>
      </c>
      <c r="AB157" s="80">
        <f>IF('Base Reels B'!AB157="","",IF(AB$2="W",0,'Base Reels B'!AB157))</f>
        <v>6</v>
      </c>
      <c r="AC157" s="80">
        <f>IF('Base Reels B'!AC157="","",IF(AC$2="W",0,'Base Reels B'!AC157))</f>
        <v>7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0</v>
      </c>
      <c r="AB158" s="80">
        <f>IF('Base Reels B'!AB158="","",IF(AB$2="W",0,'Base Reels B'!AB158))</f>
        <v>6</v>
      </c>
      <c r="AC158" s="80">
        <f>IF('Base Reels B'!AC158="","",IF(AC$2="W",0,'Base Reels B'!AC158))</f>
        <v>10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0</v>
      </c>
      <c r="AB159" s="80">
        <f>IF('Base Reels B'!AB159="","",IF(AB$2="W",0,'Base Reels B'!AB159))</f>
        <v>5</v>
      </c>
      <c r="AC159" s="80">
        <f>IF('Base Reels B'!AC159="","",IF(AC$2="W",0,'Base Reels B'!AC159))</f>
        <v>2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0</v>
      </c>
      <c r="AB160" s="80">
        <f>IF('Base Reels B'!AB160="","",IF(AB$2="W",0,'Base Reels B'!AB160))</f>
        <v>7</v>
      </c>
      <c r="AC160" s="80">
        <f>IF('Base Reels B'!AC160="","",IF(AC$2="W",0,'Base Reels B'!AC160))</f>
        <v>3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0</v>
      </c>
      <c r="AB161" s="80">
        <f>IF('Base Reels B'!AB161="","",IF(AB$2="W",0,'Base Reels B'!AB161))</f>
        <v>2</v>
      </c>
      <c r="AC161" s="80">
        <f>IF('Base Reels B'!AC161="","",IF(AC$2="W",0,'Base Reels B'!AC161))</f>
        <v>3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0</v>
      </c>
      <c r="AB162" s="80">
        <f>IF('Base Reels B'!AB162="","",IF(AB$2="W",0,'Base Reels B'!AB162))</f>
        <v>10</v>
      </c>
      <c r="AC162" s="80">
        <f>IF('Base Reels B'!AC162="","",IF(AC$2="W",0,'Base Reels B'!AC162))</f>
        <v>5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0</v>
      </c>
      <c r="AB163" s="80">
        <f>IF('Base Reels B'!AB163="","",IF(AB$2="W",0,'Base Reels B'!AB163))</f>
        <v>3</v>
      </c>
      <c r="AC163" s="80">
        <f>IF('Base Reels B'!AC163="","",IF(AC$2="W",0,'Base Reels B'!AC163))</f>
        <v>5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0</v>
      </c>
      <c r="AB164" s="80">
        <f>IF('Base Reels B'!AB164="","",IF(AB$2="W",0,'Base Reels B'!AB164))</f>
        <v>5</v>
      </c>
      <c r="AC164" s="80">
        <f>IF('Base Reels B'!AC164="","",IF(AC$2="W",0,'Base Reels B'!AC164))</f>
        <v>4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0</v>
      </c>
      <c r="AB165" s="80">
        <f>IF('Base Reels B'!AB165="","",IF(AB$2="W",0,'Base Reels B'!AB165))</f>
        <v>5</v>
      </c>
      <c r="AC165" s="80">
        <f>IF('Base Reels B'!AC165="","",IF(AC$2="W",0,'Base Reels B'!AC165))</f>
        <v>7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0</v>
      </c>
      <c r="AB166" s="80">
        <f>IF('Base Reels B'!AB166="","",IF(AB$2="W",0,'Base Reels B'!AB166))</f>
        <v>5</v>
      </c>
      <c r="AC166" s="80">
        <f>IF('Base Reels B'!AC166="","",IF(AC$2="W",0,'Base Reels B'!AC166))</f>
        <v>6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0</v>
      </c>
      <c r="AB167" s="80">
        <f>IF('Base Reels B'!AB167="","",IF(AB$2="W",0,'Base Reels B'!AB167))</f>
        <v>9</v>
      </c>
      <c r="AC167" s="80">
        <f>IF('Base Reels B'!AC167="","",IF(AC$2="W",0,'Base Reels B'!AC167))</f>
        <v>6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0</v>
      </c>
      <c r="AB168" s="80">
        <f>IF('Base Reels B'!AB168="","",IF(AB$2="W",0,'Base Reels B'!AB168))</f>
        <v>6</v>
      </c>
      <c r="AC168" s="80">
        <f>IF('Base Reels B'!AC168="","",IF(AC$2="W",0,'Base Reels B'!AC168))</f>
        <v>6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0</v>
      </c>
      <c r="AB169" s="80">
        <f>IF('Base Reels B'!AB169="","",IF(AB$2="W",0,'Base Reels B'!AB169))</f>
        <v>6</v>
      </c>
      <c r="AC169" s="80">
        <f>IF('Base Reels B'!AC169="","",IF(AC$2="W",0,'Base Reels B'!AC169))</f>
        <v>4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0</v>
      </c>
      <c r="AB170" s="80">
        <f>IF('Base Reels B'!AB170="","",IF(AB$2="W",0,'Base Reels B'!AB170))</f>
        <v>4</v>
      </c>
      <c r="AC170" s="80">
        <f>IF('Base Reels B'!AC170="","",IF(AC$2="W",0,'Base Reels B'!AC170))</f>
        <v>7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69" priority="11" operator="containsText" text="X">
      <formula>NOT(ISERROR(SEARCH("X",L43)))</formula>
    </cfRule>
    <cfRule type="containsText" dxfId="6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67" priority="9" operator="equal">
      <formula>"BN"</formula>
    </cfRule>
  </conditionalFormatting>
  <conditionalFormatting sqref="Z3:AD1048576">
    <cfRule type="expression" dxfId="66" priority="6">
      <formula>AND(LEN(Z3)&gt;0,Z3=0)</formula>
    </cfRule>
    <cfRule type="cellIs" dxfId="65" priority="7" operator="equal">
      <formula>9</formula>
    </cfRule>
    <cfRule type="cellIs" dxfId="64" priority="8" operator="equal">
      <formula>10</formula>
    </cfRule>
  </conditionalFormatting>
  <conditionalFormatting sqref="AF3:AJ170">
    <cfRule type="cellIs" dxfId="63" priority="4" operator="equal">
      <formula>"BN"</formula>
    </cfRule>
  </conditionalFormatting>
  <conditionalFormatting sqref="AF3:AJ1048576">
    <cfRule type="expression" dxfId="62" priority="1">
      <formula>AND(LEN(AF3)&gt;0,AF3=0)</formula>
    </cfRule>
    <cfRule type="cellIs" dxfId="61" priority="2" operator="equal">
      <formula>9</formula>
    </cfRule>
    <cfRule type="cellIs" dxfId="6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5A55E-2BAE-45FF-81C3-B6F39E0FC1B9}">
  <sheetPr>
    <tabColor theme="9" tint="0.39997558519241921"/>
  </sheetPr>
  <dimension ref="A1:BM170"/>
  <sheetViews>
    <sheetView topLeftCell="A4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 t="s">
        <v>78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12</v>
      </c>
      <c r="F4" s="78">
        <f t="shared" si="0"/>
        <v>167.00000000000003</v>
      </c>
      <c r="G4" s="78">
        <f t="shared" si="0"/>
        <v>12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4.5748502994011968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2</v>
      </c>
      <c r="AB4" s="80">
        <f>IF('Base Reels B'!AB4="","",IF(AB$2="W",0,'Base Reels B'!AB4))</f>
        <v>0</v>
      </c>
      <c r="AC4" s="80">
        <f>IF('Base Reels B'!AC4="","",IF(AC$2="W",0,'Base Reels B'!AC4))</f>
        <v>7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12.32</v>
      </c>
      <c r="F5" s="78">
        <f t="shared" si="0"/>
        <v>0</v>
      </c>
      <c r="G5" s="78">
        <f t="shared" si="0"/>
        <v>9.18</v>
      </c>
      <c r="H5" s="78">
        <f t="shared" si="0"/>
        <v>6</v>
      </c>
      <c r="I5" s="77">
        <f>V5+V14+V23+V32</f>
        <v>0.55697757422523475</v>
      </c>
      <c r="J5" s="78" cm="1">
        <f t="array" ref="J5">4*SUM(D5:H5/$D$15:$H$15)</f>
        <v>0.90179438420456393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516127.79520000017</v>
      </c>
      <c r="R5" s="22">
        <f t="shared" ref="R5:R32" si="3">Q5*$C$29</f>
        <v>51612779.520000018</v>
      </c>
      <c r="S5" s="23">
        <f t="shared" ref="S5:S36" si="4">R5/$D$16</f>
        <v>2.3398937680554096E-3</v>
      </c>
      <c r="T5" s="73">
        <f t="shared" si="1"/>
        <v>427.36982920000645</v>
      </c>
      <c r="U5" s="101">
        <v>20</v>
      </c>
      <c r="V5" s="25">
        <f t="shared" si="2"/>
        <v>4.6797875361108195E-2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7</v>
      </c>
      <c r="AB5" s="80">
        <f>IF('Base Reels B'!AB5="","",IF(AB$2="W",0,'Base Reels B'!AB5))</f>
        <v>0</v>
      </c>
      <c r="AC5" s="80">
        <f>IF('Base Reels B'!AC5="","",IF(AC$2="W",0,'Base Reels B'!AC5))</f>
        <v>4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6</v>
      </c>
      <c r="F6" s="78">
        <f t="shared" si="0"/>
        <v>0</v>
      </c>
      <c r="G6" s="78">
        <f t="shared" si="0"/>
        <v>18.68</v>
      </c>
      <c r="H6" s="78">
        <f t="shared" si="0"/>
        <v>7</v>
      </c>
      <c r="I6" s="77">
        <f t="shared" ref="I6:I12" si="5">V6+V15+V24</f>
        <v>0.75233836017881706</v>
      </c>
      <c r="J6" s="78" cm="1">
        <f t="array" ref="J6">4*SUM(D6:H6/$D$15:$H$15)</f>
        <v>1.1570161029292767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1936705.6800000004</v>
      </c>
      <c r="R6" s="22">
        <f t="shared" si="3"/>
        <v>193670568.00000003</v>
      </c>
      <c r="S6" s="23">
        <f t="shared" si="4"/>
        <v>8.7801617997214833E-3</v>
      </c>
      <c r="T6" s="73">
        <f t="shared" si="1"/>
        <v>113.89311755413449</v>
      </c>
      <c r="U6" s="101">
        <v>10</v>
      </c>
      <c r="V6" s="25">
        <f t="shared" si="2"/>
        <v>8.7801617997214837E-2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6</v>
      </c>
      <c r="AB6" s="80">
        <f>IF('Base Reels B'!AB6="","",IF(AB$2="W",0,'Base Reels B'!AB6))</f>
        <v>0</v>
      </c>
      <c r="AC6" s="80">
        <f>IF('Base Reels B'!AC6="","",IF(AC$2="W",0,'Base Reels B'!AC6))</f>
        <v>3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15</v>
      </c>
      <c r="F7" s="78">
        <f t="shared" si="0"/>
        <v>0</v>
      </c>
      <c r="G7" s="78">
        <f t="shared" si="0"/>
        <v>20.5</v>
      </c>
      <c r="H7" s="78">
        <f t="shared" si="0"/>
        <v>8</v>
      </c>
      <c r="I7" s="77">
        <f t="shared" si="5"/>
        <v>0.65611635605629659</v>
      </c>
      <c r="J7" s="78" cm="1">
        <f t="array" ref="J7">4*SUM(D7:H7/$D$15:$H$15)</f>
        <v>1.5327318336300373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4689360.0000000009</v>
      </c>
      <c r="R7" s="22">
        <f t="shared" si="3"/>
        <v>468936000.00000012</v>
      </c>
      <c r="S7" s="23">
        <f t="shared" si="4"/>
        <v>2.125947167002781E-2</v>
      </c>
      <c r="T7" s="73">
        <f t="shared" si="1"/>
        <v>47.037857549857534</v>
      </c>
      <c r="U7" s="101">
        <v>4</v>
      </c>
      <c r="V7" s="25">
        <f t="shared" si="2"/>
        <v>8.5037886680111238E-2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7</v>
      </c>
      <c r="AB7" s="80">
        <f>IF('Base Reels B'!AB7="","",IF(AB$2="W",0,'Base Reels B'!AB7))</f>
        <v>0</v>
      </c>
      <c r="AC7" s="80">
        <f>IF('Base Reels B'!AC7="","",IF(AC$2="W",0,'Base Reels B'!AC7))</f>
        <v>2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17.82</v>
      </c>
      <c r="F8" s="78">
        <f t="shared" si="0"/>
        <v>0</v>
      </c>
      <c r="G8" s="78">
        <f t="shared" si="0"/>
        <v>19.18</v>
      </c>
      <c r="H8" s="78">
        <f t="shared" si="0"/>
        <v>9</v>
      </c>
      <c r="I8" s="77">
        <f t="shared" si="5"/>
        <v>1.8016610025215791</v>
      </c>
      <c r="J8" s="78" cm="1">
        <f t="array" ref="J8">4*SUM(D8:H8/$D$15:$H$15)</f>
        <v>1.9977140313966664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13974707.628000002</v>
      </c>
      <c r="R8" s="22">
        <f t="shared" si="3"/>
        <v>1397470762.8000002</v>
      </c>
      <c r="S8" s="23">
        <f t="shared" si="4"/>
        <v>6.3355106222253668E-2</v>
      </c>
      <c r="T8" s="73">
        <f t="shared" si="1"/>
        <v>15.784047405617748</v>
      </c>
      <c r="U8" s="101">
        <v>4</v>
      </c>
      <c r="V8" s="25">
        <f t="shared" si="2"/>
        <v>0.25342042488901467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7</v>
      </c>
      <c r="AB8" s="80">
        <f>IF('Base Reels B'!AB8="","",IF(AB$2="W",0,'Base Reels B'!AB8))</f>
        <v>0</v>
      </c>
      <c r="AC8" s="80">
        <f>IF('Base Reels B'!AC8="","",IF(AC$2="W",0,'Base Reels B'!AC8))</f>
        <v>7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26.82</v>
      </c>
      <c r="F9" s="78">
        <f t="shared" si="0"/>
        <v>0</v>
      </c>
      <c r="G9" s="78">
        <f t="shared" si="0"/>
        <v>20.82</v>
      </c>
      <c r="H9" s="78">
        <f t="shared" si="0"/>
        <v>10</v>
      </c>
      <c r="I9" s="77">
        <f t="shared" si="5"/>
        <v>0.27233036407360067</v>
      </c>
      <c r="J9" s="78" cm="1">
        <f t="array" ref="J9">4*SUM(D9:H9/$D$15:$H$15)</f>
        <v>1.8691183848519179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6383102.7240000013</v>
      </c>
      <c r="R9" s="22">
        <f t="shared" si="3"/>
        <v>638310272.4000001</v>
      </c>
      <c r="S9" s="23">
        <f t="shared" si="4"/>
        <v>2.8938147535645657E-2</v>
      </c>
      <c r="T9" s="73">
        <f t="shared" si="1"/>
        <v>34.556462149770027</v>
      </c>
      <c r="U9" s="101">
        <v>0.8</v>
      </c>
      <c r="V9" s="25">
        <f t="shared" si="2"/>
        <v>2.3150518028516524E-2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8</v>
      </c>
      <c r="AB9" s="80">
        <f>IF('Base Reels B'!AB9="","",IF(AB$2="W",0,'Base Reels B'!AB9))</f>
        <v>0</v>
      </c>
      <c r="AC9" s="80">
        <f>IF('Base Reels B'!AC9="","",IF(AC$2="W",0,'Base Reels B'!AC9))</f>
        <v>7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6</v>
      </c>
      <c r="F10" s="78">
        <f t="shared" si="0"/>
        <v>0</v>
      </c>
      <c r="G10" s="78">
        <f t="shared" si="0"/>
        <v>17.5</v>
      </c>
      <c r="H10" s="78">
        <f t="shared" si="0"/>
        <v>9</v>
      </c>
      <c r="I10" s="77">
        <f t="shared" si="5"/>
        <v>0.73943713156305946</v>
      </c>
      <c r="J10" s="78" cm="1">
        <f t="array" ref="J10">4*SUM(D10:H10/$D$15:$H$15)</f>
        <v>2.1743607379834926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14365674.000000002</v>
      </c>
      <c r="R10" s="22">
        <f t="shared" si="3"/>
        <v>1436567400.0000002</v>
      </c>
      <c r="S10" s="23">
        <f t="shared" si="4"/>
        <v>6.5127573789142884E-2</v>
      </c>
      <c r="T10" s="73">
        <f t="shared" si="1"/>
        <v>15.354479551742575</v>
      </c>
      <c r="U10" s="101">
        <v>0.8</v>
      </c>
      <c r="V10" s="25">
        <f t="shared" si="2"/>
        <v>5.2102059031314304E-2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8</v>
      </c>
      <c r="AB10" s="80">
        <f>IF('Base Reels B'!AB10="","",IF(AB$2="W",0,'Base Reels B'!AB10))</f>
        <v>0</v>
      </c>
      <c r="AC10" s="80">
        <f>IF('Base Reels B'!AC10="","",IF(AC$2="W",0,'Base Reels B'!AC10))</f>
        <v>2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33.5</v>
      </c>
      <c r="F11" s="78">
        <f t="shared" si="0"/>
        <v>0</v>
      </c>
      <c r="G11" s="78">
        <f t="shared" si="0"/>
        <v>37.82</v>
      </c>
      <c r="H11" s="78">
        <f t="shared" si="0"/>
        <v>11</v>
      </c>
      <c r="I11" s="77">
        <f t="shared" si="5"/>
        <v>1.6560906387580883</v>
      </c>
      <c r="J11" s="78" cm="1">
        <f t="array" ref="J11">4*SUM(D11:H11/$D$15:$H$15)</f>
        <v>3.3028580676484869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66626079.520000003</v>
      </c>
      <c r="R11" s="22">
        <f t="shared" si="3"/>
        <v>6662607952</v>
      </c>
      <c r="S11" s="23">
        <f t="shared" si="4"/>
        <v>0.30205299871207575</v>
      </c>
      <c r="T11" s="73">
        <f t="shared" si="1"/>
        <v>3.3106772793645534</v>
      </c>
      <c r="U11" s="101">
        <v>0.6</v>
      </c>
      <c r="V11" s="25">
        <f t="shared" si="2"/>
        <v>0.18123179922724544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8</v>
      </c>
      <c r="AB11" s="80">
        <f>IF('Base Reels B'!AB11="","",IF(AB$2="W",0,'Base Reels B'!AB11))</f>
        <v>0</v>
      </c>
      <c r="AC11" s="80">
        <f>IF('Base Reels B'!AC11="","",IF(AC$2="W",0,'Base Reels B'!AC11))</f>
        <v>3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34.54</v>
      </c>
      <c r="F12" s="78">
        <f t="shared" si="0"/>
        <v>0</v>
      </c>
      <c r="G12" s="78">
        <f t="shared" si="0"/>
        <v>7.32</v>
      </c>
      <c r="H12" s="78">
        <f t="shared" si="0"/>
        <v>10</v>
      </c>
      <c r="I12" s="77">
        <f t="shared" si="5"/>
        <v>0.47084071580095987</v>
      </c>
      <c r="J12" s="78" cm="1">
        <f t="array" ref="J12">4*SUM(D12:H12/$D$15:$H$15)</f>
        <v>1.8556752710794626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7507925.8799999999</v>
      </c>
      <c r="R12" s="22">
        <f t="shared" si="3"/>
        <v>750792588</v>
      </c>
      <c r="S12" s="23">
        <f t="shared" si="4"/>
        <v>3.4037595225473956E-2</v>
      </c>
      <c r="T12" s="73">
        <f t="shared" si="1"/>
        <v>29.379278805560077</v>
      </c>
      <c r="U12" s="101">
        <v>0.6</v>
      </c>
      <c r="V12" s="25">
        <f t="shared" si="2"/>
        <v>2.0422557135284375E-2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10</v>
      </c>
      <c r="AB12" s="80">
        <f>IF('Base Reels B'!AB12="","",IF(AB$2="W",0,'Base Reels B'!AB12))</f>
        <v>0</v>
      </c>
      <c r="AC12" s="80">
        <f>IF('Base Reels B'!AC12="","",IF(AC$2="W",0,'Base Reels B'!AC12))</f>
        <v>3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0</v>
      </c>
      <c r="G13" s="78">
        <f t="shared" si="0"/>
        <v>0</v>
      </c>
      <c r="H13" s="78">
        <f t="shared" si="0"/>
        <v>2</v>
      </c>
      <c r="I13" s="77">
        <f>V33</f>
        <v>0</v>
      </c>
      <c r="J13" s="78" cm="1">
        <f t="array" ref="J13">4*SUM(D13:H13/$D$15:$H$15)</f>
        <v>0.23310810810810811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1</v>
      </c>
      <c r="AB13" s="80">
        <f>IF('Base Reels B'!AB13="","",IF(AB$2="W",0,'Base Reels B'!AB13))</f>
        <v>0</v>
      </c>
      <c r="AC13" s="80">
        <f>IF('Base Reels B'!AC13="","",IF(AC$2="W",0,'Base Reels B'!AC13))</f>
        <v>3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3</v>
      </c>
      <c r="F14" s="78">
        <f t="shared" si="0"/>
        <v>0</v>
      </c>
      <c r="G14" s="78">
        <f t="shared" si="0"/>
        <v>4</v>
      </c>
      <c r="H14" s="78">
        <f t="shared" si="0"/>
        <v>2</v>
      </c>
      <c r="I14" s="77">
        <f>V34+V35+V36</f>
        <v>1.2355932252665733E-3</v>
      </c>
      <c r="J14" s="78" cm="1">
        <f t="array" ref="J14">4*SUM(D14:H14/$D$15:$H$15)</f>
        <v>0.40077277876679079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5849448.3456000015</v>
      </c>
      <c r="R14" s="22">
        <f t="shared" si="3"/>
        <v>584944834.56000018</v>
      </c>
      <c r="S14" s="23">
        <f t="shared" si="4"/>
        <v>2.6518796037961308E-2</v>
      </c>
      <c r="T14" s="73">
        <f t="shared" si="1"/>
        <v>37.70910257647116</v>
      </c>
      <c r="U14" s="102">
        <v>8</v>
      </c>
      <c r="V14" s="25">
        <f t="shared" si="2"/>
        <v>0.21215036830369047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1</v>
      </c>
      <c r="AB14" s="80">
        <f>IF('Base Reels B'!AB14="","",IF(AB$2="W",0,'Base Reels B'!AB14))</f>
        <v>0</v>
      </c>
      <c r="AC14" s="80">
        <f>IF('Base Reels B'!AC14="","",IF(AC$2="W",0,'Base Reels B'!AC14))</f>
        <v>5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166.99999999999997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18537040.080000006</v>
      </c>
      <c r="R15" s="22">
        <f t="shared" si="3"/>
        <v>1853704008.0000005</v>
      </c>
      <c r="S15" s="23">
        <f t="shared" si="4"/>
        <v>8.4038691511619926E-2</v>
      </c>
      <c r="T15" s="73">
        <f t="shared" si="1"/>
        <v>11.899280938491662</v>
      </c>
      <c r="U15" s="102">
        <v>3</v>
      </c>
      <c r="V15" s="25">
        <f t="shared" si="2"/>
        <v>0.25211607453485979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2</v>
      </c>
      <c r="AB15" s="80">
        <f>IF('Base Reels B'!AB15="","",IF(AB$2="W",0,'Base Reels B'!AB15))</f>
        <v>0</v>
      </c>
      <c r="AC15" s="80">
        <f>IF('Base Reels B'!AC15="","",IF(AC$2="W",0,'Base Reels B'!AC15))</f>
        <v>5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38687220.000000007</v>
      </c>
      <c r="R16" s="22">
        <f t="shared" si="3"/>
        <v>3868722000.000001</v>
      </c>
      <c r="S16" s="23">
        <f t="shared" si="4"/>
        <v>0.17539064127772941</v>
      </c>
      <c r="T16" s="73">
        <f t="shared" si="1"/>
        <v>5.7015584908918227</v>
      </c>
      <c r="U16" s="102">
        <v>1.4</v>
      </c>
      <c r="V16" s="25">
        <f t="shared" si="2"/>
        <v>0.24554689778882116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7</v>
      </c>
      <c r="AB16" s="80">
        <f>IF('Base Reels B'!AB16="","",IF(AB$2="W",0,'Base Reels B'!AB16))</f>
        <v>0</v>
      </c>
      <c r="AC16" s="80">
        <f>IF('Base Reels B'!AC16="","",IF(AC$2="W",0,'Base Reels B'!AC16))</f>
        <v>10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100928443.98000002</v>
      </c>
      <c r="R17" s="22">
        <f t="shared" si="3"/>
        <v>10092844398.000002</v>
      </c>
      <c r="S17" s="23">
        <f t="shared" si="4"/>
        <v>0.45756465604960989</v>
      </c>
      <c r="T17" s="73">
        <f t="shared" si="1"/>
        <v>2.1854834869316884</v>
      </c>
      <c r="U17" s="102">
        <v>1.4</v>
      </c>
      <c r="V17" s="25">
        <f t="shared" si="2"/>
        <v>0.64059051846945381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8</v>
      </c>
      <c r="AB17" s="80">
        <f>IF('Base Reels B'!AB17="","",IF(AB$2="W",0,'Base Reels B'!AB17))</f>
        <v>0</v>
      </c>
      <c r="AC17" s="80">
        <f>IF('Base Reels B'!AC17="","",IF(AC$2="W",0,'Base Reels B'!AC17))</f>
        <v>4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40851857.433600008</v>
      </c>
      <c r="R18" s="22">
        <f t="shared" si="3"/>
        <v>4085185743.3600006</v>
      </c>
      <c r="S18" s="23">
        <f t="shared" si="4"/>
        <v>0.18520414422813219</v>
      </c>
      <c r="T18" s="73">
        <f t="shared" si="1"/>
        <v>5.3994472109015668</v>
      </c>
      <c r="U18" s="102">
        <v>0.4</v>
      </c>
      <c r="V18" s="25">
        <f t="shared" si="2"/>
        <v>7.4081657691252883E-2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7</v>
      </c>
      <c r="AB18" s="80">
        <f>IF('Base Reels B'!AB18="","",IF(AB$2="W",0,'Base Reels B'!AB18))</f>
        <v>0</v>
      </c>
      <c r="AC18" s="80">
        <f>IF('Base Reels B'!AC18="","",IF(AC$2="W",0,'Base Reels B'!AC18))</f>
        <v>7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103752090.00000001</v>
      </c>
      <c r="R19" s="22">
        <f t="shared" si="3"/>
        <v>10375209000.000002</v>
      </c>
      <c r="S19" s="23">
        <f t="shared" si="4"/>
        <v>0.47036581069936523</v>
      </c>
      <c r="T19" s="73">
        <f t="shared" si="1"/>
        <v>2.1260048610105104</v>
      </c>
      <c r="U19" s="102">
        <v>0.4</v>
      </c>
      <c r="V19" s="25">
        <f t="shared" si="2"/>
        <v>0.18814632427974609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2</v>
      </c>
      <c r="AB19" s="80">
        <f>IF('Base Reels B'!AB19="","",IF(AB$2="W",0,'Base Reels B'!AB19))</f>
        <v>0</v>
      </c>
      <c r="AC19" s="80">
        <f>IF('Base Reels B'!AC19="","",IF(AC$2="W",0,'Base Reels B'!AC19))</f>
        <v>6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381585728.16000003</v>
      </c>
      <c r="R20" s="22">
        <f t="shared" si="3"/>
        <v>38158572816</v>
      </c>
      <c r="S20" s="23">
        <f t="shared" si="4"/>
        <v>1.7299399017146158</v>
      </c>
      <c r="T20" s="73">
        <f t="shared" si="1"/>
        <v>0.57805476306365222</v>
      </c>
      <c r="U20" s="102">
        <v>0.3</v>
      </c>
      <c r="V20" s="25">
        <f t="shared" si="2"/>
        <v>0.51898197051438466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5</v>
      </c>
      <c r="AB20" s="80">
        <f>IF('Base Reels B'!AB20="","",IF(AB$2="W",0,'Base Reels B'!AB20))</f>
        <v>0</v>
      </c>
      <c r="AC20" s="80">
        <f>IF('Base Reels B'!AC20="","",IF(AC$2="W",0,'Base Reels B'!AC20))</f>
        <v>6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48050725.631999999</v>
      </c>
      <c r="R21" s="22">
        <f t="shared" si="3"/>
        <v>4805072563.1999998</v>
      </c>
      <c r="S21" s="23">
        <f t="shared" si="4"/>
        <v>0.21784060944303332</v>
      </c>
      <c r="T21" s="73">
        <f t="shared" si="1"/>
        <v>4.5905123133687624</v>
      </c>
      <c r="U21" s="102">
        <v>0.3</v>
      </c>
      <c r="V21" s="25">
        <f t="shared" si="2"/>
        <v>6.5352182832909986E-2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6</v>
      </c>
      <c r="AB21" s="80">
        <f>IF('Base Reels B'!AB21="","",IF(AB$2="W",0,'Base Reels B'!AB21))</f>
        <v>0</v>
      </c>
      <c r="AC21" s="80">
        <f>IF('Base Reels B'!AC21="","",IF(AC$2="W",0,'Base Reels B'!AC21))</f>
        <v>6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5</v>
      </c>
      <c r="AB22" s="80">
        <f>IF('Base Reels B'!AB22="","",IF(AB$2="W",0,'Base Reels B'!AB22))</f>
        <v>0</v>
      </c>
      <c r="AC22" s="80">
        <f>IF('Base Reels B'!AC22="","",IF(AC$2="W",0,'Base Reels B'!AC22))</f>
        <v>8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0.82000000000000006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0.82000000000000006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43825699.379200011</v>
      </c>
      <c r="R23" s="22">
        <f t="shared" si="3"/>
        <v>4382569937.920001</v>
      </c>
      <c r="S23" s="23">
        <f t="shared" si="4"/>
        <v>0.19868622037362405</v>
      </c>
      <c r="T23" s="73">
        <f t="shared" si="1"/>
        <v>5.0330616693977426</v>
      </c>
      <c r="U23" s="102">
        <v>1.5</v>
      </c>
      <c r="V23" s="25">
        <f t="shared" si="2"/>
        <v>0.29802933056043607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5</v>
      </c>
      <c r="AB23" s="80">
        <f>IF('Base Reels B'!AB23="","",IF(AB$2="W",0,'Base Reels B'!AB23))</f>
        <v>0</v>
      </c>
      <c r="AC23" s="80">
        <f>IF('Base Reels B'!AC23="","",IF(AC$2="W",0,'Base Reels B'!AC23))</f>
        <v>8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0.5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0.5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90970698.239999995</v>
      </c>
      <c r="R24" s="22">
        <f t="shared" si="3"/>
        <v>9097069824</v>
      </c>
      <c r="S24" s="23">
        <f t="shared" si="4"/>
        <v>0.41242066764674246</v>
      </c>
      <c r="T24" s="73">
        <f t="shared" si="1"/>
        <v>2.4247087463049906</v>
      </c>
      <c r="U24" s="102">
        <v>1</v>
      </c>
      <c r="V24" s="25">
        <f t="shared" si="2"/>
        <v>0.41242066764674246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8</v>
      </c>
      <c r="AB24" s="80">
        <f>IF('Base Reels B'!AB24="","",IF(AB$2="W",0,'Base Reels B'!AB24))</f>
        <v>0</v>
      </c>
      <c r="AC24" s="80">
        <f>IF('Base Reels B'!AC24="","",IF(AC$2="W",0,'Base Reels B'!AC24))</f>
        <v>2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0.18000000000000005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0.18000000000000005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1.2355932252665733E-3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179512308</v>
      </c>
      <c r="R25" s="22">
        <f t="shared" si="3"/>
        <v>17951230800</v>
      </c>
      <c r="S25" s="23">
        <f t="shared" si="4"/>
        <v>0.81382892896841053</v>
      </c>
      <c r="T25" s="73">
        <f t="shared" si="1"/>
        <v>1.2287594657854881</v>
      </c>
      <c r="U25" s="102">
        <v>0.4</v>
      </c>
      <c r="V25" s="25">
        <f t="shared" si="2"/>
        <v>0.32553157158736418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4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4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6.9057921431776359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6.6692961382623969E-2</v>
      </c>
      <c r="J26" s="29" cm="1">
        <f t="array" aca="1" ref="J26" ca="1">IF(OR(I26=0,AND(F26:H26=$AA$2:$AC$2)),0,INDIRECT("'Extra Spin B "&amp;F26&amp;G26&amp;H26&amp;"'!C31"))</f>
        <v>47.54550240734747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500517833.59199989</v>
      </c>
      <c r="R26" s="22">
        <f t="shared" si="3"/>
        <v>50051783359.199989</v>
      </c>
      <c r="S26" s="23">
        <f t="shared" si="4"/>
        <v>2.269125147907777</v>
      </c>
      <c r="T26" s="73">
        <f t="shared" si="1"/>
        <v>0.44069847840787435</v>
      </c>
      <c r="U26" s="102">
        <v>0.4</v>
      </c>
      <c r="V26" s="25">
        <f t="shared" si="2"/>
        <v>0.9076500591631107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5</v>
      </c>
      <c r="AB26" s="80">
        <f>IF('Base Reels B'!AB26="","",IF(AB$2="W",0,'Base Reels B'!AB26))</f>
        <v>0</v>
      </c>
      <c r="AC26" s="80">
        <f>IF('Base Reels B'!AC26="","",IF(AC$2="W",0,'Base Reels B'!AC26))</f>
        <v>2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0.18000000000000005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0.18000000000000005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3.7670932929819276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6.6692961382623983E-2</v>
      </c>
      <c r="J27" s="29" cm="1">
        <f t="array" aca="1" ref="J27" ca="1">IF(OR(I27=0,AND(F27:H27=$AA$2:$AC$2)),0,INDIRECT("'Extra Spin B "&amp;F27&amp;G27&amp;H27&amp;"'!C31"))</f>
        <v>22.115390839941735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193113557.40239999</v>
      </c>
      <c r="R27" s="22">
        <f t="shared" si="3"/>
        <v>19311355740.239998</v>
      </c>
      <c r="S27" s="23">
        <f t="shared" si="4"/>
        <v>0.87549094176915621</v>
      </c>
      <c r="T27" s="73">
        <f t="shared" si="1"/>
        <v>1.1422162723685536</v>
      </c>
      <c r="U27" s="102">
        <v>0.2</v>
      </c>
      <c r="V27" s="25">
        <f t="shared" si="2"/>
        <v>0.17509818835383126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3</v>
      </c>
      <c r="AB27" s="80">
        <f>IF('Base Reels B'!AB27="","",IF(AB$2="W",0,'Base Reels B'!AB27))</f>
        <v>0</v>
      </c>
      <c r="AC27" s="80">
        <f>IF('Base Reels B'!AC27="","",IF(AC$2="W",0,'Base Reels B'!AC27))</f>
        <v>3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0.5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0.5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3.1386988501957083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B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550548900</v>
      </c>
      <c r="R28" s="22">
        <f t="shared" si="3"/>
        <v>55054890000</v>
      </c>
      <c r="S28" s="23">
        <f t="shared" si="4"/>
        <v>2.4959437412599952</v>
      </c>
      <c r="T28" s="73">
        <f t="shared" si="1"/>
        <v>0.40065005611672277</v>
      </c>
      <c r="U28" s="102">
        <v>0.2</v>
      </c>
      <c r="V28" s="25">
        <f t="shared" si="2"/>
        <v>0.49918874825199899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1</v>
      </c>
      <c r="AB28" s="80">
        <f>IF('Base Reels B'!AB28="","",IF(AB$2="W",0,'Base Reels B'!AB28))</f>
        <v>0</v>
      </c>
      <c r="AC28" s="80">
        <f>IF('Base Reels B'!AC28="","",IF(AC$2="W",0,'Base Reels B'!AC28))</f>
        <v>7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0.82000000000000006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0.82000000000000006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5.1633260425257288E-3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1054224400.3199999</v>
      </c>
      <c r="R29" s="22">
        <f t="shared" si="3"/>
        <v>105422440032</v>
      </c>
      <c r="S29" s="23">
        <f t="shared" si="4"/>
        <v>4.7793843450822902</v>
      </c>
      <c r="T29" s="73">
        <f t="shared" si="1"/>
        <v>0.2092319696006332</v>
      </c>
      <c r="U29" s="102">
        <v>0.2</v>
      </c>
      <c r="V29" s="25">
        <f t="shared" si="2"/>
        <v>0.95587686901645819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7</v>
      </c>
      <c r="AB29" s="80">
        <f>IF('Base Reels B'!AB29="","",IF(AB$2="W",0,'Base Reels B'!AB29))</f>
        <v>0</v>
      </c>
      <c r="AC29" s="80">
        <f>IF('Base Reels B'!AC29="","",IF(AC$2="W",0,'Base Reels B'!AC29))</f>
        <v>7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5.1339869281780608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424684350.6879999</v>
      </c>
      <c r="R30" s="22">
        <f t="shared" si="3"/>
        <v>42468435068.799988</v>
      </c>
      <c r="S30" s="23">
        <f t="shared" si="4"/>
        <v>1.9253298791638276</v>
      </c>
      <c r="T30" s="73">
        <f t="shared" si="1"/>
        <v>0.51939151353860513</v>
      </c>
      <c r="U30" s="102">
        <v>0.2</v>
      </c>
      <c r="V30" s="25">
        <f t="shared" si="2"/>
        <v>0.38506597583276553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4</v>
      </c>
      <c r="AB30" s="80">
        <f>IF('Base Reels B'!AB30="","",IF(AB$2="W",0,'Base Reels B'!AB30))</f>
        <v>0</v>
      </c>
      <c r="AC30" s="80">
        <f>IF('Base Reels B'!AC30="","",IF(AC$2="W",0,'Base Reels B'!AC30))</f>
        <v>10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12.041014664580963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4</v>
      </c>
      <c r="AB31" s="80">
        <f>IF('Base Reels B'!AB31="","",IF(AB$2="W",0,'Base Reels B'!AB31))</f>
        <v>0</v>
      </c>
      <c r="AC31" s="80">
        <f>IF('Base Reels B'!AC31="","",IF(AC$2="W",0,'Base Reels B'!AC31))</f>
        <v>5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6.9070277364029025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3"/>
        <v>0</v>
      </c>
      <c r="S32" s="23">
        <f t="shared" si="4"/>
        <v>0</v>
      </c>
      <c r="T32" s="73" t="e">
        <f t="shared" si="1"/>
        <v>#DIV/0!</v>
      </c>
      <c r="U32" s="102">
        <v>0.2</v>
      </c>
      <c r="V32" s="25">
        <f t="shared" si="2"/>
        <v>0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4</v>
      </c>
      <c r="AB32" s="80">
        <f>IF('Base Reels B'!AB32="","",IF(AB$2="W",0,'Base Reels B'!AB32))</f>
        <v>0</v>
      </c>
      <c r="AC32" s="80">
        <f>IF('Base Reels B'!AC32="","",IF(AC$2="W",0,'Base Reels B'!AC32))</f>
        <v>2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4"/>
        <v>0</v>
      </c>
      <c r="T33" s="73" t="e">
        <f t="shared" si="1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5</v>
      </c>
      <c r="AB33" s="80">
        <f>IF('Base Reels B'!AB33="","",IF(AB$2="W",0,'Base Reels B'!AB33))</f>
        <v>0</v>
      </c>
      <c r="AC33" s="80">
        <f>IF('Base Reels B'!AC33="","",IF(AC$2="W",0,'Base Reels B'!AC33))</f>
        <v>7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5</v>
      </c>
      <c r="AB34" s="80">
        <f>IF('Base Reels B'!AB34="","",IF(AB$2="W",0,'Base Reels B'!AB34))</f>
        <v>0</v>
      </c>
      <c r="AC34" s="80">
        <f>IF('Base Reels B'!AC34="","",IF(AC$2="W",0,'Base Reels B'!AC34))</f>
        <v>3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2052096.0000000005</v>
      </c>
      <c r="R35" s="22">
        <f t="shared" ref="R35:R36" si="7">Q35</f>
        <v>2052096.0000000005</v>
      </c>
      <c r="S35" s="23">
        <f t="shared" si="4"/>
        <v>9.3032901667130242E-5</v>
      </c>
      <c r="T35" s="73">
        <f t="shared" si="1"/>
        <v>10748.885416666664</v>
      </c>
      <c r="U35" s="102">
        <f>Awards!H16</f>
        <v>2</v>
      </c>
      <c r="V35" s="25">
        <f>(U35*R35)/$D$16</f>
        <v>1.8606580333426048E-4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5</v>
      </c>
      <c r="AB35" s="80">
        <f>IF('Base Reels B'!AB35="","",IF(AB$2="W",0,'Base Reels B'!AB35))</f>
        <v>0</v>
      </c>
      <c r="AC35" s="80">
        <f>IF('Base Reels B'!AC35="","",IF(AC$2="W",0,'Base Reels B'!AC35))</f>
        <v>3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77167360</v>
      </c>
      <c r="R36" s="22">
        <f t="shared" si="7"/>
        <v>77167360</v>
      </c>
      <c r="S36" s="23">
        <f t="shared" si="4"/>
        <v>3.4984247397743759E-3</v>
      </c>
      <c r="T36" s="73">
        <f t="shared" si="1"/>
        <v>285.84293628808865</v>
      </c>
      <c r="U36" s="102">
        <f>Awards!G16</f>
        <v>0.3</v>
      </c>
      <c r="V36" s="25">
        <f t="shared" ref="V36:V68" si="8">(U36*R36)/$D$16</f>
        <v>1.0495274219323128E-3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5</v>
      </c>
      <c r="AB36" s="80">
        <f>IF('Base Reels B'!AB36="","",IF(AB$2="W",0,'Base Reels B'!AB36))</f>
        <v>0</v>
      </c>
      <c r="AC36" s="80">
        <f>IF('Base Reels B'!AC36="","",IF(AC$2="W",0,'Base Reels B'!AC36))</f>
        <v>4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8</v>
      </c>
      <c r="AB37" s="80">
        <f>IF('Base Reels B'!AB37="","",IF(AB$2="W",0,'Base Reels B'!AB37))</f>
        <v>0</v>
      </c>
      <c r="AC37" s="80">
        <f>IF('Base Reels B'!AC37="","",IF(AC$2="W",0,'Base Reels B'!AC37))</f>
        <v>4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8</v>
      </c>
      <c r="AB38" s="80">
        <f>IF('Base Reels B'!AB38="","",IF(AB$2="W",0,'Base Reels B'!AB38))</f>
        <v>0</v>
      </c>
      <c r="AC38" s="80">
        <f>IF('Base Reels B'!AC38="","",IF(AC$2="W",0,'Base Reels B'!AC38))</f>
        <v>6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7</v>
      </c>
      <c r="AB39" s="80">
        <f>IF('Base Reels B'!AB39="","",IF(AB$2="W",0,'Base Reels B'!AB39))</f>
        <v>0</v>
      </c>
      <c r="AC39" s="80">
        <f>IF('Base Reels B'!AC39="","",IF(AC$2="W",0,'Base Reels B'!AC39))</f>
        <v>2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4</v>
      </c>
      <c r="AB40" s="80">
        <f>IF('Base Reels B'!AB40="","",IF(AB$2="W",0,'Base Reels B'!AB40))</f>
        <v>0</v>
      </c>
      <c r="AC40" s="80">
        <f>IF('Base Reels B'!AC40="","",IF(AC$2="W",0,'Base Reels B'!AC40))</f>
        <v>6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0.82000000000000006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3</v>
      </c>
      <c r="AB41" s="80">
        <f>IF('Base Reels B'!AB41="","",IF(AB$2="W",0,'Base Reels B'!AB41))</f>
        <v>0</v>
      </c>
      <c r="AC41" s="80">
        <f>IF('Base Reels B'!AC41="","",IF(AC$2="W",0,'Base Reels B'!AC41))</f>
        <v>2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0.5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0.82000000000000006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8</v>
      </c>
      <c r="AB42" s="80">
        <f>IF('Base Reels B'!AB42="","",IF(AB$2="W",0,'Base Reels B'!AB42))</f>
        <v>0</v>
      </c>
      <c r="AC42" s="80">
        <f>IF('Base Reels B'!AC42="","",IF(AC$2="W",0,'Base Reels B'!AC42))</f>
        <v>2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0.18000000000000005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0.5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9">IF(L43="X",D$14*$H$47,D$15-(D$14*$H$47))</f>
        <v>8</v>
      </c>
      <c r="R43" s="42">
        <f t="shared" si="9"/>
        <v>12</v>
      </c>
      <c r="S43" s="42">
        <f t="shared" si="9"/>
        <v>0</v>
      </c>
      <c r="T43" s="42">
        <f t="shared" si="9"/>
        <v>150.99999999999997</v>
      </c>
      <c r="U43" s="42">
        <f t="shared" si="9"/>
        <v>66</v>
      </c>
      <c r="V43" s="43">
        <f t="shared" ref="V43:V58" si="10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4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4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0.18000000000000005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9"/>
        <v>8</v>
      </c>
      <c r="R44" s="42">
        <f t="shared" si="9"/>
        <v>12</v>
      </c>
      <c r="S44" s="42">
        <f t="shared" si="9"/>
        <v>167.00000000000003</v>
      </c>
      <c r="T44" s="42">
        <f t="shared" si="9"/>
        <v>16</v>
      </c>
      <c r="U44" s="42">
        <f t="shared" si="9"/>
        <v>66</v>
      </c>
      <c r="V44" s="43">
        <f t="shared" si="10"/>
        <v>16929792.000000004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8</v>
      </c>
      <c r="AB44" s="80">
        <f>IF('Base Reels B'!AB44="","",IF(AB$2="W",0,'Base Reels B'!AB44))</f>
        <v>0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0.18000000000000005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4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9"/>
        <v>8</v>
      </c>
      <c r="R45" s="42">
        <f t="shared" si="9"/>
        <v>155</v>
      </c>
      <c r="S45" s="42">
        <f t="shared" si="9"/>
        <v>0</v>
      </c>
      <c r="T45" s="42">
        <f t="shared" si="9"/>
        <v>16</v>
      </c>
      <c r="U45" s="42">
        <f t="shared" si="9"/>
        <v>66</v>
      </c>
      <c r="V45" s="43">
        <f t="shared" si="10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1</v>
      </c>
      <c r="AB45" s="80">
        <f>IF('Base Reels B'!AB45="","",IF(AB$2="W",0,'Base Reels B'!AB45))</f>
        <v>0</v>
      </c>
      <c r="AC45" s="80">
        <f>IF('Base Reels B'!AC45="","",IF(AC$2="W",0,'Base Reels B'!AC45))</f>
        <v>4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0.5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0.18000000000000005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9"/>
        <v>56</v>
      </c>
      <c r="R46" s="42">
        <f t="shared" si="9"/>
        <v>12</v>
      </c>
      <c r="S46" s="42">
        <f t="shared" si="9"/>
        <v>0</v>
      </c>
      <c r="T46" s="42">
        <f t="shared" si="9"/>
        <v>16</v>
      </c>
      <c r="U46" s="42">
        <f t="shared" si="9"/>
        <v>66</v>
      </c>
      <c r="V46" s="43">
        <f t="shared" si="10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5</v>
      </c>
      <c r="AB46" s="80">
        <f>IF('Base Reels B'!AB46="","",IF(AB$2="W",0,'Base Reels B'!AB46))</f>
        <v>0</v>
      </c>
      <c r="AC46" s="80">
        <f>IF('Base Reels B'!AC46="","",IF(AC$2="W",0,'Base Reels B'!AC46))</f>
        <v>5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0.82000000000000006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0.5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9"/>
        <v>8</v>
      </c>
      <c r="R47" s="42">
        <f t="shared" si="9"/>
        <v>12</v>
      </c>
      <c r="S47" s="42">
        <f t="shared" si="9"/>
        <v>167.00000000000003</v>
      </c>
      <c r="T47" s="42">
        <f t="shared" si="9"/>
        <v>150.99999999999997</v>
      </c>
      <c r="U47" s="42">
        <f t="shared" si="9"/>
        <v>8</v>
      </c>
      <c r="V47" s="43">
        <f t="shared" si="10"/>
        <v>19366656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7</v>
      </c>
      <c r="AB47" s="80">
        <f>IF('Base Reels B'!AB47="","",IF(AB$2="W",0,'Base Reels B'!AB47))</f>
        <v>0</v>
      </c>
      <c r="AC47" s="80">
        <f>IF('Base Reels B'!AC47="","",IF(AC$2="W",0,'Base Reels B'!AC47))</f>
        <v>5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0.82000000000000006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9"/>
        <v>8</v>
      </c>
      <c r="R48" s="42">
        <f t="shared" si="9"/>
        <v>155</v>
      </c>
      <c r="S48" s="42">
        <f t="shared" si="9"/>
        <v>0</v>
      </c>
      <c r="T48" s="42">
        <f t="shared" si="9"/>
        <v>150.99999999999997</v>
      </c>
      <c r="U48" s="42">
        <f t="shared" si="9"/>
        <v>8</v>
      </c>
      <c r="V48" s="43">
        <f t="shared" si="10"/>
        <v>0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5</v>
      </c>
      <c r="AB48" s="80">
        <f>IF('Base Reels B'!AB48="","",IF(AB$2="W",0,'Base Reels B'!AB48))</f>
        <v>0</v>
      </c>
      <c r="AC48" s="80">
        <f>IF('Base Reels B'!AC48="","",IF(AC$2="W",0,'Base Reels B'!AC48))</f>
        <v>3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9"/>
        <v>56</v>
      </c>
      <c r="R49" s="42">
        <f t="shared" si="9"/>
        <v>12</v>
      </c>
      <c r="S49" s="42">
        <f t="shared" si="9"/>
        <v>0</v>
      </c>
      <c r="T49" s="42">
        <f t="shared" si="9"/>
        <v>150.99999999999997</v>
      </c>
      <c r="U49" s="42">
        <f t="shared" si="9"/>
        <v>8</v>
      </c>
      <c r="V49" s="43">
        <f t="shared" si="10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7</v>
      </c>
      <c r="AB49" s="80">
        <f>IF('Base Reels B'!AB49="","",IF(AB$2="W",0,'Base Reels B'!AB49))</f>
        <v>0</v>
      </c>
      <c r="AC49" s="80">
        <f>IF('Base Reels B'!AC49="","",IF(AC$2="W",0,'Base Reels B'!AC49))</f>
        <v>3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9"/>
        <v>8</v>
      </c>
      <c r="R50" s="42">
        <f t="shared" si="9"/>
        <v>155</v>
      </c>
      <c r="S50" s="42">
        <f t="shared" si="9"/>
        <v>167.00000000000003</v>
      </c>
      <c r="T50" s="42">
        <f t="shared" si="9"/>
        <v>16</v>
      </c>
      <c r="U50" s="42">
        <f t="shared" si="9"/>
        <v>8</v>
      </c>
      <c r="V50" s="43">
        <f t="shared" si="10"/>
        <v>26506240.000000004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7</v>
      </c>
      <c r="AB50" s="80">
        <f>IF('Base Reels B'!AB50="","",IF(AB$2="W",0,'Base Reels B'!AB50))</f>
        <v>0</v>
      </c>
      <c r="AC50" s="80">
        <f>IF('Base Reels B'!AC50="","",IF(AC$2="W",0,'Base Reels B'!AC50))</f>
        <v>7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9"/>
        <v>56</v>
      </c>
      <c r="R51" s="42">
        <f t="shared" si="9"/>
        <v>12</v>
      </c>
      <c r="S51" s="42">
        <f t="shared" si="9"/>
        <v>167.00000000000003</v>
      </c>
      <c r="T51" s="42">
        <f t="shared" si="9"/>
        <v>16</v>
      </c>
      <c r="U51" s="42">
        <f t="shared" si="9"/>
        <v>8</v>
      </c>
      <c r="V51" s="43">
        <f t="shared" si="10"/>
        <v>14364672.000000002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5</v>
      </c>
      <c r="AB51" s="80">
        <f>IF('Base Reels B'!AB51="","",IF(AB$2="W",0,'Base Reels B'!AB51))</f>
        <v>0</v>
      </c>
      <c r="AC51" s="80">
        <f>IF('Base Reels B'!AC51="","",IF(AC$2="W",0,'Base Reels B'!AC51))</f>
        <v>7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9"/>
        <v>56</v>
      </c>
      <c r="R52" s="42">
        <f t="shared" si="9"/>
        <v>155</v>
      </c>
      <c r="S52" s="42">
        <f t="shared" si="9"/>
        <v>0</v>
      </c>
      <c r="T52" s="42">
        <f t="shared" si="9"/>
        <v>16</v>
      </c>
      <c r="U52" s="42">
        <f t="shared" si="9"/>
        <v>8</v>
      </c>
      <c r="V52" s="43">
        <f t="shared" si="10"/>
        <v>0</v>
      </c>
      <c r="W52" s="45">
        <f>SUM(V43:V52)</f>
        <v>77167360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7</v>
      </c>
      <c r="AB52" s="80">
        <f>IF('Base Reels B'!AB52="","",IF(AB$2="W",0,'Base Reels B'!AB52))</f>
        <v>0</v>
      </c>
      <c r="AC52" s="80">
        <f>IF('Base Reels B'!AC52="","",IF(AC$2="W",0,'Base Reels B'!AC52))</f>
        <v>7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9"/>
        <v>8</v>
      </c>
      <c r="R53" s="46">
        <f t="shared" si="9"/>
        <v>12</v>
      </c>
      <c r="S53" s="46">
        <f t="shared" si="9"/>
        <v>0</v>
      </c>
      <c r="T53" s="46">
        <f t="shared" si="9"/>
        <v>16</v>
      </c>
      <c r="U53" s="46">
        <f t="shared" si="9"/>
        <v>66</v>
      </c>
      <c r="V53" s="47">
        <f t="shared" si="10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5</v>
      </c>
      <c r="AB53" s="80">
        <f>IF('Base Reels B'!AB53="","",IF(AB$2="W",0,'Base Reels B'!AB53))</f>
        <v>0</v>
      </c>
      <c r="AC53" s="80">
        <f>IF('Base Reels B'!AC53="","",IF(AC$2="W",0,'Base Reels B'!AC53))</f>
        <v>7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9"/>
        <v>8</v>
      </c>
      <c r="R54" s="46">
        <f t="shared" si="9"/>
        <v>12</v>
      </c>
      <c r="S54" s="46">
        <f t="shared" si="9"/>
        <v>0</v>
      </c>
      <c r="T54" s="46">
        <f t="shared" si="9"/>
        <v>150.99999999999997</v>
      </c>
      <c r="U54" s="46">
        <f t="shared" si="9"/>
        <v>8</v>
      </c>
      <c r="V54" s="47">
        <f t="shared" si="10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5</v>
      </c>
      <c r="AB54" s="80">
        <f>IF('Base Reels B'!AB54="","",IF(AB$2="W",0,'Base Reels B'!AB54))</f>
        <v>0</v>
      </c>
      <c r="AC54" s="80">
        <f>IF('Base Reels B'!AC54="","",IF(AC$2="W",0,'Base Reels B'!AC54))</f>
        <v>1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9"/>
        <v>8</v>
      </c>
      <c r="R55" s="46">
        <f t="shared" si="9"/>
        <v>12</v>
      </c>
      <c r="S55" s="46">
        <f t="shared" si="9"/>
        <v>167.00000000000003</v>
      </c>
      <c r="T55" s="46">
        <f t="shared" si="9"/>
        <v>16</v>
      </c>
      <c r="U55" s="46">
        <f t="shared" si="9"/>
        <v>8</v>
      </c>
      <c r="V55" s="47">
        <f t="shared" si="10"/>
        <v>2052096.0000000005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5</v>
      </c>
      <c r="AB55" s="80">
        <f>IF('Base Reels B'!AB55="","",IF(AB$2="W",0,'Base Reels B'!AB55))</f>
        <v>0</v>
      </c>
      <c r="AC55" s="80">
        <f>IF('Base Reels B'!AC55="","",IF(AC$2="W",0,'Base Reels B'!AC55))</f>
        <v>1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9"/>
        <v>8</v>
      </c>
      <c r="R56" s="46">
        <f t="shared" si="9"/>
        <v>155</v>
      </c>
      <c r="S56" s="46">
        <f t="shared" si="9"/>
        <v>0</v>
      </c>
      <c r="T56" s="46">
        <f t="shared" si="9"/>
        <v>16</v>
      </c>
      <c r="U56" s="46">
        <f t="shared" si="9"/>
        <v>8</v>
      </c>
      <c r="V56" s="47">
        <f t="shared" si="10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5</v>
      </c>
      <c r="AB56" s="80">
        <f>IF('Base Reels B'!AB56="","",IF(AB$2="W",0,'Base Reels B'!AB56))</f>
        <v>0</v>
      </c>
      <c r="AC56" s="80">
        <f>IF('Base Reels B'!AC56="","",IF(AC$2="W",0,'Base Reels B'!AC56))</f>
        <v>4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9"/>
        <v>56</v>
      </c>
      <c r="R57" s="46">
        <f t="shared" si="9"/>
        <v>12</v>
      </c>
      <c r="S57" s="46">
        <f t="shared" si="9"/>
        <v>0</v>
      </c>
      <c r="T57" s="46">
        <f t="shared" si="9"/>
        <v>16</v>
      </c>
      <c r="U57" s="46">
        <f t="shared" si="9"/>
        <v>8</v>
      </c>
      <c r="V57" s="47">
        <f t="shared" si="10"/>
        <v>0</v>
      </c>
      <c r="W57" s="48">
        <f>SUM(V53:V57)</f>
        <v>2052096.0000000005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10</v>
      </c>
      <c r="AB57" s="80">
        <f>IF('Base Reels B'!AB57="","",IF(AB$2="W",0,'Base Reels B'!AB57))</f>
        <v>0</v>
      </c>
      <c r="AC57" s="80">
        <f>IF('Base Reels B'!AC57="","",IF(AC$2="W",0,'Base Reels B'!AC57))</f>
        <v>7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9"/>
        <v>8</v>
      </c>
      <c r="R58" s="49">
        <f t="shared" si="9"/>
        <v>12</v>
      </c>
      <c r="S58" s="49">
        <f t="shared" si="9"/>
        <v>0</v>
      </c>
      <c r="T58" s="49">
        <f t="shared" si="9"/>
        <v>16</v>
      </c>
      <c r="U58" s="49">
        <f t="shared" si="9"/>
        <v>8</v>
      </c>
      <c r="V58" s="50">
        <f t="shared" si="10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7</v>
      </c>
      <c r="AB58" s="80">
        <f>IF('Base Reels B'!AB58="","",IF(AB$2="W",0,'Base Reels B'!AB58))</f>
        <v>0</v>
      </c>
      <c r="AC58" s="80">
        <f>IF('Base Reels B'!AC58="","",IF(AC$2="W",0,'Base Reels B'!AC58))</f>
        <v>7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79219456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7</v>
      </c>
      <c r="AB59" s="80">
        <f>IF('Base Reels B'!AB59="","",IF(AB$2="W",0,'Base Reels B'!AB59))</f>
        <v>0</v>
      </c>
      <c r="AC59" s="80">
        <f>IF('Base Reels B'!AC59="","",IF(AC$2="W",0,'Base Reels B'!AC59))</f>
        <v>7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4</v>
      </c>
      <c r="AB60" s="80">
        <f>IF('Base Reels B'!AB60="","",IF(AB$2="W",0,'Base Reels B'!AB60))</f>
        <v>0</v>
      </c>
      <c r="AC60" s="80">
        <f>IF('Base Reels B'!AC60="","",IF(AC$2="W",0,'Base Reels B'!AC60))</f>
        <v>1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3</v>
      </c>
      <c r="AB61" s="80">
        <f>IF('Base Reels B'!AB61="","",IF(AB$2="W",0,'Base Reels B'!AB61))</f>
        <v>0</v>
      </c>
      <c r="AC61" s="80">
        <f>IF('Base Reels B'!AC61="","",IF(AC$2="W",0,'Base Reels B'!AC61))</f>
        <v>3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3</v>
      </c>
      <c r="AB62" s="80">
        <f>IF('Base Reels B'!AB62="","",IF(AB$2="W",0,'Base Reels B'!AB62))</f>
        <v>0</v>
      </c>
      <c r="AC62" s="80">
        <f>IF('Base Reels B'!AC62="","",IF(AC$2="W",0,'Base Reels B'!AC62))</f>
        <v>4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8</v>
      </c>
      <c r="AB63" s="80">
        <f>IF('Base Reels B'!AB63="","",IF(AB$2="W",0,'Base Reels B'!AB63))</f>
        <v>0</v>
      </c>
      <c r="AC63" s="80">
        <f>IF('Base Reels B'!AC63="","",IF(AC$2="W",0,'Base Reels B'!AC63))</f>
        <v>6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8</v>
      </c>
      <c r="AB64" s="80">
        <f>IF('Base Reels B'!AB64="","",IF(AB$2="W",0,'Base Reels B'!AB64))</f>
        <v>0</v>
      </c>
      <c r="AC64" s="80">
        <f>IF('Base Reels B'!AC64="","",IF(AC$2="W",0,'Base Reels B'!AC64))</f>
        <v>1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8</v>
      </c>
      <c r="AB65" s="80">
        <f>IF('Base Reels B'!AB65="","",IF(AB$2="W",0,'Base Reels B'!AB65))</f>
        <v>0</v>
      </c>
      <c r="AC65" s="80">
        <f>IF('Base Reels B'!AC65="","",IF(AC$2="W",0,'Base Reels B'!AC65))</f>
        <v>5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10</v>
      </c>
      <c r="AB66" s="80">
        <f>IF('Base Reels B'!AB66="","",IF(AB$2="W",0,'Base Reels B'!AB66))</f>
        <v>0</v>
      </c>
      <c r="AC66" s="80">
        <f>IF('Base Reels B'!AC66="","",IF(AC$2="W",0,'Base Reels B'!AC66))</f>
        <v>5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1</v>
      </c>
      <c r="AB67" s="80">
        <f>IF('Base Reels B'!AB67="","",IF(AB$2="W",0,'Base Reels B'!AB67))</f>
        <v>0</v>
      </c>
      <c r="AC67" s="80">
        <f>IF('Base Reels B'!AC67="","",IF(AC$2="W",0,'Base Reels B'!AC67))</f>
        <v>5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7</v>
      </c>
      <c r="AB68" s="80">
        <f>IF('Base Reels B'!AB68="","",IF(AB$2="W",0,'Base Reels B'!AB68))</f>
        <v>0</v>
      </c>
      <c r="AC68" s="80">
        <f>IF('Base Reels B'!AC68="","",IF(AC$2="W",0,'Base Reels B'!AC68))</f>
        <v>5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7</v>
      </c>
      <c r="AB69" s="80">
        <f>IF('Base Reels B'!AB69="","",IF(AB$2="W",0,'Base Reels B'!AB69))</f>
        <v>0</v>
      </c>
      <c r="AC69" s="80">
        <f>IF('Base Reels B'!AC69="","",IF(AC$2="W",0,'Base Reels B'!AC69))</f>
        <v>8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7</v>
      </c>
      <c r="AB70" s="80">
        <f>IF('Base Reels B'!AB70="","",IF(AB$2="W",0,'Base Reels B'!AB70))</f>
        <v>0</v>
      </c>
      <c r="AC70" s="80">
        <f>IF('Base Reels B'!AC70="","",IF(AC$2="W",0,'Base Reels B'!AC70))</f>
        <v>2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7</v>
      </c>
      <c r="AB71" s="80">
        <f>IF('Base Reels B'!AB71="","",IF(AB$2="W",0,'Base Reels B'!AB71))</f>
        <v>0</v>
      </c>
      <c r="AC71" s="80">
        <f>IF('Base Reels B'!AC71="","",IF(AC$2="W",0,'Base Reels B'!AC71))</f>
        <v>2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7</v>
      </c>
      <c r="AB72" s="80">
        <f>IF('Base Reels B'!AB72="","",IF(AB$2="W",0,'Base Reels B'!AB72))</f>
        <v>0</v>
      </c>
      <c r="AC72" s="80">
        <f>IF('Base Reels B'!AC72="","",IF(AC$2="W",0,'Base Reels B'!AC72))</f>
        <v>7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0</v>
      </c>
      <c r="AC73" s="80">
        <f>IF('Base Reels B'!AC73="","",IF(AC$2="W",0,'Base Reels B'!AC73))</f>
        <v>7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5</v>
      </c>
      <c r="AB74" s="80">
        <f>IF('Base Reels B'!AB74="","",IF(AB$2="W",0,'Base Reels B'!AB74))</f>
        <v>0</v>
      </c>
      <c r="AC74" s="80">
        <f>IF('Base Reels B'!AC74="","",IF(AC$2="W",0,'Base Reels B'!AC74))</f>
        <v>4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5</v>
      </c>
      <c r="AB75" s="80">
        <f>IF('Base Reels B'!AB75="","",IF(AB$2="W",0,'Base Reels B'!AB75))</f>
        <v>0</v>
      </c>
      <c r="AC75" s="80">
        <f>IF('Base Reels B'!AC75="","",IF(AC$2="W",0,'Base Reels B'!AC75))</f>
        <v>3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5</v>
      </c>
      <c r="AB76" s="80">
        <f>IF('Base Reels B'!AB76="","",IF(AB$2="W",0,'Base Reels B'!AB76))</f>
        <v>0</v>
      </c>
      <c r="AC76" s="80">
        <f>IF('Base Reels B'!AC76="","",IF(AC$2="W",0,'Base Reels B'!AC76))</f>
        <v>7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8</v>
      </c>
      <c r="AB77" s="80">
        <f>IF('Base Reels B'!AB77="","",IF(AB$2="W",0,'Base Reels B'!AB77))</f>
        <v>0</v>
      </c>
      <c r="AC77" s="80">
        <f>IF('Base Reels B'!AC77="","",IF(AC$2="W",0,'Base Reels B'!AC77))</f>
        <v>7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8</v>
      </c>
      <c r="AB78" s="80">
        <f>IF('Base Reels B'!AB78="","",IF(AB$2="W",0,'Base Reels B'!AB78))</f>
        <v>0</v>
      </c>
      <c r="AC78" s="80">
        <f>IF('Base Reels B'!AC78="","",IF(AC$2="W",0,'Base Reels B'!AC78))</f>
        <v>10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3</v>
      </c>
      <c r="AB79" s="80">
        <f>IF('Base Reels B'!AB79="","",IF(AB$2="W",0,'Base Reels B'!AB79))</f>
        <v>0</v>
      </c>
      <c r="AC79" s="80">
        <f>IF('Base Reels B'!AC79="","",IF(AC$2="W",0,'Base Reels B'!AC79))</f>
        <v>2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3</v>
      </c>
      <c r="AB80" s="80">
        <f>IF('Base Reels B'!AB80="","",IF(AB$2="W",0,'Base Reels B'!AB80))</f>
        <v>0</v>
      </c>
      <c r="AC80" s="80">
        <f>IF('Base Reels B'!AC80="","",IF(AC$2="W",0,'Base Reels B'!AC80))</f>
        <v>3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3</v>
      </c>
      <c r="AB81" s="80">
        <f>IF('Base Reels B'!AB81="","",IF(AB$2="W",0,'Base Reels B'!AB81))</f>
        <v>0</v>
      </c>
      <c r="AC81" s="80">
        <f>IF('Base Reels B'!AC81="","",IF(AC$2="W",0,'Base Reels B'!AC81))</f>
        <v>3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2</v>
      </c>
      <c r="AB82" s="80">
        <f>IF('Base Reels B'!AB82="","",IF(AB$2="W",0,'Base Reels B'!AB82))</f>
        <v>0</v>
      </c>
      <c r="AC82" s="80">
        <f>IF('Base Reels B'!AC82="","",IF(AC$2="W",0,'Base Reels B'!AC82))</f>
        <v>5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1</v>
      </c>
      <c r="AB83" s="80">
        <f>IF('Base Reels B'!AB83="","",IF(AB$2="W",0,'Base Reels B'!AB83))</f>
        <v>0</v>
      </c>
      <c r="AC83" s="80">
        <f>IF('Base Reels B'!AC83="","",IF(AC$2="W",0,'Base Reels B'!AC83))</f>
        <v>5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7</v>
      </c>
      <c r="AB84" s="80">
        <f>IF('Base Reels B'!AB84="","",IF(AB$2="W",0,'Base Reels B'!AB84))</f>
        <v>0</v>
      </c>
      <c r="AC84" s="80">
        <f>IF('Base Reels B'!AC84="","",IF(AC$2="W",0,'Base Reels B'!AC84))</f>
        <v>4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4</v>
      </c>
      <c r="AB85" s="80">
        <f>IF('Base Reels B'!AB85="","",IF(AB$2="W",0,'Base Reels B'!AB85))</f>
        <v>0</v>
      </c>
      <c r="AC85" s="80">
        <f>IF('Base Reels B'!AC85="","",IF(AC$2="W",0,'Base Reels B'!AC85))</f>
        <v>7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4</v>
      </c>
      <c r="AB86" s="80">
        <f>IF('Base Reels B'!AB86="","",IF(AB$2="W",0,'Base Reels B'!AB86))</f>
        <v>0</v>
      </c>
      <c r="AC86" s="80">
        <f>IF('Base Reels B'!AC86="","",IF(AC$2="W",0,'Base Reels B'!AC86))</f>
        <v>6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5</v>
      </c>
      <c r="AB87" s="80">
        <f>IF('Base Reels B'!AB87="","",IF(AB$2="W",0,'Base Reels B'!AB87))</f>
        <v>0</v>
      </c>
      <c r="AC87" s="80">
        <f>IF('Base Reels B'!AC87="","",IF(AC$2="W",0,'Base Reels B'!AC87))</f>
        <v>6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5</v>
      </c>
      <c r="AB88" s="80">
        <f>IF('Base Reels B'!AB88="","",IF(AB$2="W",0,'Base Reels B'!AB88))</f>
        <v>0</v>
      </c>
      <c r="AC88" s="80">
        <f>IF('Base Reels B'!AC88="","",IF(AC$2="W",0,'Base Reels B'!AC88))</f>
        <v>6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8</v>
      </c>
      <c r="AB89" s="80">
        <f>IF('Base Reels B'!AB89="","",IF(AB$2="W",0,'Base Reels B'!AB89))</f>
        <v>0</v>
      </c>
      <c r="AC89" s="80">
        <f>IF('Base Reels B'!AC89="","",IF(AC$2="W",0,'Base Reels B'!AC89))</f>
        <v>4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8</v>
      </c>
      <c r="AB90" s="80">
        <f>IF('Base Reels B'!AB90="","",IF(AB$2="W",0,'Base Reels B'!AB90))</f>
        <v>0</v>
      </c>
      <c r="AC90" s="80">
        <f>IF('Base Reels B'!AC90="","",IF(AC$2="W",0,'Base Reels B'!AC90))</f>
        <v>7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8</v>
      </c>
      <c r="AB91" s="80">
        <f>IF('Base Reels B'!AB91="","",IF(AB$2="W",0,'Base Reels B'!AB91))</f>
        <v>0</v>
      </c>
      <c r="AC91" s="80">
        <f>IF('Base Reels B'!AC91="","",IF(AC$2="W",0,'Base Reels B'!AC91))</f>
        <v>8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8</v>
      </c>
      <c r="AB92" s="80">
        <f>IF('Base Reels B'!AB92="","",IF(AB$2="W",0,'Base Reels B'!AB92))</f>
        <v>0</v>
      </c>
      <c r="AC92" s="80">
        <f>IF('Base Reels B'!AC92="","",IF(AC$2="W",0,'Base Reels B'!AC92))</f>
        <v>8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7</v>
      </c>
      <c r="AB93" s="80">
        <f>IF('Base Reels B'!AB93="","",IF(AB$2="W",0,'Base Reels B'!AB93))</f>
        <v>0</v>
      </c>
      <c r="AC93" s="80">
        <f>IF('Base Reels B'!AC93="","",IF(AC$2="W",0,'Base Reels B'!AC93))</f>
        <v>8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8</v>
      </c>
      <c r="AB94" s="80">
        <f>IF('Base Reels B'!AB94="","",IF(AB$2="W",0,'Base Reels B'!AB94))</f>
        <v>0</v>
      </c>
      <c r="AC94" s="80">
        <f>IF('Base Reels B'!AC94="","",IF(AC$2="W",0,'Base Reels B'!AC94))</f>
        <v>6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4</v>
      </c>
      <c r="AB95" s="80">
        <f>IF('Base Reels B'!AB95="","",IF(AB$2="W",0,'Base Reels B'!AB95))</f>
        <v>0</v>
      </c>
      <c r="AC95" s="80">
        <f>IF('Base Reels B'!AC95="","",IF(AC$2="W",0,'Base Reels B'!AC95))</f>
        <v>6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4</v>
      </c>
      <c r="AB96" s="80">
        <f>IF('Base Reels B'!AB96="","",IF(AB$2="W",0,'Base Reels B'!AB96))</f>
        <v>0</v>
      </c>
      <c r="AC96" s="80">
        <f>IF('Base Reels B'!AC96="","",IF(AC$2="W",0,'Base Reels B'!AC96))</f>
        <v>2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3</v>
      </c>
      <c r="AB97" s="80">
        <f>IF('Base Reels B'!AB97="","",IF(AB$2="W",0,'Base Reels B'!AB97))</f>
        <v>0</v>
      </c>
      <c r="AC97" s="80">
        <f>IF('Base Reels B'!AC97="","",IF(AC$2="W",0,'Base Reels B'!AC97))</f>
        <v>2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8</v>
      </c>
      <c r="AB98" s="80">
        <f>IF('Base Reels B'!AB98="","",IF(AB$2="W",0,'Base Reels B'!AB98))</f>
        <v>0</v>
      </c>
      <c r="AC98" s="80">
        <f>IF('Base Reels B'!AC98="","",IF(AC$2="W",0,'Base Reels B'!AC98))</f>
        <v>7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8</v>
      </c>
      <c r="AB99" s="80">
        <f>IF('Base Reels B'!AB99="","",IF(AB$2="W",0,'Base Reels B'!AB99))</f>
        <v>0</v>
      </c>
      <c r="AC99" s="80">
        <f>IF('Base Reels B'!AC99="","",IF(AC$2="W",0,'Base Reels B'!AC99))</f>
        <v>7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8</v>
      </c>
      <c r="AB100" s="80">
        <f>IF('Base Reels B'!AB100="","",IF(AB$2="W",0,'Base Reels B'!AB100))</f>
        <v>0</v>
      </c>
      <c r="AC100" s="80">
        <f>IF('Base Reels B'!AC100="","",IF(AC$2="W",0,'Base Reels B'!AC100))</f>
        <v>7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1</v>
      </c>
      <c r="AB101" s="80">
        <f>IF('Base Reels B'!AB101="","",IF(AB$2="W",0,'Base Reels B'!AB101))</f>
        <v>0</v>
      </c>
      <c r="AC101" s="80">
        <f>IF('Base Reels B'!AC101="","",IF(AC$2="W",0,'Base Reels B'!AC101))</f>
        <v>1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1</v>
      </c>
      <c r="AB102" s="80">
        <f>IF('Base Reels B'!AB102="","",IF(AB$2="W",0,'Base Reels B'!AB102))</f>
        <v>0</v>
      </c>
      <c r="AC102" s="80">
        <f>IF('Base Reels B'!AC102="","",IF(AC$2="W",0,'Base Reels B'!AC102))</f>
        <v>3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7</v>
      </c>
      <c r="AB103" s="80">
        <f>IF('Base Reels B'!AB103="","",IF(AB$2="W",0,'Base Reels B'!AB103))</f>
        <v>0</v>
      </c>
      <c r="AC103" s="80">
        <f>IF('Base Reels B'!AC103="","",IF(AC$2="W",0,'Base Reels B'!AC103))</f>
        <v>3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7</v>
      </c>
      <c r="AB104" s="80">
        <f>IF('Base Reels B'!AB104="","",IF(AB$2="W",0,'Base Reels B'!AB104))</f>
        <v>0</v>
      </c>
      <c r="AC104" s="80">
        <f>IF('Base Reels B'!AC104="","",IF(AC$2="W",0,'Base Reels B'!AC104))</f>
        <v>4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7</v>
      </c>
      <c r="AB105" s="80">
        <f>IF('Base Reels B'!AB105="","",IF(AB$2="W",0,'Base Reels B'!AB105))</f>
        <v>0</v>
      </c>
      <c r="AC105" s="80">
        <f>IF('Base Reels B'!AC105="","",IF(AC$2="W",0,'Base Reels B'!AC105))</f>
        <v>6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6</v>
      </c>
      <c r="AB106" s="80">
        <f>IF('Base Reels B'!AB106="","",IF(AB$2="W",0,'Base Reels B'!AB106))</f>
        <v>0</v>
      </c>
      <c r="AC106" s="80">
        <f>IF('Base Reels B'!AC106="","",IF(AC$2="W",0,'Base Reels B'!AC106))</f>
        <v>1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6</v>
      </c>
      <c r="AB107" s="80">
        <f>IF('Base Reels B'!AB107="","",IF(AB$2="W",0,'Base Reels B'!AB107))</f>
        <v>0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8</v>
      </c>
      <c r="AB108" s="80">
        <f>IF('Base Reels B'!AB108="","",IF(AB$2="W",0,'Base Reels B'!AB108))</f>
        <v>0</v>
      </c>
      <c r="AC108" s="80">
        <f>IF('Base Reels B'!AC108="","",IF(AC$2="W",0,'Base Reels B'!AC108))</f>
        <v>5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8</v>
      </c>
      <c r="AB109" s="80">
        <f>IF('Base Reels B'!AB109="","",IF(AB$2="W",0,'Base Reels B'!AB109))</f>
        <v>0</v>
      </c>
      <c r="AC109" s="80">
        <f>IF('Base Reels B'!AC109="","",IF(AC$2="W",0,'Base Reels B'!AC109))</f>
        <v>5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2</v>
      </c>
      <c r="AB110" s="80">
        <f>IF('Base Reels B'!AB110="","",IF(AB$2="W",0,'Base Reels B'!AB110))</f>
        <v>0</v>
      </c>
      <c r="AC110" s="80">
        <f>IF('Base Reels B'!AC110="","",IF(AC$2="W",0,'Base Reels B'!AC110))</f>
        <v>5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4</v>
      </c>
      <c r="AB111" s="80">
        <f>IF('Base Reels B'!AB111="","",IF(AB$2="W",0,'Base Reels B'!AB111))</f>
        <v>0</v>
      </c>
      <c r="AC111" s="80">
        <f>IF('Base Reels B'!AC111="","",IF(AC$2="W",0,'Base Reels B'!AC111))</f>
        <v>8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4</v>
      </c>
      <c r="AB112" s="80">
        <f>IF('Base Reels B'!AB112="","",IF(AB$2="W",0,'Base Reels B'!AB112))</f>
        <v>0</v>
      </c>
      <c r="AC112" s="80">
        <f>IF('Base Reels B'!AC112="","",IF(AC$2="W",0,'Base Reels B'!AC112))</f>
        <v>2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5</v>
      </c>
      <c r="AB113" s="80">
        <f>IF('Base Reels B'!AB113="","",IF(AB$2="W",0,'Base Reels B'!AB113))</f>
        <v>0</v>
      </c>
      <c r="AC113" s="80">
        <f>IF('Base Reels B'!AC113="","",IF(AC$2="W",0,'Base Reels B'!AC113))</f>
        <v>2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5</v>
      </c>
      <c r="AB114" s="80">
        <f>IF('Base Reels B'!AB114="","",IF(AB$2="W",0,'Base Reels B'!AB114))</f>
        <v>0</v>
      </c>
      <c r="AC114" s="80">
        <f>IF('Base Reels B'!AC114="","",IF(AC$2="W",0,'Base Reels B'!AC114))</f>
        <v>7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5</v>
      </c>
      <c r="AB115" s="80">
        <f>IF('Base Reels B'!AB115="","",IF(AB$2="W",0,'Base Reels B'!AB115))</f>
        <v>0</v>
      </c>
      <c r="AC115" s="80">
        <f>IF('Base Reels B'!AC115="","",IF(AC$2="W",0,'Base Reels B'!AC115))</f>
        <v>7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3</v>
      </c>
      <c r="AB116" s="80">
        <f>IF('Base Reels B'!AB116="","",IF(AB$2="W",0,'Base Reels B'!AB116))</f>
        <v>0</v>
      </c>
      <c r="AC116" s="80">
        <f>IF('Base Reels B'!AC116="","",IF(AC$2="W",0,'Base Reels B'!AC116))</f>
        <v>4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3</v>
      </c>
      <c r="AB117" s="80">
        <f>IF('Base Reels B'!AB117="","",IF(AB$2="W",0,'Base Reels B'!AB117))</f>
        <v>0</v>
      </c>
      <c r="AC117" s="80">
        <f>IF('Base Reels B'!AC117="","",IF(AC$2="W",0,'Base Reels B'!AC117))</f>
        <v>4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7</v>
      </c>
      <c r="AB118" s="80">
        <f>IF('Base Reels B'!AB118="","",IF(AB$2="W",0,'Base Reels B'!AB118))</f>
        <v>0</v>
      </c>
      <c r="AC118" s="80">
        <f>IF('Base Reels B'!AC118="","",IF(AC$2="W",0,'Base Reels B'!AC118))</f>
        <v>6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7</v>
      </c>
      <c r="AB119" s="80">
        <f>IF('Base Reels B'!AB119="","",IF(AB$2="W",0,'Base Reels B'!AB119))</f>
        <v>0</v>
      </c>
      <c r="AC119" s="80">
        <f>IF('Base Reels B'!AC119="","",IF(AC$2="W",0,'Base Reels B'!AC119))</f>
        <v>2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7</v>
      </c>
      <c r="AB120" s="80">
        <f>IF('Base Reels B'!AB120="","",IF(AB$2="W",0,'Base Reels B'!AB120))</f>
        <v>0</v>
      </c>
      <c r="AC120" s="80">
        <f>IF('Base Reels B'!AC120="","",IF(AC$2="W",0,'Base Reels B'!AC120))</f>
        <v>6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7</v>
      </c>
      <c r="AB121" s="80">
        <f>IF('Base Reels B'!AB121="","",IF(AB$2="W",0,'Base Reels B'!AB121))</f>
        <v>0</v>
      </c>
      <c r="AC121" s="80">
        <f>IF('Base Reels B'!AC121="","",IF(AC$2="W",0,'Base Reels B'!AC121))</f>
        <v>2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1</v>
      </c>
      <c r="AB122" s="80">
        <f>IF('Base Reels B'!AB122="","",IF(AB$2="W",0,'Base Reels B'!AB122))</f>
        <v>0</v>
      </c>
      <c r="AC122" s="80">
        <f>IF('Base Reels B'!AC122="","",IF(AC$2="W",0,'Base Reels B'!AC122))</f>
        <v>2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1</v>
      </c>
      <c r="AB123" s="80">
        <f>IF('Base Reels B'!AB123="","",IF(AB$2="W",0,'Base Reels B'!AB123))</f>
        <v>0</v>
      </c>
      <c r="AC123" s="80">
        <f>IF('Base Reels B'!AC123="","",IF(AC$2="W",0,'Base Reels B'!AC123))</f>
        <v>4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4</v>
      </c>
      <c r="AB124" s="80">
        <f>IF('Base Reels B'!AB124="","",IF(AB$2="W",0,'Base Reels B'!AB124))</f>
        <v>0</v>
      </c>
      <c r="AC124" s="80">
        <f>IF('Base Reels B'!AC124="","",IF(AC$2="W",0,'Base Reels B'!AC124))</f>
        <v>4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5</v>
      </c>
      <c r="AB125" s="80">
        <f>IF('Base Reels B'!AB125="","",IF(AB$2="W",0,'Base Reels B'!AB125))</f>
        <v>0</v>
      </c>
      <c r="AC125" s="80">
        <f>IF('Base Reels B'!AC125="","",IF(AC$2="W",0,'Base Reels B'!AC125))</f>
        <v>5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5</v>
      </c>
      <c r="AB126" s="80">
        <f>IF('Base Reels B'!AB126="","",IF(AB$2="W",0,'Base Reels B'!AB126))</f>
        <v>0</v>
      </c>
      <c r="AC126" s="80">
        <f>IF('Base Reels B'!AC126="","",IF(AC$2="W",0,'Base Reels B'!AC126))</f>
        <v>5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8</v>
      </c>
      <c r="AB127" s="80">
        <f>IF('Base Reels B'!AB127="","",IF(AB$2="W",0,'Base Reels B'!AB127))</f>
        <v>0</v>
      </c>
      <c r="AC127" s="80">
        <f>IF('Base Reels B'!AC127="","",IF(AC$2="W",0,'Base Reels B'!AC127))</f>
        <v>5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8</v>
      </c>
      <c r="AB128" s="80">
        <f>IF('Base Reels B'!AB128="","",IF(AB$2="W",0,'Base Reels B'!AB128))</f>
        <v>0</v>
      </c>
      <c r="AC128" s="80">
        <f>IF('Base Reels B'!AC128="","",IF(AC$2="W",0,'Base Reels B'!AC128))</f>
        <v>3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3</v>
      </c>
      <c r="AB129" s="80">
        <f>IF('Base Reels B'!AB129="","",IF(AB$2="W",0,'Base Reels B'!AB129))</f>
        <v>0</v>
      </c>
      <c r="AC129" s="80">
        <f>IF('Base Reels B'!AC129="","",IF(AC$2="W",0,'Base Reels B'!AC129))</f>
        <v>3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3</v>
      </c>
      <c r="AB130" s="80">
        <f>IF('Base Reels B'!AB130="","",IF(AB$2="W",0,'Base Reels B'!AB130))</f>
        <v>0</v>
      </c>
      <c r="AC130" s="80">
        <f>IF('Base Reels B'!AC130="","",IF(AC$2="W",0,'Base Reels B'!AC130))</f>
        <v>7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3</v>
      </c>
      <c r="AB131" s="80">
        <f>IF('Base Reels B'!AB131="","",IF(AB$2="W",0,'Base Reels B'!AB131))</f>
        <v>0</v>
      </c>
      <c r="AC131" s="80">
        <f>IF('Base Reels B'!AC131="","",IF(AC$2="W",0,'Base Reels B'!AC131))</f>
        <v>7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8</v>
      </c>
      <c r="AB132" s="80">
        <f>IF('Base Reels B'!AB132="","",IF(AB$2="W",0,'Base Reels B'!AB132))</f>
        <v>0</v>
      </c>
      <c r="AC132" s="80">
        <f>IF('Base Reels B'!AC132="","",IF(AC$2="W",0,'Base Reels B'!AC132))</f>
        <v>7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1</v>
      </c>
      <c r="AB133" s="80">
        <f>IF('Base Reels B'!AB133="","",IF(AB$2="W",0,'Base Reels B'!AB133))</f>
        <v>0</v>
      </c>
      <c r="AC133" s="80">
        <f>IF('Base Reels B'!AC133="","",IF(AC$2="W",0,'Base Reels B'!AC133))</f>
        <v>7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7</v>
      </c>
      <c r="AB134" s="80">
        <f>IF('Base Reels B'!AB134="","",IF(AB$2="W",0,'Base Reels B'!AB134))</f>
        <v>0</v>
      </c>
      <c r="AC134" s="80">
        <f>IF('Base Reels B'!AC134="","",IF(AC$2="W",0,'Base Reels B'!AC134))</f>
        <v>1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4</v>
      </c>
      <c r="AB135" s="80">
        <f>IF('Base Reels B'!AB135="","",IF(AB$2="W",0,'Base Reels B'!AB135))</f>
        <v>0</v>
      </c>
      <c r="AC135" s="80">
        <f>IF('Base Reels B'!AC135="","",IF(AC$2="W",0,'Base Reels B'!AC135))</f>
        <v>1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4</v>
      </c>
      <c r="AB136" s="80">
        <f>IF('Base Reels B'!AB136="","",IF(AB$2="W",0,'Base Reels B'!AB136))</f>
        <v>0</v>
      </c>
      <c r="AC136" s="80">
        <f>IF('Base Reels B'!AC136="","",IF(AC$2="W",0,'Base Reels B'!AC136))</f>
        <v>4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5</v>
      </c>
      <c r="AB137" s="80">
        <f>IF('Base Reels B'!AB137="","",IF(AB$2="W",0,'Base Reels B'!AB137))</f>
        <v>0</v>
      </c>
      <c r="AC137" s="80">
        <f>IF('Base Reels B'!AC137="","",IF(AC$2="W",0,'Base Reels B'!AC137))</f>
        <v>7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5</v>
      </c>
      <c r="AB138" s="80">
        <f>IF('Base Reels B'!AB138="","",IF(AB$2="W",0,'Base Reels B'!AB138))</f>
        <v>0</v>
      </c>
      <c r="AC138" s="80">
        <f>IF('Base Reels B'!AC138="","",IF(AC$2="W",0,'Base Reels B'!AC138))</f>
        <v>7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8</v>
      </c>
      <c r="AB139" s="80">
        <f>IF('Base Reels B'!AB139="","",IF(AB$2="W",0,'Base Reels B'!AB139))</f>
        <v>0</v>
      </c>
      <c r="AC139" s="80">
        <f>IF('Base Reels B'!AC139="","",IF(AC$2="W",0,'Base Reels B'!AC139))</f>
        <v>7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8</v>
      </c>
      <c r="AB140" s="80">
        <f>IF('Base Reels B'!AB140="","",IF(AB$2="W",0,'Base Reels B'!AB140))</f>
        <v>0</v>
      </c>
      <c r="AC140" s="80">
        <f>IF('Base Reels B'!AC140="","",IF(AC$2="W",0,'Base Reels B'!AC140))</f>
        <v>1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8</v>
      </c>
      <c r="AB141" s="80">
        <f>IF('Base Reels B'!AB141="","",IF(AB$2="W",0,'Base Reels B'!AB141))</f>
        <v>0</v>
      </c>
      <c r="AC141" s="80">
        <f>IF('Base Reels B'!AC141="","",IF(AC$2="W",0,'Base Reels B'!AC141))</f>
        <v>3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8</v>
      </c>
      <c r="AB142" s="80">
        <f>IF('Base Reels B'!AB142="","",IF(AB$2="W",0,'Base Reels B'!AB142))</f>
        <v>0</v>
      </c>
      <c r="AC142" s="80">
        <f>IF('Base Reels B'!AC142="","",IF(AC$2="W",0,'Base Reels B'!AC142))</f>
        <v>4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7</v>
      </c>
      <c r="AB143" s="80">
        <f>IF('Base Reels B'!AB143="","",IF(AB$2="W",0,'Base Reels B'!AB143))</f>
        <v>0</v>
      </c>
      <c r="AC143" s="80">
        <f>IF('Base Reels B'!AC143="","",IF(AC$2="W",0,'Base Reels B'!AC143))</f>
        <v>6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8</v>
      </c>
      <c r="AB144" s="80">
        <f>IF('Base Reels B'!AB144="","",IF(AB$2="W",0,'Base Reels B'!AB144))</f>
        <v>0</v>
      </c>
      <c r="AC144" s="80">
        <f>IF('Base Reels B'!AC144="","",IF(AC$2="W",0,'Base Reels B'!AC144))</f>
        <v>1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4</v>
      </c>
      <c r="AB145" s="80">
        <f>IF('Base Reels B'!AB145="","",IF(AB$2="W",0,'Base Reels B'!AB145))</f>
        <v>0</v>
      </c>
      <c r="AC145" s="80">
        <f>IF('Base Reels B'!AC145="","",IF(AC$2="W",0,'Base Reels B'!AC145))</f>
        <v>5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4</v>
      </c>
      <c r="AB146" s="80">
        <f>IF('Base Reels B'!AB146="","",IF(AB$2="W",0,'Base Reels B'!AB146))</f>
        <v>0</v>
      </c>
      <c r="AC146" s="80">
        <f>IF('Base Reels B'!AC146="","",IF(AC$2="W",0,'Base Reels B'!AC146))</f>
        <v>5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3</v>
      </c>
      <c r="AB147" s="80">
        <f>IF('Base Reels B'!AB147="","",IF(AB$2="W",0,'Base Reels B'!AB147))</f>
        <v>0</v>
      </c>
      <c r="AC147" s="80">
        <f>IF('Base Reels B'!AC147="","",IF(AC$2="W",0,'Base Reels B'!AC147))</f>
        <v>5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8</v>
      </c>
      <c r="AB148" s="80">
        <f>IF('Base Reels B'!AB148="","",IF(AB$2="W",0,'Base Reels B'!AB148))</f>
        <v>0</v>
      </c>
      <c r="AC148" s="80">
        <f>IF('Base Reels B'!AC148="","",IF(AC$2="W",0,'Base Reels B'!AC148))</f>
        <v>5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8</v>
      </c>
      <c r="AB149" s="80">
        <f>IF('Base Reels B'!AB149="","",IF(AB$2="W",0,'Base Reels B'!AB149))</f>
        <v>0</v>
      </c>
      <c r="AC149" s="80">
        <f>IF('Base Reels B'!AC149="","",IF(AC$2="W",0,'Base Reels B'!AC149))</f>
        <v>8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8</v>
      </c>
      <c r="AB150" s="80">
        <f>IF('Base Reels B'!AB150="","",IF(AB$2="W",0,'Base Reels B'!AB150))</f>
        <v>0</v>
      </c>
      <c r="AC150" s="80">
        <f>IF('Base Reels B'!AC150="","",IF(AC$2="W",0,'Base Reels B'!AC150))</f>
        <v>2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1</v>
      </c>
      <c r="AB151" s="80">
        <f>IF('Base Reels B'!AB151="","",IF(AB$2="W",0,'Base Reels B'!AB151))</f>
        <v>0</v>
      </c>
      <c r="AC151" s="80">
        <f>IF('Base Reels B'!AC151="","",IF(AC$2="W",0,'Base Reels B'!AC151))</f>
        <v>2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1</v>
      </c>
      <c r="AB152" s="80">
        <f>IF('Base Reels B'!AB152="","",IF(AB$2="W",0,'Base Reels B'!AB152))</f>
        <v>0</v>
      </c>
      <c r="AC152" s="80">
        <f>IF('Base Reels B'!AC152="","",IF(AC$2="W",0,'Base Reels B'!AC152))</f>
        <v>7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7</v>
      </c>
      <c r="AB153" s="80">
        <f>IF('Base Reels B'!AB153="","",IF(AB$2="W",0,'Base Reels B'!AB153))</f>
        <v>0</v>
      </c>
      <c r="AC153" s="80">
        <f>IF('Base Reels B'!AC153="","",IF(AC$2="W",0,'Base Reels B'!AC153))</f>
        <v>7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7</v>
      </c>
      <c r="AB154" s="80">
        <f>IF('Base Reels B'!AB154="","",IF(AB$2="W",0,'Base Reels B'!AB154))</f>
        <v>0</v>
      </c>
      <c r="AC154" s="80">
        <f>IF('Base Reels B'!AC154="","",IF(AC$2="W",0,'Base Reels B'!AC154))</f>
        <v>4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7</v>
      </c>
      <c r="AB155" s="80">
        <f>IF('Base Reels B'!AB155="","",IF(AB$2="W",0,'Base Reels B'!AB155))</f>
        <v>0</v>
      </c>
      <c r="AC155" s="80">
        <f>IF('Base Reels B'!AC155="","",IF(AC$2="W",0,'Base Reels B'!AC155))</f>
        <v>3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6</v>
      </c>
      <c r="AB156" s="80">
        <f>IF('Base Reels B'!AB156="","",IF(AB$2="W",0,'Base Reels B'!AB156))</f>
        <v>0</v>
      </c>
      <c r="AC156" s="80">
        <f>IF('Base Reels B'!AC156="","",IF(AC$2="W",0,'Base Reels B'!AC156))</f>
        <v>7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6</v>
      </c>
      <c r="AB157" s="80">
        <f>IF('Base Reels B'!AB157="","",IF(AB$2="W",0,'Base Reels B'!AB157))</f>
        <v>0</v>
      </c>
      <c r="AC157" s="80">
        <f>IF('Base Reels B'!AC157="","",IF(AC$2="W",0,'Base Reels B'!AC157))</f>
        <v>7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8</v>
      </c>
      <c r="AB158" s="80">
        <f>IF('Base Reels B'!AB158="","",IF(AB$2="W",0,'Base Reels B'!AB158))</f>
        <v>0</v>
      </c>
      <c r="AC158" s="80">
        <f>IF('Base Reels B'!AC158="","",IF(AC$2="W",0,'Base Reels B'!AC158))</f>
        <v>10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8</v>
      </c>
      <c r="AB159" s="80">
        <f>IF('Base Reels B'!AB159="","",IF(AB$2="W",0,'Base Reels B'!AB159))</f>
        <v>0</v>
      </c>
      <c r="AC159" s="80">
        <f>IF('Base Reels B'!AC159="","",IF(AC$2="W",0,'Base Reels B'!AC159))</f>
        <v>2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2</v>
      </c>
      <c r="AB160" s="80">
        <f>IF('Base Reels B'!AB160="","",IF(AB$2="W",0,'Base Reels B'!AB160))</f>
        <v>0</v>
      </c>
      <c r="AC160" s="80">
        <f>IF('Base Reels B'!AC160="","",IF(AC$2="W",0,'Base Reels B'!AC160))</f>
        <v>3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4</v>
      </c>
      <c r="AB161" s="80">
        <f>IF('Base Reels B'!AB161="","",IF(AB$2="W",0,'Base Reels B'!AB161))</f>
        <v>0</v>
      </c>
      <c r="AC161" s="80">
        <f>IF('Base Reels B'!AC161="","",IF(AC$2="W",0,'Base Reels B'!AC161))</f>
        <v>3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4</v>
      </c>
      <c r="AB162" s="80">
        <f>IF('Base Reels B'!AB162="","",IF(AB$2="W",0,'Base Reels B'!AB162))</f>
        <v>0</v>
      </c>
      <c r="AC162" s="80">
        <f>IF('Base Reels B'!AC162="","",IF(AC$2="W",0,'Base Reels B'!AC162))</f>
        <v>5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5</v>
      </c>
      <c r="AB163" s="80">
        <f>IF('Base Reels B'!AB163="","",IF(AB$2="W",0,'Base Reels B'!AB163))</f>
        <v>0</v>
      </c>
      <c r="AC163" s="80">
        <f>IF('Base Reels B'!AC163="","",IF(AC$2="W",0,'Base Reels B'!AC163))</f>
        <v>5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5</v>
      </c>
      <c r="AB164" s="80">
        <f>IF('Base Reels B'!AB164="","",IF(AB$2="W",0,'Base Reels B'!AB164))</f>
        <v>0</v>
      </c>
      <c r="AC164" s="80">
        <f>IF('Base Reels B'!AC164="","",IF(AC$2="W",0,'Base Reels B'!AC164))</f>
        <v>4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5</v>
      </c>
      <c r="AB165" s="80">
        <f>IF('Base Reels B'!AB165="","",IF(AB$2="W",0,'Base Reels B'!AB165))</f>
        <v>0</v>
      </c>
      <c r="AC165" s="80">
        <f>IF('Base Reels B'!AC165="","",IF(AC$2="W",0,'Base Reels B'!AC165))</f>
        <v>7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3</v>
      </c>
      <c r="AB166" s="80">
        <f>IF('Base Reels B'!AB166="","",IF(AB$2="W",0,'Base Reels B'!AB166))</f>
        <v>0</v>
      </c>
      <c r="AC166" s="80">
        <f>IF('Base Reels B'!AC166="","",IF(AC$2="W",0,'Base Reels B'!AC166))</f>
        <v>6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3</v>
      </c>
      <c r="AB167" s="80">
        <f>IF('Base Reels B'!AB167="","",IF(AB$2="W",0,'Base Reels B'!AB167))</f>
        <v>0</v>
      </c>
      <c r="AC167" s="80">
        <f>IF('Base Reels B'!AC167="","",IF(AC$2="W",0,'Base Reels B'!AC167))</f>
        <v>6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7</v>
      </c>
      <c r="AB168" s="80">
        <f>IF('Base Reels B'!AB168="","",IF(AB$2="W",0,'Base Reels B'!AB168))</f>
        <v>0</v>
      </c>
      <c r="AC168" s="80">
        <f>IF('Base Reels B'!AC168="","",IF(AC$2="W",0,'Base Reels B'!AC168))</f>
        <v>6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7</v>
      </c>
      <c r="AB169" s="80">
        <f>IF('Base Reels B'!AB169="","",IF(AB$2="W",0,'Base Reels B'!AB169))</f>
        <v>0</v>
      </c>
      <c r="AC169" s="80">
        <f>IF('Base Reels B'!AC169="","",IF(AC$2="W",0,'Base Reels B'!AC169))</f>
        <v>4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7</v>
      </c>
      <c r="AB170" s="80">
        <f>IF('Base Reels B'!AB170="","",IF(AB$2="W",0,'Base Reels B'!AB170))</f>
        <v>0</v>
      </c>
      <c r="AC170" s="80">
        <f>IF('Base Reels B'!AC170="","",IF(AC$2="W",0,'Base Reels B'!AC170))</f>
        <v>7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59" priority="11" operator="containsText" text="X">
      <formula>NOT(ISERROR(SEARCH("X",L43)))</formula>
    </cfRule>
    <cfRule type="containsText" dxfId="5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57" priority="9" operator="equal">
      <formula>"BN"</formula>
    </cfRule>
  </conditionalFormatting>
  <conditionalFormatting sqref="Z3:AD1048576">
    <cfRule type="expression" dxfId="56" priority="6">
      <formula>AND(LEN(Z3)&gt;0,Z3=0)</formula>
    </cfRule>
    <cfRule type="cellIs" dxfId="55" priority="7" operator="equal">
      <formula>9</formula>
    </cfRule>
    <cfRule type="cellIs" dxfId="54" priority="8" operator="equal">
      <formula>10</formula>
    </cfRule>
  </conditionalFormatting>
  <conditionalFormatting sqref="AF3:AJ170">
    <cfRule type="cellIs" dxfId="53" priority="4" operator="equal">
      <formula>"BN"</formula>
    </cfRule>
  </conditionalFormatting>
  <conditionalFormatting sqref="AF3:AJ1048576">
    <cfRule type="expression" dxfId="52" priority="1">
      <formula>AND(LEN(AF3)&gt;0,AF3=0)</formula>
    </cfRule>
    <cfRule type="cellIs" dxfId="51" priority="2" operator="equal">
      <formula>9</formula>
    </cfRule>
    <cfRule type="cellIs" dxfId="5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CE5D-E9E2-41B2-9A87-5091E9469062}">
  <sheetPr>
    <tabColor theme="9" tint="0.39997558519241921"/>
  </sheetPr>
  <dimension ref="A1:BM170"/>
  <sheetViews>
    <sheetView topLeftCell="A13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1" width="9.140625" style="3" customWidth="1"/>
    <col min="22" max="22" width="12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>
        <v>0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12</v>
      </c>
      <c r="F4" s="78">
        <f t="shared" si="0"/>
        <v>12</v>
      </c>
      <c r="G4" s="78">
        <f t="shared" si="0"/>
        <v>167.00000000000003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4.5748502994011977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2</v>
      </c>
      <c r="AB4" s="80">
        <f>IF('Base Reels B'!AB4="","",IF(AB$2="W",0,'Base Reels B'!AB4))</f>
        <v>0</v>
      </c>
      <c r="AC4" s="80">
        <f>IF('Base Reels B'!AC4="","",IF(AC$2="W",0,'Base Reels B'!AC4))</f>
        <v>0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12.32</v>
      </c>
      <c r="F5" s="78">
        <f t="shared" si="0"/>
        <v>9.36</v>
      </c>
      <c r="G5" s="78">
        <f t="shared" si="0"/>
        <v>0</v>
      </c>
      <c r="H5" s="78">
        <f t="shared" si="0"/>
        <v>6</v>
      </c>
      <c r="I5" s="77">
        <f>V5+V14+V23+V32</f>
        <v>0.30083712943105534</v>
      </c>
      <c r="J5" s="78" cm="1">
        <f t="array" ref="J5">4*SUM(D5:H5/$D$15:$H$15)</f>
        <v>0.90610576145007282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520514.15040000004</v>
      </c>
      <c r="R5" s="22">
        <f t="shared" ref="R5:R32" si="3">Q5*$C$29</f>
        <v>52051415.040000007</v>
      </c>
      <c r="S5" s="23">
        <f t="shared" ref="S5:S36" si="4">R5/$D$16</f>
        <v>2.359779550786758E-3</v>
      </c>
      <c r="T5" s="73">
        <f t="shared" si="1"/>
        <v>423.76839805506279</v>
      </c>
      <c r="U5" s="101">
        <v>20</v>
      </c>
      <c r="V5" s="25">
        <f t="shared" si="2"/>
        <v>4.7195591015735158E-2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7</v>
      </c>
      <c r="AB5" s="80">
        <f>IF('Base Reels B'!AB5="","",IF(AB$2="W",0,'Base Reels B'!AB5))</f>
        <v>1</v>
      </c>
      <c r="AC5" s="80">
        <f>IF('Base Reels B'!AC5="","",IF(AC$2="W",0,'Base Reels B'!AC5))</f>
        <v>0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6</v>
      </c>
      <c r="F6" s="78">
        <f t="shared" si="0"/>
        <v>20</v>
      </c>
      <c r="G6" s="78">
        <f t="shared" si="0"/>
        <v>0</v>
      </c>
      <c r="H6" s="78">
        <f t="shared" si="0"/>
        <v>7</v>
      </c>
      <c r="I6" s="77">
        <f t="shared" ref="I6:I12" si="5">V6+V15+V24</f>
        <v>0.35454257369707909</v>
      </c>
      <c r="J6" s="78" cm="1">
        <f t="array" ref="J6">4*SUM(D6:H6/$D$15:$H$15)</f>
        <v>1.1886328693963426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2020032.0000000005</v>
      </c>
      <c r="R6" s="22">
        <f t="shared" si="3"/>
        <v>202003200.00000006</v>
      </c>
      <c r="S6" s="23">
        <f t="shared" si="4"/>
        <v>9.1579262578581309E-3</v>
      </c>
      <c r="T6" s="73">
        <f t="shared" si="1"/>
        <v>109.19502645502644</v>
      </c>
      <c r="U6" s="101">
        <v>10</v>
      </c>
      <c r="V6" s="25">
        <f t="shared" si="2"/>
        <v>9.1579262578581316E-2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6</v>
      </c>
      <c r="AB6" s="80">
        <f>IF('Base Reels B'!AB6="","",IF(AB$2="W",0,'Base Reels B'!AB6))</f>
        <v>2</v>
      </c>
      <c r="AC6" s="80">
        <f>IF('Base Reels B'!AC6="","",IF(AC$2="W",0,'Base Reels B'!AC6))</f>
        <v>0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15</v>
      </c>
      <c r="F7" s="78">
        <f t="shared" si="0"/>
        <v>14.32</v>
      </c>
      <c r="G7" s="78">
        <f t="shared" si="0"/>
        <v>0</v>
      </c>
      <c r="H7" s="78">
        <f t="shared" si="0"/>
        <v>8</v>
      </c>
      <c r="I7" s="77">
        <f t="shared" si="5"/>
        <v>0.26772281622222455</v>
      </c>
      <c r="J7" s="78" cm="1">
        <f t="array" ref="J7">4*SUM(D7:H7/$D$15:$H$15)</f>
        <v>1.3847078815342289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3797660.1600000006</v>
      </c>
      <c r="R7" s="22">
        <f t="shared" si="3"/>
        <v>379766016.00000006</v>
      </c>
      <c r="S7" s="23">
        <f t="shared" si="4"/>
        <v>1.7216901364773284E-2</v>
      </c>
      <c r="T7" s="73">
        <f t="shared" si="1"/>
        <v>58.082460880333223</v>
      </c>
      <c r="U7" s="101">
        <v>4</v>
      </c>
      <c r="V7" s="25">
        <f t="shared" si="2"/>
        <v>6.8867605459093137E-2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7</v>
      </c>
      <c r="AB7" s="80">
        <f>IF('Base Reels B'!AB7="","",IF(AB$2="W",0,'Base Reels B'!AB7))</f>
        <v>8</v>
      </c>
      <c r="AC7" s="80">
        <f>IF('Base Reels B'!AC7="","",IF(AC$2="W",0,'Base Reels B'!AC7))</f>
        <v>0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17.82</v>
      </c>
      <c r="F8" s="78">
        <f t="shared" si="0"/>
        <v>3.18</v>
      </c>
      <c r="G8" s="78">
        <f t="shared" si="0"/>
        <v>0</v>
      </c>
      <c r="H8" s="78">
        <f t="shared" si="0"/>
        <v>9</v>
      </c>
      <c r="I8" s="77">
        <f t="shared" si="5"/>
        <v>0.43524971520787514</v>
      </c>
      <c r="J8" s="78" cm="1">
        <f t="array" ref="J8">4*SUM(D8:H8/$D$15:$H$15)</f>
        <v>1.6144804984625343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6803594.0279999999</v>
      </c>
      <c r="R8" s="22">
        <f t="shared" si="3"/>
        <v>680359402.79999995</v>
      </c>
      <c r="S8" s="23">
        <f t="shared" si="4"/>
        <v>3.0844468006857292E-2</v>
      </c>
      <c r="T8" s="73">
        <f t="shared" si="1"/>
        <v>32.420724512988251</v>
      </c>
      <c r="U8" s="101">
        <v>4</v>
      </c>
      <c r="V8" s="25">
        <f t="shared" si="2"/>
        <v>0.12337787202742917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7</v>
      </c>
      <c r="AB8" s="80">
        <f>IF('Base Reels B'!AB8="","",IF(AB$2="W",0,'Base Reels B'!AB8))</f>
        <v>8</v>
      </c>
      <c r="AC8" s="80">
        <f>IF('Base Reels B'!AC8="","",IF(AC$2="W",0,'Base Reels B'!AC8))</f>
        <v>0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26.82</v>
      </c>
      <c r="F9" s="78">
        <f t="shared" si="0"/>
        <v>45</v>
      </c>
      <c r="G9" s="78">
        <f t="shared" si="0"/>
        <v>0</v>
      </c>
      <c r="H9" s="78">
        <f t="shared" si="0"/>
        <v>10</v>
      </c>
      <c r="I9" s="77">
        <f t="shared" si="5"/>
        <v>0.16886758123177503</v>
      </c>
      <c r="J9" s="78" cm="1">
        <f t="array" ref="J9">4*SUM(D9:H9/$D$15:$H$15)</f>
        <v>2.4482800614986244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11085827.400000002</v>
      </c>
      <c r="R9" s="22">
        <f t="shared" si="3"/>
        <v>1108582740.0000002</v>
      </c>
      <c r="S9" s="23">
        <f t="shared" si="4"/>
        <v>5.0258208699933041E-2</v>
      </c>
      <c r="T9" s="73">
        <f t="shared" si="1"/>
        <v>19.897247153604429</v>
      </c>
      <c r="U9" s="101">
        <v>0.8</v>
      </c>
      <c r="V9" s="25">
        <f t="shared" si="2"/>
        <v>4.0206566959946434E-2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8</v>
      </c>
      <c r="AB9" s="80">
        <f>IF('Base Reels B'!AB9="","",IF(AB$2="W",0,'Base Reels B'!AB9))</f>
        <v>5</v>
      </c>
      <c r="AC9" s="80">
        <f>IF('Base Reels B'!AC9="","",IF(AC$2="W",0,'Base Reels B'!AC9))</f>
        <v>0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6</v>
      </c>
      <c r="F10" s="78">
        <f t="shared" si="0"/>
        <v>25.64</v>
      </c>
      <c r="G10" s="78">
        <f t="shared" si="0"/>
        <v>0</v>
      </c>
      <c r="H10" s="78">
        <f t="shared" si="0"/>
        <v>9</v>
      </c>
      <c r="I10" s="77">
        <f t="shared" si="5"/>
        <v>0.30654064907892581</v>
      </c>
      <c r="J10" s="78" cm="1">
        <f t="array" ref="J10">4*SUM(D10:H10/$D$15:$H$15)</f>
        <v>2.3693307978637321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18329626.080000002</v>
      </c>
      <c r="R10" s="22">
        <f t="shared" si="3"/>
        <v>1832962608.0000002</v>
      </c>
      <c r="S10" s="23">
        <f t="shared" si="4"/>
        <v>8.309836872621483E-2</v>
      </c>
      <c r="T10" s="73">
        <f t="shared" si="1"/>
        <v>12.033930573230766</v>
      </c>
      <c r="U10" s="101">
        <v>0.8</v>
      </c>
      <c r="V10" s="25">
        <f t="shared" si="2"/>
        <v>6.6478694980971864E-2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8</v>
      </c>
      <c r="AB10" s="80">
        <f>IF('Base Reels B'!AB10="","",IF(AB$2="W",0,'Base Reels B'!AB10))</f>
        <v>2</v>
      </c>
      <c r="AC10" s="80">
        <f>IF('Base Reels B'!AC10="","",IF(AC$2="W",0,'Base Reels B'!AC10))</f>
        <v>0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33.5</v>
      </c>
      <c r="F11" s="78">
        <f t="shared" si="0"/>
        <v>4</v>
      </c>
      <c r="G11" s="78">
        <f t="shared" si="0"/>
        <v>0</v>
      </c>
      <c r="H11" s="78">
        <f t="shared" si="0"/>
        <v>11</v>
      </c>
      <c r="I11" s="77">
        <f t="shared" si="5"/>
        <v>0.22487796699851634</v>
      </c>
      <c r="J11" s="78" cm="1">
        <f t="array" ref="J11">4*SUM(D11:H11/$D$15:$H$15)</f>
        <v>2.4927981874089657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21397376.000000004</v>
      </c>
      <c r="R11" s="22">
        <f t="shared" si="3"/>
        <v>2139737600.0000005</v>
      </c>
      <c r="S11" s="23">
        <f t="shared" si="4"/>
        <v>9.7006181842497236E-2</v>
      </c>
      <c r="T11" s="73">
        <f t="shared" si="1"/>
        <v>10.308621378621378</v>
      </c>
      <c r="U11" s="101">
        <v>0.6</v>
      </c>
      <c r="V11" s="25">
        <f t="shared" si="2"/>
        <v>5.8203709105498345E-2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8</v>
      </c>
      <c r="AB11" s="80">
        <f>IF('Base Reels B'!AB11="","",IF(AB$2="W",0,'Base Reels B'!AB11))</f>
        <v>2</v>
      </c>
      <c r="AC11" s="80">
        <f>IF('Base Reels B'!AC11="","",IF(AC$2="W",0,'Base Reels B'!AC11))</f>
        <v>0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34.54</v>
      </c>
      <c r="F12" s="78">
        <f t="shared" si="0"/>
        <v>23.5</v>
      </c>
      <c r="G12" s="78">
        <f t="shared" si="0"/>
        <v>0</v>
      </c>
      <c r="H12" s="78">
        <f t="shared" si="0"/>
        <v>10</v>
      </c>
      <c r="I12" s="77">
        <f t="shared" si="5"/>
        <v>0.15760886484839029</v>
      </c>
      <c r="J12" s="78" cm="1">
        <f t="array" ref="J12">4*SUM(D12:H12/$D$15:$H$15)</f>
        <v>2.2432201812591033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13795619.500000002</v>
      </c>
      <c r="R12" s="22">
        <f t="shared" si="3"/>
        <v>1379561950.0000002</v>
      </c>
      <c r="S12" s="23">
        <f t="shared" si="4"/>
        <v>6.2543200336662816E-2</v>
      </c>
      <c r="T12" s="73">
        <f t="shared" si="1"/>
        <v>15.988948352772415</v>
      </c>
      <c r="U12" s="101">
        <v>0.6</v>
      </c>
      <c r="V12" s="25">
        <f t="shared" si="2"/>
        <v>3.7525920201997687E-2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10</v>
      </c>
      <c r="AB12" s="80">
        <f>IF('Base Reels B'!AB12="","",IF(AB$2="W",0,'Base Reels B'!AB12))</f>
        <v>10</v>
      </c>
      <c r="AC12" s="80">
        <f>IF('Base Reels B'!AC12="","",IF(AC$2="W",0,'Base Reels B'!AC12))</f>
        <v>0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5</v>
      </c>
      <c r="G13" s="78">
        <f t="shared" si="0"/>
        <v>0</v>
      </c>
      <c r="H13" s="78">
        <f t="shared" si="0"/>
        <v>2</v>
      </c>
      <c r="I13" s="77">
        <f>V33</f>
        <v>3.2367697038355723E-3</v>
      </c>
      <c r="J13" s="78" cm="1">
        <f t="array" ref="J13">4*SUM(D13:H13/$D$15:$H$15)</f>
        <v>0.35286858715002428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1</v>
      </c>
      <c r="AB13" s="80">
        <f>IF('Base Reels B'!AB13="","",IF(AB$2="W",0,'Base Reels B'!AB13))</f>
        <v>3</v>
      </c>
      <c r="AC13" s="80">
        <f>IF('Base Reels B'!AC13="","",IF(AC$2="W",0,'Base Reels B'!AC13))</f>
        <v>0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3</v>
      </c>
      <c r="F14" s="78">
        <f t="shared" si="0"/>
        <v>5</v>
      </c>
      <c r="G14" s="78">
        <f t="shared" si="0"/>
        <v>0</v>
      </c>
      <c r="H14" s="78">
        <f t="shared" si="0"/>
        <v>2</v>
      </c>
      <c r="I14" s="77">
        <f>V34+V35+V36</f>
        <v>1.4716642132469161E-3</v>
      </c>
      <c r="J14" s="78" cm="1">
        <f t="array" ref="J14">4*SUM(D14:H14/$D$15:$H$15)</f>
        <v>0.42472487457517399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5899160.3712000009</v>
      </c>
      <c r="R14" s="22">
        <f t="shared" si="3"/>
        <v>589916037.12000012</v>
      </c>
      <c r="S14" s="23">
        <f t="shared" si="4"/>
        <v>2.6744168242249924E-2</v>
      </c>
      <c r="T14" s="73">
        <f t="shared" si="1"/>
        <v>37.391329240152594</v>
      </c>
      <c r="U14" s="102">
        <v>8</v>
      </c>
      <c r="V14" s="25">
        <f t="shared" si="2"/>
        <v>0.21395334593799939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1</v>
      </c>
      <c r="AB14" s="80">
        <f>IF('Base Reels B'!AB14="","",IF(AB$2="W",0,'Base Reels B'!AB14))</f>
        <v>5</v>
      </c>
      <c r="AC14" s="80">
        <f>IF('Base Reels B'!AC14="","",IF(AC$2="W",0,'Base Reels B'!AC14))</f>
        <v>0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</v>
      </c>
      <c r="F15" s="30">
        <f>IF(SUM(F4:F14)=597-COUNTIF(AB$4:AB$600,""),SUM(F4:F14),"ERROR")</f>
        <v>167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19334592.000000004</v>
      </c>
      <c r="R15" s="22">
        <f t="shared" si="3"/>
        <v>1933459200.0000005</v>
      </c>
      <c r="S15" s="23">
        <f t="shared" si="4"/>
        <v>8.7654437039499253E-2</v>
      </c>
      <c r="T15" s="73">
        <f t="shared" si="1"/>
        <v>11.408435599778883</v>
      </c>
      <c r="U15" s="102">
        <v>3</v>
      </c>
      <c r="V15" s="25">
        <f t="shared" si="2"/>
        <v>0.2629633111184978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2</v>
      </c>
      <c r="AB15" s="80">
        <f>IF('Base Reels B'!AB15="","",IF(AB$2="W",0,'Base Reels B'!AB15))</f>
        <v>5</v>
      </c>
      <c r="AC15" s="80">
        <f>IF('Base Reels B'!AC15="","",IF(AC$2="W",0,'Base Reels B'!AC15))</f>
        <v>0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31330696.320000004</v>
      </c>
      <c r="R16" s="22">
        <f t="shared" si="3"/>
        <v>3133069632.0000005</v>
      </c>
      <c r="S16" s="23">
        <f t="shared" si="4"/>
        <v>0.14203943625937959</v>
      </c>
      <c r="T16" s="73">
        <f t="shared" si="1"/>
        <v>7.0402982885252392</v>
      </c>
      <c r="U16" s="102">
        <v>1.4</v>
      </c>
      <c r="V16" s="25">
        <f t="shared" si="2"/>
        <v>0.19885521076313142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7</v>
      </c>
      <c r="AB16" s="80">
        <f>IF('Base Reels B'!AB16="","",IF(AB$2="W",0,'Base Reels B'!AB16))</f>
        <v>6</v>
      </c>
      <c r="AC16" s="80">
        <f>IF('Base Reels B'!AC16="","",IF(AC$2="W",0,'Base Reels B'!AC16))</f>
        <v>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49137067.980000004</v>
      </c>
      <c r="R17" s="22">
        <f t="shared" si="3"/>
        <v>4913706798</v>
      </c>
      <c r="S17" s="23">
        <f t="shared" si="4"/>
        <v>0.22276560227174713</v>
      </c>
      <c r="T17" s="73">
        <f t="shared" si="1"/>
        <v>4.4890233941060647</v>
      </c>
      <c r="U17" s="102">
        <v>1.4</v>
      </c>
      <c r="V17" s="25">
        <f t="shared" si="2"/>
        <v>0.31187184318044597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8</v>
      </c>
      <c r="AB17" s="80">
        <f>IF('Base Reels B'!AB17="","",IF(AB$2="W",0,'Base Reels B'!AB17))</f>
        <v>1</v>
      </c>
      <c r="AC17" s="80">
        <f>IF('Base Reels B'!AC17="","",IF(AC$2="W",0,'Base Reels B'!AC17))</f>
        <v>0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70949295.360000014</v>
      </c>
      <c r="R18" s="22">
        <f t="shared" si="3"/>
        <v>7094929536.0000019</v>
      </c>
      <c r="S18" s="23">
        <f t="shared" si="4"/>
        <v>0.32165253567957147</v>
      </c>
      <c r="T18" s="73">
        <f t="shared" si="1"/>
        <v>3.1089448677506919</v>
      </c>
      <c r="U18" s="102">
        <v>0.4</v>
      </c>
      <c r="V18" s="25">
        <f t="shared" si="2"/>
        <v>0.12866101427182861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7</v>
      </c>
      <c r="AB18" s="80">
        <f>IF('Base Reels B'!AB18="","",IF(AB$2="W",0,'Base Reels B'!AB18))</f>
        <v>6</v>
      </c>
      <c r="AC18" s="80">
        <f>IF('Base Reels B'!AC18="","",IF(AC$2="W",0,'Base Reels B'!AC18))</f>
        <v>0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132380632.80000003</v>
      </c>
      <c r="R19" s="22">
        <f t="shared" si="3"/>
        <v>13238063280.000002</v>
      </c>
      <c r="S19" s="23">
        <f t="shared" si="4"/>
        <v>0.60015488524488492</v>
      </c>
      <c r="T19" s="73">
        <f t="shared" si="1"/>
        <v>1.6662365409088753</v>
      </c>
      <c r="U19" s="102">
        <v>0.4</v>
      </c>
      <c r="V19" s="25">
        <f t="shared" si="2"/>
        <v>0.24006195409795394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2</v>
      </c>
      <c r="AB19" s="80">
        <f>IF('Base Reels B'!AB19="","",IF(AB$2="W",0,'Base Reels B'!AB19))</f>
        <v>9</v>
      </c>
      <c r="AC19" s="80">
        <f>IF('Base Reels B'!AC19="","",IF(AC$2="W",0,'Base Reels B'!AC19))</f>
        <v>0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122548608.00000003</v>
      </c>
      <c r="R20" s="22">
        <f t="shared" si="3"/>
        <v>12254860800.000004</v>
      </c>
      <c r="S20" s="23">
        <f t="shared" si="4"/>
        <v>0.55558085964339332</v>
      </c>
      <c r="T20" s="73">
        <f t="shared" si="1"/>
        <v>1.7999180184894468</v>
      </c>
      <c r="U20" s="102">
        <v>0.3</v>
      </c>
      <c r="V20" s="25">
        <f t="shared" si="2"/>
        <v>0.16667425789301799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5</v>
      </c>
      <c r="AB20" s="80">
        <f>IF('Base Reels B'!AB20="","",IF(AB$2="W",0,'Base Reels B'!AB20))</f>
        <v>2</v>
      </c>
      <c r="AC20" s="80">
        <f>IF('Base Reels B'!AC20="","",IF(AC$2="W",0,'Base Reels B'!AC20))</f>
        <v>0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88291964.800000012</v>
      </c>
      <c r="R21" s="22">
        <f t="shared" si="3"/>
        <v>8829196480.0000019</v>
      </c>
      <c r="S21" s="23">
        <f t="shared" si="4"/>
        <v>0.40027648215464201</v>
      </c>
      <c r="T21" s="73">
        <f t="shared" si="1"/>
        <v>2.4982731801206897</v>
      </c>
      <c r="U21" s="102">
        <v>0.3</v>
      </c>
      <c r="V21" s="25">
        <f t="shared" si="2"/>
        <v>0.1200829446463926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6</v>
      </c>
      <c r="AB21" s="80">
        <f>IF('Base Reels B'!AB21="","",IF(AB$2="W",0,'Base Reels B'!AB21))</f>
        <v>2</v>
      </c>
      <c r="AC21" s="80">
        <f>IF('Base Reels B'!AC21="","",IF(AC$2="W",0,'Base Reels B'!AC21))</f>
        <v>0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5</v>
      </c>
      <c r="AB22" s="80">
        <f>IF('Base Reels B'!AB22="","",IF(AB$2="W",0,'Base Reels B'!AB22))</f>
        <v>3</v>
      </c>
      <c r="AC22" s="80">
        <f>IF('Base Reels B'!AC22="","",IF(AC$2="W",0,'Base Reels B'!AC22))</f>
        <v>0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0.82000000000000006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0.82000000000000006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3"/>
        <v>0</v>
      </c>
      <c r="S23" s="23">
        <f t="shared" si="4"/>
        <v>0</v>
      </c>
      <c r="T23" s="73" t="e">
        <f t="shared" si="1"/>
        <v>#DIV/0!</v>
      </c>
      <c r="U23" s="102">
        <v>1.5</v>
      </c>
      <c r="V23" s="25">
        <f t="shared" si="2"/>
        <v>0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5</v>
      </c>
      <c r="AB23" s="80">
        <f>IF('Base Reels B'!AB23="","",IF(AB$2="W",0,'Base Reels B'!AB23))</f>
        <v>8</v>
      </c>
      <c r="AC23" s="80">
        <f>IF('Base Reels B'!AC23="","",IF(AC$2="W",0,'Base Reels B'!AC23))</f>
        <v>0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0.5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0.5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3"/>
        <v>0</v>
      </c>
      <c r="S24" s="23">
        <f t="shared" si="4"/>
        <v>0</v>
      </c>
      <c r="T24" s="73" t="e">
        <f t="shared" si="1"/>
        <v>#DIV/0!</v>
      </c>
      <c r="U24" s="102">
        <v>1</v>
      </c>
      <c r="V24" s="25">
        <f t="shared" si="2"/>
        <v>0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8</v>
      </c>
      <c r="AB24" s="80">
        <f>IF('Base Reels B'!AB24="","",IF(AB$2="W",0,'Base Reels B'!AB24))</f>
        <v>8</v>
      </c>
      <c r="AC24" s="80">
        <f>IF('Base Reels B'!AC24="","",IF(AC$2="W",0,'Base Reels B'!AC24))</f>
        <v>0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0.18000000000000005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0.18000000000000005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4.7084339170824887E-3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3"/>
        <v>0</v>
      </c>
      <c r="S25" s="23">
        <f t="shared" si="4"/>
        <v>0</v>
      </c>
      <c r="T25" s="73" t="e">
        <f t="shared" si="1"/>
        <v>#DIV/0!</v>
      </c>
      <c r="U25" s="102">
        <v>0.4</v>
      </c>
      <c r="V25" s="25">
        <f t="shared" si="2"/>
        <v>0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4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4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2.2162472967158418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B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3"/>
        <v>0</v>
      </c>
      <c r="S26" s="23">
        <f t="shared" si="4"/>
        <v>0</v>
      </c>
      <c r="T26" s="73" t="e">
        <f t="shared" si="1"/>
        <v>#DIV/0!</v>
      </c>
      <c r="U26" s="102">
        <v>0.4</v>
      </c>
      <c r="V26" s="25">
        <f t="shared" si="2"/>
        <v>0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5</v>
      </c>
      <c r="AB26" s="80">
        <f>IF('Base Reels B'!AB26="","",IF(AB$2="W",0,'Base Reels B'!AB26))</f>
        <v>2</v>
      </c>
      <c r="AC26" s="80">
        <f>IF('Base Reels B'!AC26="","",IF(AC$2="W",0,'Base Reels B'!AC26))</f>
        <v>0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0.18000000000000005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0.18000000000000005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1.3583522345582342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6.6692961382623969E-2</v>
      </c>
      <c r="J27" s="29" cm="1">
        <f t="array" aca="1" ref="J27" ca="1">IF(OR(I27=0,AND(F27:H27=$AA$2:$AC$2)),0,INDIRECT("'Extra Spin B "&amp;F27&amp;G27&amp;H27&amp;"'!C31"))</f>
        <v>22.115390839941735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3"/>
        <v>0</v>
      </c>
      <c r="S27" s="23">
        <f t="shared" si="4"/>
        <v>0</v>
      </c>
      <c r="T27" s="73" t="e">
        <f t="shared" si="1"/>
        <v>#DIV/0!</v>
      </c>
      <c r="U27" s="102">
        <v>0.2</v>
      </c>
      <c r="V27" s="25">
        <f t="shared" si="2"/>
        <v>0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3</v>
      </c>
      <c r="AB27" s="80">
        <f>IF('Base Reels B'!AB27="","",IF(AB$2="W",0,'Base Reels B'!AB27))</f>
        <v>2</v>
      </c>
      <c r="AC27" s="80">
        <f>IF('Base Reels B'!AC27="","",IF(AC$2="W",0,'Base Reels B'!AC27))</f>
        <v>0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0.5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0.5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0.85789506215760747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6.6692961382623969E-2</v>
      </c>
      <c r="J28" s="29" cm="1">
        <f t="array" aca="1" ref="J28" ca="1">IF(OR(I28=0,AND(F28:H28=$AA$2:$AC$2)),0,INDIRECT("'Extra Spin B "&amp;F28&amp;G28&amp;H28&amp;"'!C31"))</f>
        <v>21.206360252468038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3"/>
        <v>0</v>
      </c>
      <c r="S28" s="23">
        <f t="shared" si="4"/>
        <v>0</v>
      </c>
      <c r="T28" s="73" t="e">
        <f t="shared" si="1"/>
        <v>#DIV/0!</v>
      </c>
      <c r="U28" s="102">
        <v>0.2</v>
      </c>
      <c r="V28" s="25">
        <f t="shared" si="2"/>
        <v>0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1</v>
      </c>
      <c r="AB28" s="80">
        <f>IF('Base Reels B'!AB28="","",IF(AB$2="W",0,'Base Reels B'!AB28))</f>
        <v>2</v>
      </c>
      <c r="AC28" s="80">
        <f>IF('Base Reels B'!AC28="","",IF(AC$2="W",0,'Base Reels B'!AC28))</f>
        <v>0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0.82000000000000006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0.82000000000000006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5.1633260425257271E-3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3"/>
        <v>0</v>
      </c>
      <c r="S29" s="23">
        <f t="shared" si="4"/>
        <v>0</v>
      </c>
      <c r="T29" s="73" t="e">
        <f t="shared" si="1"/>
        <v>#DIV/0!</v>
      </c>
      <c r="U29" s="102">
        <v>0.2</v>
      </c>
      <c r="V29" s="25">
        <f t="shared" si="2"/>
        <v>0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7</v>
      </c>
      <c r="AB29" s="80">
        <f>IF('Base Reels B'!AB29="","",IF(AB$2="W",0,'Base Reels B'!AB29))</f>
        <v>5</v>
      </c>
      <c r="AC29" s="80">
        <f>IF('Base Reels B'!AC29="","",IF(AC$2="W",0,'Base Reels B'!AC29))</f>
        <v>0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3.3773515375912431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3"/>
        <v>0</v>
      </c>
      <c r="S30" s="23">
        <f t="shared" si="4"/>
        <v>0</v>
      </c>
      <c r="T30" s="73" t="e">
        <f t="shared" si="1"/>
        <v>#DIV/0!</v>
      </c>
      <c r="U30" s="102">
        <v>0.2</v>
      </c>
      <c r="V30" s="25">
        <f t="shared" si="2"/>
        <v>0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4</v>
      </c>
      <c r="AB30" s="80">
        <f>IF('Base Reels B'!AB30="","",IF(AB$2="W",0,'Base Reels B'!AB30))</f>
        <v>5</v>
      </c>
      <c r="AC30" s="80">
        <f>IF('Base Reels B'!AC30="","",IF(AC$2="W",0,'Base Reels B'!AC30))</f>
        <v>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5.5983072682241675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4</v>
      </c>
      <c r="AB31" s="80">
        <f>IF('Base Reels B'!AB31="","",IF(AB$2="W",0,'Base Reels B'!AB31))</f>
        <v>8</v>
      </c>
      <c r="AC31" s="80">
        <f>IF('Base Reels B'!AC31="","",IF(AC$2="W",0,'Base Reels B'!AC31))</f>
        <v>0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2.2209557306329244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43771600.99840001</v>
      </c>
      <c r="R32" s="22">
        <f t="shared" si="3"/>
        <v>4377160099.8400011</v>
      </c>
      <c r="S32" s="23">
        <f t="shared" si="4"/>
        <v>0.19844096238660405</v>
      </c>
      <c r="T32" s="73">
        <f t="shared" si="1"/>
        <v>5.0392821520981794</v>
      </c>
      <c r="U32" s="102">
        <v>0.2</v>
      </c>
      <c r="V32" s="25">
        <f t="shared" si="2"/>
        <v>3.9688192477320812E-2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4</v>
      </c>
      <c r="AB32" s="80">
        <f>IF('Base Reels B'!AB32="","",IF(AB$2="W",0,'Base Reels B'!AB32))</f>
        <v>8</v>
      </c>
      <c r="AC32" s="80">
        <f>IF('Base Reels B'!AC32="","",IF(AC$2="W",0,'Base Reels B'!AC32))</f>
        <v>0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35697920.000000007</v>
      </c>
      <c r="R33" s="22">
        <f>Q33</f>
        <v>35697920.000000007</v>
      </c>
      <c r="S33" s="23">
        <f t="shared" si="4"/>
        <v>1.6183848519177862E-3</v>
      </c>
      <c r="T33" s="73">
        <f t="shared" si="1"/>
        <v>617.9</v>
      </c>
      <c r="U33" s="102">
        <f>Awards!G15</f>
        <v>2</v>
      </c>
      <c r="V33" s="25">
        <f>(U33*R33)/$D$16</f>
        <v>3.2367697038355723E-3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5</v>
      </c>
      <c r="AB33" s="80">
        <f>IF('Base Reels B'!AB33="","",IF(AB$2="W",0,'Base Reels B'!AB33))</f>
        <v>5</v>
      </c>
      <c r="AC33" s="80">
        <f>IF('Base Reels B'!AC33="","",IF(AC$2="W",0,'Base Reels B'!AC33))</f>
        <v>0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5</v>
      </c>
      <c r="AB34" s="80">
        <f>IF('Base Reels B'!AB34="","",IF(AB$2="W",0,'Base Reels B'!AB34))</f>
        <v>1</v>
      </c>
      <c r="AC34" s="80">
        <f>IF('Base Reels B'!AC34="","",IF(AC$2="W",0,'Base Reels B'!AC34))</f>
        <v>0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2565120.0000000005</v>
      </c>
      <c r="R35" s="22">
        <f t="shared" ref="R35:R36" si="7">Q35</f>
        <v>2565120.0000000005</v>
      </c>
      <c r="S35" s="23">
        <f t="shared" si="4"/>
        <v>1.1629112708391277E-4</v>
      </c>
      <c r="T35" s="73">
        <f t="shared" si="1"/>
        <v>8599.1083333333336</v>
      </c>
      <c r="U35" s="102">
        <f>Awards!H16</f>
        <v>2</v>
      </c>
      <c r="V35" s="25">
        <f t="shared" si="6"/>
        <v>2.3258225416782554E-4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5</v>
      </c>
      <c r="AB35" s="80">
        <f>IF('Base Reels B'!AB35="","",IF(AB$2="W",0,'Base Reels B'!AB35))</f>
        <v>1</v>
      </c>
      <c r="AC35" s="80">
        <f>IF('Base Reels B'!AC35="","",IF(AC$2="W",0,'Base Reels B'!AC35))</f>
        <v>0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91104512.000000015</v>
      </c>
      <c r="R36" s="22">
        <f t="shared" si="7"/>
        <v>91104512.000000015</v>
      </c>
      <c r="S36" s="23">
        <f t="shared" si="4"/>
        <v>4.1302731969303022E-3</v>
      </c>
      <c r="T36" s="73">
        <f t="shared" si="1"/>
        <v>242.11473486625997</v>
      </c>
      <c r="U36" s="102">
        <f>Awards!G16</f>
        <v>0.3</v>
      </c>
      <c r="V36" s="25">
        <f t="shared" si="6"/>
        <v>1.2390819590790906E-3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5</v>
      </c>
      <c r="AB36" s="80">
        <f>IF('Base Reels B'!AB36="","",IF(AB$2="W",0,'Base Reels B'!AB36))</f>
        <v>6</v>
      </c>
      <c r="AC36" s="80">
        <f>IF('Base Reels B'!AC36="","",IF(AC$2="W",0,'Base Reels B'!AC36))</f>
        <v>0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8</v>
      </c>
      <c r="AB37" s="80">
        <f>IF('Base Reels B'!AB37="","",IF(AB$2="W",0,'Base Reels B'!AB37))</f>
        <v>6</v>
      </c>
      <c r="AC37" s="80">
        <f>IF('Base Reels B'!AC37="","",IF(AC$2="W",0,'Base Reels B'!AC37))</f>
        <v>0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8</v>
      </c>
      <c r="AB38" s="80">
        <f>IF('Base Reels B'!AB38="","",IF(AB$2="W",0,'Base Reels B'!AB38))</f>
        <v>6</v>
      </c>
      <c r="AC38" s="80">
        <f>IF('Base Reels B'!AC38="","",IF(AC$2="W",0,'Base Reels B'!AC38))</f>
        <v>0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7</v>
      </c>
      <c r="AB39" s="80">
        <f>IF('Base Reels B'!AB39="","",IF(AB$2="W",0,'Base Reels B'!AB39))</f>
        <v>5</v>
      </c>
      <c r="AC39" s="80">
        <f>IF('Base Reels B'!AC39="","",IF(AC$2="W",0,'Base Reels B'!AC39))</f>
        <v>0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4</v>
      </c>
      <c r="AB40" s="80">
        <f>IF('Base Reels B'!AB40="","",IF(AB$2="W",0,'Base Reels B'!AB40))</f>
        <v>3</v>
      </c>
      <c r="AC40" s="80">
        <f>IF('Base Reels B'!AC40="","",IF(AC$2="W",0,'Base Reels B'!AC40))</f>
        <v>0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0.82000000000000006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0.82000000000000006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3</v>
      </c>
      <c r="AB41" s="80">
        <f>IF('Base Reels B'!AB41="","",IF(AB$2="W",0,'Base Reels B'!AB41))</f>
        <v>3</v>
      </c>
      <c r="AC41" s="80">
        <f>IF('Base Reels B'!AC41="","",IF(AC$2="W",0,'Base Reels B'!AC41))</f>
        <v>0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0.5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0.5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8</v>
      </c>
      <c r="AB42" s="80">
        <f>IF('Base Reels B'!AB42="","",IF(AB$2="W",0,'Base Reels B'!AB42))</f>
        <v>3</v>
      </c>
      <c r="AC42" s="80">
        <f>IF('Base Reels B'!AC42="","",IF(AC$2="W",0,'Base Reels B'!AC42))</f>
        <v>0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0.18000000000000005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0.18000000000000005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12</v>
      </c>
      <c r="S43" s="42">
        <f t="shared" si="8"/>
        <v>20</v>
      </c>
      <c r="T43" s="42">
        <f t="shared" si="8"/>
        <v>167.00000000000003</v>
      </c>
      <c r="U43" s="42">
        <f t="shared" si="8"/>
        <v>66</v>
      </c>
      <c r="V43" s="43">
        <f t="shared" ref="V43:V58" si="9">PRODUCT(Q43:U43)</f>
        <v>21162240.000000004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0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4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4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12</v>
      </c>
      <c r="S44" s="42">
        <f t="shared" si="8"/>
        <v>147</v>
      </c>
      <c r="T44" s="42">
        <f t="shared" si="8"/>
        <v>0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8</v>
      </c>
      <c r="AB44" s="80">
        <f>IF('Base Reels B'!AB44="","",IF(AB$2="W",0,'Base Reels B'!AB44))</f>
        <v>1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0.18000000000000005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0.18000000000000005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155</v>
      </c>
      <c r="S45" s="42">
        <f t="shared" si="8"/>
        <v>20</v>
      </c>
      <c r="T45" s="42">
        <f t="shared" si="8"/>
        <v>0</v>
      </c>
      <c r="U45" s="42">
        <f t="shared" si="8"/>
        <v>66</v>
      </c>
      <c r="V45" s="43">
        <f t="shared" si="9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1</v>
      </c>
      <c r="AB45" s="80">
        <f>IF('Base Reels B'!AB45="","",IF(AB$2="W",0,'Base Reels B'!AB45))</f>
        <v>6</v>
      </c>
      <c r="AC45" s="80">
        <f>IF('Base Reels B'!AC45="","",IF(AC$2="W",0,'Base Reels B'!AC45))</f>
        <v>0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0.5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0.5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12</v>
      </c>
      <c r="S46" s="42">
        <f t="shared" si="8"/>
        <v>20</v>
      </c>
      <c r="T46" s="42">
        <f t="shared" si="8"/>
        <v>0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5</v>
      </c>
      <c r="AB46" s="80">
        <f>IF('Base Reels B'!AB46="","",IF(AB$2="W",0,'Base Reels B'!AB46))</f>
        <v>6</v>
      </c>
      <c r="AC46" s="80">
        <f>IF('Base Reels B'!AC46="","",IF(AC$2="W",0,'Base Reels B'!AC46))</f>
        <v>0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0.82000000000000006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0.82000000000000006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12</v>
      </c>
      <c r="S47" s="42">
        <f t="shared" si="8"/>
        <v>147</v>
      </c>
      <c r="T47" s="42">
        <f t="shared" si="8"/>
        <v>167.00000000000003</v>
      </c>
      <c r="U47" s="42">
        <f t="shared" si="8"/>
        <v>8</v>
      </c>
      <c r="V47" s="43">
        <f t="shared" si="9"/>
        <v>18853632.000000004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7</v>
      </c>
      <c r="AB47" s="80">
        <f>IF('Base Reels B'!AB47="","",IF(AB$2="W",0,'Base Reels B'!AB47))</f>
        <v>8</v>
      </c>
      <c r="AC47" s="80">
        <f>IF('Base Reels B'!AC47="","",IF(AC$2="W",0,'Base Reels B'!AC47))</f>
        <v>0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155</v>
      </c>
      <c r="S48" s="42">
        <f t="shared" si="8"/>
        <v>20</v>
      </c>
      <c r="T48" s="42">
        <f t="shared" si="8"/>
        <v>167.00000000000003</v>
      </c>
      <c r="U48" s="42">
        <f t="shared" si="8"/>
        <v>8</v>
      </c>
      <c r="V48" s="43">
        <f t="shared" si="9"/>
        <v>33132800.000000007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5</v>
      </c>
      <c r="AB48" s="80">
        <f>IF('Base Reels B'!AB48="","",IF(AB$2="W",0,'Base Reels B'!AB48))</f>
        <v>5</v>
      </c>
      <c r="AC48" s="80">
        <f>IF('Base Reels B'!AC48="","",IF(AC$2="W",0,'Base Reels B'!AC48))</f>
        <v>0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12</v>
      </c>
      <c r="S49" s="42">
        <f t="shared" si="8"/>
        <v>20</v>
      </c>
      <c r="T49" s="42">
        <f t="shared" si="8"/>
        <v>167.00000000000003</v>
      </c>
      <c r="U49" s="42">
        <f t="shared" si="8"/>
        <v>8</v>
      </c>
      <c r="V49" s="43">
        <f t="shared" si="9"/>
        <v>17955840.000000004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7</v>
      </c>
      <c r="AB49" s="80">
        <f>IF('Base Reels B'!AB49="","",IF(AB$2="W",0,'Base Reels B'!AB49))</f>
        <v>5</v>
      </c>
      <c r="AC49" s="80">
        <f>IF('Base Reels B'!AC49="","",IF(AC$2="W",0,'Base Reels B'!AC49))</f>
        <v>0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155</v>
      </c>
      <c r="S50" s="42">
        <f t="shared" si="8"/>
        <v>147</v>
      </c>
      <c r="T50" s="42">
        <f t="shared" si="8"/>
        <v>0</v>
      </c>
      <c r="U50" s="42">
        <f t="shared" si="8"/>
        <v>8</v>
      </c>
      <c r="V50" s="43">
        <f t="shared" si="9"/>
        <v>0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7</v>
      </c>
      <c r="AB50" s="80">
        <f>IF('Base Reels B'!AB50="","",IF(AB$2="W",0,'Base Reels B'!AB50))</f>
        <v>10</v>
      </c>
      <c r="AC50" s="80">
        <f>IF('Base Reels B'!AC50="","",IF(AC$2="W",0,'Base Reels B'!AC50))</f>
        <v>0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12</v>
      </c>
      <c r="S51" s="42">
        <f t="shared" si="8"/>
        <v>147</v>
      </c>
      <c r="T51" s="42">
        <f t="shared" si="8"/>
        <v>0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5</v>
      </c>
      <c r="AB51" s="80">
        <f>IF('Base Reels B'!AB51="","",IF(AB$2="W",0,'Base Reels B'!AB51))</f>
        <v>2</v>
      </c>
      <c r="AC51" s="80">
        <f>IF('Base Reels B'!AC51="","",IF(AC$2="W",0,'Base Reels B'!AC51))</f>
        <v>0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155</v>
      </c>
      <c r="S52" s="42">
        <f t="shared" si="8"/>
        <v>20</v>
      </c>
      <c r="T52" s="42">
        <f t="shared" si="8"/>
        <v>0</v>
      </c>
      <c r="U52" s="42">
        <f t="shared" si="8"/>
        <v>8</v>
      </c>
      <c r="V52" s="43">
        <f t="shared" si="9"/>
        <v>0</v>
      </c>
      <c r="W52" s="45">
        <f>SUM(V43:V52)</f>
        <v>91104512.000000015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7</v>
      </c>
      <c r="AB52" s="80">
        <f>IF('Base Reels B'!AB52="","",IF(AB$2="W",0,'Base Reels B'!AB52))</f>
        <v>3</v>
      </c>
      <c r="AC52" s="80">
        <f>IF('Base Reels B'!AC52="","",IF(AC$2="W",0,'Base Reels B'!AC52))</f>
        <v>0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12</v>
      </c>
      <c r="S53" s="46">
        <f t="shared" si="8"/>
        <v>20</v>
      </c>
      <c r="T53" s="46">
        <f t="shared" si="8"/>
        <v>0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5</v>
      </c>
      <c r="AB53" s="80">
        <f>IF('Base Reels B'!AB53="","",IF(AB$2="W",0,'Base Reels B'!AB53))</f>
        <v>5</v>
      </c>
      <c r="AC53" s="80">
        <f>IF('Base Reels B'!AC53="","",IF(AC$2="W",0,'Base Reels B'!AC53))</f>
        <v>0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12</v>
      </c>
      <c r="S54" s="46">
        <f t="shared" si="8"/>
        <v>20</v>
      </c>
      <c r="T54" s="46">
        <f t="shared" si="8"/>
        <v>167.00000000000003</v>
      </c>
      <c r="U54" s="46">
        <f t="shared" si="8"/>
        <v>8</v>
      </c>
      <c r="V54" s="47">
        <f t="shared" si="9"/>
        <v>2565120.0000000005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5</v>
      </c>
      <c r="AB54" s="80">
        <f>IF('Base Reels B'!AB54="","",IF(AB$2="W",0,'Base Reels B'!AB54))</f>
        <v>5</v>
      </c>
      <c r="AC54" s="80">
        <f>IF('Base Reels B'!AC54="","",IF(AC$2="W",0,'Base Reels B'!AC54))</f>
        <v>0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12</v>
      </c>
      <c r="S55" s="46">
        <f t="shared" si="8"/>
        <v>147</v>
      </c>
      <c r="T55" s="46">
        <f t="shared" si="8"/>
        <v>0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5</v>
      </c>
      <c r="AB55" s="80">
        <f>IF('Base Reels B'!AB55="","",IF(AB$2="W",0,'Base Reels B'!AB55))</f>
        <v>5</v>
      </c>
      <c r="AC55" s="80">
        <f>IF('Base Reels B'!AC55="","",IF(AC$2="W",0,'Base Reels B'!AC55))</f>
        <v>0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155</v>
      </c>
      <c r="S56" s="46">
        <f t="shared" si="8"/>
        <v>20</v>
      </c>
      <c r="T56" s="46">
        <f t="shared" si="8"/>
        <v>0</v>
      </c>
      <c r="U56" s="46">
        <f t="shared" si="8"/>
        <v>8</v>
      </c>
      <c r="V56" s="47">
        <f t="shared" si="9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5</v>
      </c>
      <c r="AB56" s="80">
        <f>IF('Base Reels B'!AB56="","",IF(AB$2="W",0,'Base Reels B'!AB56))</f>
        <v>6</v>
      </c>
      <c r="AC56" s="80">
        <f>IF('Base Reels B'!AC56="","",IF(AC$2="W",0,'Base Reels B'!AC56))</f>
        <v>0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12</v>
      </c>
      <c r="S57" s="46">
        <f t="shared" si="8"/>
        <v>20</v>
      </c>
      <c r="T57" s="46">
        <f t="shared" si="8"/>
        <v>0</v>
      </c>
      <c r="U57" s="46">
        <f t="shared" si="8"/>
        <v>8</v>
      </c>
      <c r="V57" s="47">
        <f t="shared" si="9"/>
        <v>0</v>
      </c>
      <c r="W57" s="48">
        <f>SUM(V53:V57)</f>
        <v>2565120.0000000005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10</v>
      </c>
      <c r="AB57" s="80">
        <f>IF('Base Reels B'!AB57="","",IF(AB$2="W",0,'Base Reels B'!AB57))</f>
        <v>6</v>
      </c>
      <c r="AC57" s="80">
        <f>IF('Base Reels B'!AC57="","",IF(AC$2="W",0,'Base Reels B'!AC57))</f>
        <v>0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12</v>
      </c>
      <c r="S58" s="49">
        <f t="shared" si="8"/>
        <v>20</v>
      </c>
      <c r="T58" s="49">
        <f t="shared" si="8"/>
        <v>0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7</v>
      </c>
      <c r="AB58" s="80">
        <f>IF('Base Reels B'!AB58="","",IF(AB$2="W",0,'Base Reels B'!AB58))</f>
        <v>5</v>
      </c>
      <c r="AC58" s="80">
        <f>IF('Base Reels B'!AC58="","",IF(AC$2="W",0,'Base Reels B'!AC58))</f>
        <v>0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93669632.000000015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7</v>
      </c>
      <c r="AB59" s="80">
        <f>IF('Base Reels B'!AB59="","",IF(AB$2="W",0,'Base Reels B'!AB59))</f>
        <v>5</v>
      </c>
      <c r="AC59" s="80">
        <f>IF('Base Reels B'!AC59="","",IF(AC$2="W",0,'Base Reels B'!AC59))</f>
        <v>0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4</v>
      </c>
      <c r="AB60" s="80">
        <f>IF('Base Reels B'!AB60="","",IF(AB$2="W",0,'Base Reels B'!AB60))</f>
        <v>3</v>
      </c>
      <c r="AC60" s="80">
        <f>IF('Base Reels B'!AC60="","",IF(AC$2="W",0,'Base Reels B'!AC60))</f>
        <v>0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3</v>
      </c>
      <c r="AB61" s="80">
        <f>IF('Base Reels B'!AB61="","",IF(AB$2="W",0,'Base Reels B'!AB61))</f>
        <v>8</v>
      </c>
      <c r="AC61" s="80">
        <f>IF('Base Reels B'!AC61="","",IF(AC$2="W",0,'Base Reels B'!AC61))</f>
        <v>0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3</v>
      </c>
      <c r="AB62" s="80">
        <f>IF('Base Reels B'!AB62="","",IF(AB$2="W",0,'Base Reels B'!AB62))</f>
        <v>8</v>
      </c>
      <c r="AC62" s="80">
        <f>IF('Base Reels B'!AC62="","",IF(AC$2="W",0,'Base Reels B'!AC62))</f>
        <v>0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8</v>
      </c>
      <c r="AB63" s="80">
        <f>IF('Base Reels B'!AB63="","",IF(AB$2="W",0,'Base Reels B'!AB63))</f>
        <v>8</v>
      </c>
      <c r="AC63" s="80">
        <f>IF('Base Reels B'!AC63="","",IF(AC$2="W",0,'Base Reels B'!AC63))</f>
        <v>0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8</v>
      </c>
      <c r="AB64" s="80">
        <f>IF('Base Reels B'!AB64="","",IF(AB$2="W",0,'Base Reels B'!AB64))</f>
        <v>9</v>
      </c>
      <c r="AC64" s="80">
        <f>IF('Base Reels B'!AC64="","",IF(AC$2="W",0,'Base Reels B'!AC64))</f>
        <v>0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8</v>
      </c>
      <c r="AB65" s="80">
        <f>IF('Base Reels B'!AB65="","",IF(AB$2="W",0,'Base Reels B'!AB65))</f>
        <v>2</v>
      </c>
      <c r="AC65" s="80">
        <f>IF('Base Reels B'!AC65="","",IF(AC$2="W",0,'Base Reels B'!AC65))</f>
        <v>0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10</v>
      </c>
      <c r="AB66" s="80">
        <f>IF('Base Reels B'!AB66="","",IF(AB$2="W",0,'Base Reels B'!AB66))</f>
        <v>2</v>
      </c>
      <c r="AC66" s="80">
        <f>IF('Base Reels B'!AC66="","",IF(AC$2="W",0,'Base Reels B'!AC66))</f>
        <v>0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1</v>
      </c>
      <c r="AB67" s="80">
        <f>IF('Base Reels B'!AB67="","",IF(AB$2="W",0,'Base Reels B'!AB67))</f>
        <v>2</v>
      </c>
      <c r="AC67" s="80">
        <f>IF('Base Reels B'!AC67="","",IF(AC$2="W",0,'Base Reels B'!AC67))</f>
        <v>0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7</v>
      </c>
      <c r="AB68" s="80">
        <f>IF('Base Reels B'!AB68="","",IF(AB$2="W",0,'Base Reels B'!AB68))</f>
        <v>6</v>
      </c>
      <c r="AC68" s="80">
        <f>IF('Base Reels B'!AC68="","",IF(AC$2="W",0,'Base Reels B'!AC68))</f>
        <v>0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7</v>
      </c>
      <c r="AB69" s="80">
        <f>IF('Base Reels B'!AB69="","",IF(AB$2="W",0,'Base Reels B'!AB69))</f>
        <v>6</v>
      </c>
      <c r="AC69" s="80">
        <f>IF('Base Reels B'!AC69="","",IF(AC$2="W",0,'Base Reels B'!AC69))</f>
        <v>0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7</v>
      </c>
      <c r="AB70" s="80">
        <f>IF('Base Reels B'!AB70="","",IF(AB$2="W",0,'Base Reels B'!AB70))</f>
        <v>6</v>
      </c>
      <c r="AC70" s="80">
        <f>IF('Base Reels B'!AC70="","",IF(AC$2="W",0,'Base Reels B'!AC70))</f>
        <v>0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7</v>
      </c>
      <c r="AB71" s="80">
        <f>IF('Base Reels B'!AB71="","",IF(AB$2="W",0,'Base Reels B'!AB71))</f>
        <v>6</v>
      </c>
      <c r="AC71" s="80">
        <f>IF('Base Reels B'!AC71="","",IF(AC$2="W",0,'Base Reels B'!AC71))</f>
        <v>0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7</v>
      </c>
      <c r="AB72" s="80">
        <f>IF('Base Reels B'!AB72="","",IF(AB$2="W",0,'Base Reels B'!AB72))</f>
        <v>2</v>
      </c>
      <c r="AC72" s="80">
        <f>IF('Base Reels B'!AC72="","",IF(AC$2="W",0,'Base Reels B'!AC72))</f>
        <v>0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8</v>
      </c>
      <c r="AC73" s="80">
        <f>IF('Base Reels B'!AC73="","",IF(AC$2="W",0,'Base Reels B'!AC73))</f>
        <v>0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5</v>
      </c>
      <c r="AB74" s="80">
        <f>IF('Base Reels B'!AB74="","",IF(AB$2="W",0,'Base Reels B'!AB74))</f>
        <v>8</v>
      </c>
      <c r="AC74" s="80">
        <f>IF('Base Reels B'!AC74="","",IF(AC$2="W",0,'Base Reels B'!AC74))</f>
        <v>0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5</v>
      </c>
      <c r="AB75" s="80">
        <f>IF('Base Reels B'!AB75="","",IF(AB$2="W",0,'Base Reels B'!AB75))</f>
        <v>5</v>
      </c>
      <c r="AC75" s="80">
        <f>IF('Base Reels B'!AC75="","",IF(AC$2="W",0,'Base Reels B'!AC75))</f>
        <v>0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5</v>
      </c>
      <c r="AB76" s="80">
        <f>IF('Base Reels B'!AB76="","",IF(AB$2="W",0,'Base Reels B'!AB76))</f>
        <v>5</v>
      </c>
      <c r="AC76" s="80">
        <f>IF('Base Reels B'!AC76="","",IF(AC$2="W",0,'Base Reels B'!AC76))</f>
        <v>0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8</v>
      </c>
      <c r="AB77" s="80">
        <f>IF('Base Reels B'!AB77="","",IF(AB$2="W",0,'Base Reels B'!AB77))</f>
        <v>5</v>
      </c>
      <c r="AC77" s="80">
        <f>IF('Base Reels B'!AC77="","",IF(AC$2="W",0,'Base Reels B'!AC77))</f>
        <v>0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8</v>
      </c>
      <c r="AB78" s="80">
        <f>IF('Base Reels B'!AB78="","",IF(AB$2="W",0,'Base Reels B'!AB78))</f>
        <v>3</v>
      </c>
      <c r="AC78" s="80">
        <f>IF('Base Reels B'!AC78="","",IF(AC$2="W",0,'Base Reels B'!AC78))</f>
        <v>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3</v>
      </c>
      <c r="AB79" s="80">
        <f>IF('Base Reels B'!AB79="","",IF(AB$2="W",0,'Base Reels B'!AB79))</f>
        <v>3</v>
      </c>
      <c r="AC79" s="80">
        <f>IF('Base Reels B'!AC79="","",IF(AC$2="W",0,'Base Reels B'!AC79))</f>
        <v>0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3</v>
      </c>
      <c r="AB80" s="80">
        <f>IF('Base Reels B'!AB80="","",IF(AB$2="W",0,'Base Reels B'!AB80))</f>
        <v>5</v>
      </c>
      <c r="AC80" s="80">
        <f>IF('Base Reels B'!AC80="","",IF(AC$2="W",0,'Base Reels B'!AC80))</f>
        <v>0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3</v>
      </c>
      <c r="AB81" s="80">
        <f>IF('Base Reels B'!AB81="","",IF(AB$2="W",0,'Base Reels B'!AB81))</f>
        <v>5</v>
      </c>
      <c r="AC81" s="80">
        <f>IF('Base Reels B'!AC81="","",IF(AC$2="W",0,'Base Reels B'!AC81))</f>
        <v>0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2</v>
      </c>
      <c r="AB82" s="80">
        <f>IF('Base Reels B'!AB82="","",IF(AB$2="W",0,'Base Reels B'!AB82))</f>
        <v>5</v>
      </c>
      <c r="AC82" s="80">
        <f>IF('Base Reels B'!AC82="","",IF(AC$2="W",0,'Base Reels B'!AC82))</f>
        <v>0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1</v>
      </c>
      <c r="AB83" s="80">
        <f>IF('Base Reels B'!AB83="","",IF(AB$2="W",0,'Base Reels B'!AB83))</f>
        <v>5</v>
      </c>
      <c r="AC83" s="80">
        <f>IF('Base Reels B'!AC83="","",IF(AC$2="W",0,'Base Reels B'!AC83))</f>
        <v>0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7</v>
      </c>
      <c r="AB84" s="80">
        <f>IF('Base Reels B'!AB84="","",IF(AB$2="W",0,'Base Reels B'!AB84))</f>
        <v>1</v>
      </c>
      <c r="AC84" s="80">
        <f>IF('Base Reels B'!AC84="","",IF(AC$2="W",0,'Base Reels B'!AC84))</f>
        <v>0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4</v>
      </c>
      <c r="AB85" s="80">
        <f>IF('Base Reels B'!AB85="","",IF(AB$2="W",0,'Base Reels B'!AB85))</f>
        <v>1</v>
      </c>
      <c r="AC85" s="80">
        <f>IF('Base Reels B'!AC85="","",IF(AC$2="W",0,'Base Reels B'!AC85))</f>
        <v>0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4</v>
      </c>
      <c r="AB86" s="80">
        <f>IF('Base Reels B'!AB86="","",IF(AB$2="W",0,'Base Reels B'!AB86))</f>
        <v>4</v>
      </c>
      <c r="AC86" s="80">
        <f>IF('Base Reels B'!AC86="","",IF(AC$2="W",0,'Base Reels B'!AC86))</f>
        <v>0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5</v>
      </c>
      <c r="AB87" s="80">
        <f>IF('Base Reels B'!AB87="","",IF(AB$2="W",0,'Base Reels B'!AB87))</f>
        <v>5</v>
      </c>
      <c r="AC87" s="80">
        <f>IF('Base Reels B'!AC87="","",IF(AC$2="W",0,'Base Reels B'!AC87))</f>
        <v>0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5</v>
      </c>
      <c r="AB88" s="80">
        <f>IF('Base Reels B'!AB88="","",IF(AB$2="W",0,'Base Reels B'!AB88))</f>
        <v>6</v>
      </c>
      <c r="AC88" s="80">
        <f>IF('Base Reels B'!AC88="","",IF(AC$2="W",0,'Base Reels B'!AC88))</f>
        <v>0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8</v>
      </c>
      <c r="AB89" s="80">
        <f>IF('Base Reels B'!AB89="","",IF(AB$2="W",0,'Base Reels B'!AB89))</f>
        <v>6</v>
      </c>
      <c r="AC89" s="80">
        <f>IF('Base Reels B'!AC89="","",IF(AC$2="W",0,'Base Reels B'!AC89))</f>
        <v>0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8</v>
      </c>
      <c r="AB90" s="80">
        <f>IF('Base Reels B'!AB90="","",IF(AB$2="W",0,'Base Reels B'!AB90))</f>
        <v>5</v>
      </c>
      <c r="AC90" s="80">
        <f>IF('Base Reels B'!AC90="","",IF(AC$2="W",0,'Base Reels B'!AC90))</f>
        <v>0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8</v>
      </c>
      <c r="AB91" s="80">
        <f>IF('Base Reels B'!AB91="","",IF(AB$2="W",0,'Base Reels B'!AB91))</f>
        <v>7</v>
      </c>
      <c r="AC91" s="80">
        <f>IF('Base Reels B'!AC91="","",IF(AC$2="W",0,'Base Reels B'!AC91))</f>
        <v>0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8</v>
      </c>
      <c r="AB92" s="80">
        <f>IF('Base Reels B'!AB92="","",IF(AB$2="W",0,'Base Reels B'!AB92))</f>
        <v>2</v>
      </c>
      <c r="AC92" s="80">
        <f>IF('Base Reels B'!AC92="","",IF(AC$2="W",0,'Base Reels B'!AC92))</f>
        <v>0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7</v>
      </c>
      <c r="AB93" s="80">
        <f>IF('Base Reels B'!AB93="","",IF(AB$2="W",0,'Base Reels B'!AB93))</f>
        <v>10</v>
      </c>
      <c r="AC93" s="80">
        <f>IF('Base Reels B'!AC93="","",IF(AC$2="W",0,'Base Reels B'!AC93))</f>
        <v>0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8</v>
      </c>
      <c r="AB94" s="80">
        <f>IF('Base Reels B'!AB94="","",IF(AB$2="W",0,'Base Reels B'!AB94))</f>
        <v>3</v>
      </c>
      <c r="AC94" s="80">
        <f>IF('Base Reels B'!AC94="","",IF(AC$2="W",0,'Base Reels B'!AC94))</f>
        <v>0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4</v>
      </c>
      <c r="AB95" s="80">
        <f>IF('Base Reels B'!AB95="","",IF(AB$2="W",0,'Base Reels B'!AB95))</f>
        <v>5</v>
      </c>
      <c r="AC95" s="80">
        <f>IF('Base Reels B'!AC95="","",IF(AC$2="W",0,'Base Reels B'!AC95))</f>
        <v>0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4</v>
      </c>
      <c r="AB96" s="80">
        <f>IF('Base Reels B'!AB96="","",IF(AB$2="W",0,'Base Reels B'!AB96))</f>
        <v>5</v>
      </c>
      <c r="AC96" s="80">
        <f>IF('Base Reels B'!AC96="","",IF(AC$2="W",0,'Base Reels B'!AC96))</f>
        <v>0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3</v>
      </c>
      <c r="AB97" s="80">
        <f>IF('Base Reels B'!AB97="","",IF(AB$2="W",0,'Base Reels B'!AB97))</f>
        <v>5</v>
      </c>
      <c r="AC97" s="80">
        <f>IF('Base Reels B'!AC97="","",IF(AC$2="W",0,'Base Reels B'!AC97))</f>
        <v>0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8</v>
      </c>
      <c r="AB98" s="80">
        <f>IF('Base Reels B'!AB98="","",IF(AB$2="W",0,'Base Reels B'!AB98))</f>
        <v>6</v>
      </c>
      <c r="AC98" s="80">
        <f>IF('Base Reels B'!AC98="","",IF(AC$2="W",0,'Base Reels B'!AC98))</f>
        <v>0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8</v>
      </c>
      <c r="AB99" s="80">
        <f>IF('Base Reels B'!AB99="","",IF(AB$2="W",0,'Base Reels B'!AB99))</f>
        <v>6</v>
      </c>
      <c r="AC99" s="80">
        <f>IF('Base Reels B'!AC99="","",IF(AC$2="W",0,'Base Reels B'!AC99))</f>
        <v>0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8</v>
      </c>
      <c r="AB100" s="80">
        <f>IF('Base Reels B'!AB100="","",IF(AB$2="W",0,'Base Reels B'!AB100))</f>
        <v>9</v>
      </c>
      <c r="AC100" s="80">
        <f>IF('Base Reels B'!AC100="","",IF(AC$2="W",0,'Base Reels B'!AC100))</f>
        <v>0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1</v>
      </c>
      <c r="AB101" s="80">
        <f>IF('Base Reels B'!AB101="","",IF(AB$2="W",0,'Base Reels B'!AB101))</f>
        <v>4</v>
      </c>
      <c r="AC101" s="80">
        <f>IF('Base Reels B'!AC101="","",IF(AC$2="W",0,'Base Reels B'!AC101))</f>
        <v>0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1</v>
      </c>
      <c r="AB102" s="80">
        <f>IF('Base Reels B'!AB102="","",IF(AB$2="W",0,'Base Reels B'!AB102))</f>
        <v>3</v>
      </c>
      <c r="AC102" s="80">
        <f>IF('Base Reels B'!AC102="","",IF(AC$2="W",0,'Base Reels B'!AC102))</f>
        <v>0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7</v>
      </c>
      <c r="AB103" s="80">
        <f>IF('Base Reels B'!AB103="","",IF(AB$2="W",0,'Base Reels B'!AB103))</f>
        <v>8</v>
      </c>
      <c r="AC103" s="80">
        <f>IF('Base Reels B'!AC103="","",IF(AC$2="W",0,'Base Reels B'!AC103))</f>
        <v>0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7</v>
      </c>
      <c r="AB104" s="80">
        <f>IF('Base Reels B'!AB104="","",IF(AB$2="W",0,'Base Reels B'!AB104))</f>
        <v>8</v>
      </c>
      <c r="AC104" s="80">
        <f>IF('Base Reels B'!AC104="","",IF(AC$2="W",0,'Base Reels B'!AC104))</f>
        <v>0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7</v>
      </c>
      <c r="AB105" s="80">
        <f>IF('Base Reels B'!AB105="","",IF(AB$2="W",0,'Base Reels B'!AB105))</f>
        <v>8</v>
      </c>
      <c r="AC105" s="80">
        <f>IF('Base Reels B'!AC105="","",IF(AC$2="W",0,'Base Reels B'!AC105))</f>
        <v>0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6</v>
      </c>
      <c r="AB106" s="80">
        <f>IF('Base Reels B'!AB106="","",IF(AB$2="W",0,'Base Reels B'!AB106))</f>
        <v>8</v>
      </c>
      <c r="AC106" s="80">
        <f>IF('Base Reels B'!AC106="","",IF(AC$2="W",0,'Base Reels B'!AC106))</f>
        <v>0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6</v>
      </c>
      <c r="AB107" s="80">
        <f>IF('Base Reels B'!AB107="","",IF(AB$2="W",0,'Base Reels B'!AB107))</f>
        <v>2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8</v>
      </c>
      <c r="AB108" s="80">
        <f>IF('Base Reels B'!AB108="","",IF(AB$2="W",0,'Base Reels B'!AB108))</f>
        <v>2</v>
      </c>
      <c r="AC108" s="80">
        <f>IF('Base Reels B'!AC108="","",IF(AC$2="W",0,'Base Reels B'!AC108))</f>
        <v>0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8</v>
      </c>
      <c r="AB109" s="80">
        <f>IF('Base Reels B'!AB109="","",IF(AB$2="W",0,'Base Reels B'!AB109))</f>
        <v>7</v>
      </c>
      <c r="AC109" s="80">
        <f>IF('Base Reels B'!AC109="","",IF(AC$2="W",0,'Base Reels B'!AC109))</f>
        <v>0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2</v>
      </c>
      <c r="AB110" s="80">
        <f>IF('Base Reels B'!AB110="","",IF(AB$2="W",0,'Base Reels B'!AB110))</f>
        <v>7</v>
      </c>
      <c r="AC110" s="80">
        <f>IF('Base Reels B'!AC110="","",IF(AC$2="W",0,'Base Reels B'!AC110))</f>
        <v>0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4</v>
      </c>
      <c r="AB111" s="80">
        <f>IF('Base Reels B'!AB111="","",IF(AB$2="W",0,'Base Reels B'!AB111))</f>
        <v>8</v>
      </c>
      <c r="AC111" s="80">
        <f>IF('Base Reels B'!AC111="","",IF(AC$2="W",0,'Base Reels B'!AC111))</f>
        <v>0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4</v>
      </c>
      <c r="AB112" s="80">
        <f>IF('Base Reels B'!AB112="","",IF(AB$2="W",0,'Base Reels B'!AB112))</f>
        <v>8</v>
      </c>
      <c r="AC112" s="80">
        <f>IF('Base Reels B'!AC112="","",IF(AC$2="W",0,'Base Reels B'!AC112))</f>
        <v>0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5</v>
      </c>
      <c r="AB113" s="80">
        <f>IF('Base Reels B'!AB113="","",IF(AB$2="W",0,'Base Reels B'!AB113))</f>
        <v>8</v>
      </c>
      <c r="AC113" s="80">
        <f>IF('Base Reels B'!AC113="","",IF(AC$2="W",0,'Base Reels B'!AC113))</f>
        <v>0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5</v>
      </c>
      <c r="AB114" s="80">
        <f>IF('Base Reels B'!AB114="","",IF(AB$2="W",0,'Base Reels B'!AB114))</f>
        <v>1</v>
      </c>
      <c r="AC114" s="80">
        <f>IF('Base Reels B'!AC114="","",IF(AC$2="W",0,'Base Reels B'!AC114))</f>
        <v>0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5</v>
      </c>
      <c r="AB115" s="80">
        <f>IF('Base Reels B'!AB115="","",IF(AB$2="W",0,'Base Reels B'!AB115))</f>
        <v>1</v>
      </c>
      <c r="AC115" s="80">
        <f>IF('Base Reels B'!AC115="","",IF(AC$2="W",0,'Base Reels B'!AC115))</f>
        <v>0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3</v>
      </c>
      <c r="AB116" s="80">
        <f>IF('Base Reels B'!AB116="","",IF(AB$2="W",0,'Base Reels B'!AB116))</f>
        <v>8</v>
      </c>
      <c r="AC116" s="80">
        <f>IF('Base Reels B'!AC116="","",IF(AC$2="W",0,'Base Reels B'!AC116))</f>
        <v>0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3</v>
      </c>
      <c r="AB117" s="80">
        <f>IF('Base Reels B'!AB117="","",IF(AB$2="W",0,'Base Reels B'!AB117))</f>
        <v>5</v>
      </c>
      <c r="AC117" s="80">
        <f>IF('Base Reels B'!AC117="","",IF(AC$2="W",0,'Base Reels B'!AC117))</f>
        <v>0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7</v>
      </c>
      <c r="AB118" s="80">
        <f>IF('Base Reels B'!AB118="","",IF(AB$2="W",0,'Base Reels B'!AB118))</f>
        <v>5</v>
      </c>
      <c r="AC118" s="80">
        <f>IF('Base Reels B'!AC118="","",IF(AC$2="W",0,'Base Reels B'!AC118))</f>
        <v>0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7</v>
      </c>
      <c r="AB119" s="80">
        <f>IF('Base Reels B'!AB119="","",IF(AB$2="W",0,'Base Reels B'!AB119))</f>
        <v>10</v>
      </c>
      <c r="AC119" s="80">
        <f>IF('Base Reels B'!AC119="","",IF(AC$2="W",0,'Base Reels B'!AC119))</f>
        <v>0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7</v>
      </c>
      <c r="AB120" s="80">
        <f>IF('Base Reels B'!AB120="","",IF(AB$2="W",0,'Base Reels B'!AB120))</f>
        <v>2</v>
      </c>
      <c r="AC120" s="80">
        <f>IF('Base Reels B'!AC120="","",IF(AC$2="W",0,'Base Reels B'!AC120))</f>
        <v>0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7</v>
      </c>
      <c r="AB121" s="80">
        <f>IF('Base Reels B'!AB121="","",IF(AB$2="W",0,'Base Reels B'!AB121))</f>
        <v>3</v>
      </c>
      <c r="AC121" s="80">
        <f>IF('Base Reels B'!AC121="","",IF(AC$2="W",0,'Base Reels B'!AC121))</f>
        <v>0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1</v>
      </c>
      <c r="AB122" s="80">
        <f>IF('Base Reels B'!AB122="","",IF(AB$2="W",0,'Base Reels B'!AB122))</f>
        <v>5</v>
      </c>
      <c r="AC122" s="80">
        <f>IF('Base Reels B'!AC122="","",IF(AC$2="W",0,'Base Reels B'!AC122))</f>
        <v>0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1</v>
      </c>
      <c r="AB123" s="80">
        <f>IF('Base Reels B'!AB123="","",IF(AB$2="W",0,'Base Reels B'!AB123))</f>
        <v>5</v>
      </c>
      <c r="AC123" s="80">
        <f>IF('Base Reels B'!AC123="","",IF(AC$2="W",0,'Base Reels B'!AC123))</f>
        <v>0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4</v>
      </c>
      <c r="AB124" s="80">
        <f>IF('Base Reels B'!AB124="","",IF(AB$2="W",0,'Base Reels B'!AB124))</f>
        <v>5</v>
      </c>
      <c r="AC124" s="80">
        <f>IF('Base Reels B'!AC124="","",IF(AC$2="W",0,'Base Reels B'!AC124))</f>
        <v>0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5</v>
      </c>
      <c r="AB125" s="80">
        <f>IF('Base Reels B'!AB125="","",IF(AB$2="W",0,'Base Reels B'!AB125))</f>
        <v>6</v>
      </c>
      <c r="AC125" s="80">
        <f>IF('Base Reels B'!AC125="","",IF(AC$2="W",0,'Base Reels B'!AC125))</f>
        <v>0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5</v>
      </c>
      <c r="AB126" s="80">
        <f>IF('Base Reels B'!AB126="","",IF(AB$2="W",0,'Base Reels B'!AB126))</f>
        <v>6</v>
      </c>
      <c r="AC126" s="80">
        <f>IF('Base Reels B'!AC126="","",IF(AC$2="W",0,'Base Reels B'!AC126))</f>
        <v>0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8</v>
      </c>
      <c r="AB127" s="80">
        <f>IF('Base Reels B'!AB127="","",IF(AB$2="W",0,'Base Reels B'!AB127))</f>
        <v>5</v>
      </c>
      <c r="AC127" s="80">
        <f>IF('Base Reels B'!AC127="","",IF(AC$2="W",0,'Base Reels B'!AC127))</f>
        <v>0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8</v>
      </c>
      <c r="AB128" s="80">
        <f>IF('Base Reels B'!AB128="","",IF(AB$2="W",0,'Base Reels B'!AB128))</f>
        <v>5</v>
      </c>
      <c r="AC128" s="80">
        <f>IF('Base Reels B'!AC128="","",IF(AC$2="W",0,'Base Reels B'!AC128))</f>
        <v>0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3</v>
      </c>
      <c r="AB129" s="80">
        <f>IF('Base Reels B'!AB129="","",IF(AB$2="W",0,'Base Reels B'!AB129))</f>
        <v>3</v>
      </c>
      <c r="AC129" s="80">
        <f>IF('Base Reels B'!AC129="","",IF(AC$2="W",0,'Base Reels B'!AC129))</f>
        <v>0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3</v>
      </c>
      <c r="AB130" s="80">
        <f>IF('Base Reels B'!AB130="","",IF(AB$2="W",0,'Base Reels B'!AB130))</f>
        <v>8</v>
      </c>
      <c r="AC130" s="80">
        <f>IF('Base Reels B'!AC130="","",IF(AC$2="W",0,'Base Reels B'!AC130))</f>
        <v>0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3</v>
      </c>
      <c r="AB131" s="80">
        <f>IF('Base Reels B'!AB131="","",IF(AB$2="W",0,'Base Reels B'!AB131))</f>
        <v>8</v>
      </c>
      <c r="AC131" s="80">
        <f>IF('Base Reels B'!AC131="","",IF(AC$2="W",0,'Base Reels B'!AC131))</f>
        <v>0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8</v>
      </c>
      <c r="AB132" s="80">
        <f>IF('Base Reels B'!AB132="","",IF(AB$2="W",0,'Base Reels B'!AB132))</f>
        <v>8</v>
      </c>
      <c r="AC132" s="80">
        <f>IF('Base Reels B'!AC132="","",IF(AC$2="W",0,'Base Reels B'!AC132))</f>
        <v>0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1</v>
      </c>
      <c r="AB133" s="80">
        <f>IF('Base Reels B'!AB133="","",IF(AB$2="W",0,'Base Reels B'!AB133))</f>
        <v>9</v>
      </c>
      <c r="AC133" s="80">
        <f>IF('Base Reels B'!AC133="","",IF(AC$2="W",0,'Base Reels B'!AC133))</f>
        <v>0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7</v>
      </c>
      <c r="AB134" s="80">
        <f>IF('Base Reels B'!AB134="","",IF(AB$2="W",0,'Base Reels B'!AB134))</f>
        <v>2</v>
      </c>
      <c r="AC134" s="80">
        <f>IF('Base Reels B'!AC134="","",IF(AC$2="W",0,'Base Reels B'!AC134))</f>
        <v>0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4</v>
      </c>
      <c r="AB135" s="80">
        <f>IF('Base Reels B'!AB135="","",IF(AB$2="W",0,'Base Reels B'!AB135))</f>
        <v>2</v>
      </c>
      <c r="AC135" s="80">
        <f>IF('Base Reels B'!AC135="","",IF(AC$2="W",0,'Base Reels B'!AC135))</f>
        <v>0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4</v>
      </c>
      <c r="AB136" s="80">
        <f>IF('Base Reels B'!AB136="","",IF(AB$2="W",0,'Base Reels B'!AB136))</f>
        <v>2</v>
      </c>
      <c r="AC136" s="80">
        <f>IF('Base Reels B'!AC136="","",IF(AC$2="W",0,'Base Reels B'!AC136))</f>
        <v>0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5</v>
      </c>
      <c r="AB137" s="80">
        <f>IF('Base Reels B'!AB137="","",IF(AB$2="W",0,'Base Reels B'!AB137))</f>
        <v>6</v>
      </c>
      <c r="AC137" s="80">
        <f>IF('Base Reels B'!AC137="","",IF(AC$2="W",0,'Base Reels B'!AC137))</f>
        <v>0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5</v>
      </c>
      <c r="AB138" s="80">
        <f>IF('Base Reels B'!AB138="","",IF(AB$2="W",0,'Base Reels B'!AB138))</f>
        <v>6</v>
      </c>
      <c r="AC138" s="80">
        <f>IF('Base Reels B'!AC138="","",IF(AC$2="W",0,'Base Reels B'!AC138))</f>
        <v>0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8</v>
      </c>
      <c r="AB139" s="80">
        <f>IF('Base Reels B'!AB139="","",IF(AB$2="W",0,'Base Reels B'!AB139))</f>
        <v>6</v>
      </c>
      <c r="AC139" s="80">
        <f>IF('Base Reels B'!AC139="","",IF(AC$2="W",0,'Base Reels B'!AC139))</f>
        <v>0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8</v>
      </c>
      <c r="AB140" s="80">
        <f>IF('Base Reels B'!AB140="","",IF(AB$2="W",0,'Base Reels B'!AB140))</f>
        <v>6</v>
      </c>
      <c r="AC140" s="80">
        <f>IF('Base Reels B'!AC140="","",IF(AC$2="W",0,'Base Reels B'!AC140))</f>
        <v>0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8</v>
      </c>
      <c r="AB141" s="80">
        <f>IF('Base Reels B'!AB141="","",IF(AB$2="W",0,'Base Reels B'!AB141))</f>
        <v>2</v>
      </c>
      <c r="AC141" s="80">
        <f>IF('Base Reels B'!AC141="","",IF(AC$2="W",0,'Base Reels B'!AC141))</f>
        <v>0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8</v>
      </c>
      <c r="AB142" s="80">
        <f>IF('Base Reels B'!AB142="","",IF(AB$2="W",0,'Base Reels B'!AB142))</f>
        <v>8</v>
      </c>
      <c r="AC142" s="80">
        <f>IF('Base Reels B'!AC142="","",IF(AC$2="W",0,'Base Reels B'!AC142))</f>
        <v>0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7</v>
      </c>
      <c r="AB143" s="80">
        <f>IF('Base Reels B'!AB143="","",IF(AB$2="W",0,'Base Reels B'!AB143))</f>
        <v>8</v>
      </c>
      <c r="AC143" s="80">
        <f>IF('Base Reels B'!AC143="","",IF(AC$2="W",0,'Base Reels B'!AC143))</f>
        <v>0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8</v>
      </c>
      <c r="AB144" s="80">
        <f>IF('Base Reels B'!AB144="","",IF(AB$2="W",0,'Base Reels B'!AB144))</f>
        <v>5</v>
      </c>
      <c r="AC144" s="80">
        <f>IF('Base Reels B'!AC144="","",IF(AC$2="W",0,'Base Reels B'!AC144))</f>
        <v>0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4</v>
      </c>
      <c r="AB145" s="80">
        <f>IF('Base Reels B'!AB145="","",IF(AB$2="W",0,'Base Reels B'!AB145))</f>
        <v>5</v>
      </c>
      <c r="AC145" s="80">
        <f>IF('Base Reels B'!AC145="","",IF(AC$2="W",0,'Base Reels B'!AC145))</f>
        <v>0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4</v>
      </c>
      <c r="AB146" s="80">
        <f>IF('Base Reels B'!AB146="","",IF(AB$2="W",0,'Base Reels B'!AB146))</f>
        <v>5</v>
      </c>
      <c r="AC146" s="80">
        <f>IF('Base Reels B'!AC146="","",IF(AC$2="W",0,'Base Reels B'!AC146))</f>
        <v>0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3</v>
      </c>
      <c r="AB147" s="80">
        <f>IF('Base Reels B'!AB147="","",IF(AB$2="W",0,'Base Reels B'!AB147))</f>
        <v>3</v>
      </c>
      <c r="AC147" s="80">
        <f>IF('Base Reels B'!AC147="","",IF(AC$2="W",0,'Base Reels B'!AC147))</f>
        <v>0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8</v>
      </c>
      <c r="AB148" s="80">
        <f>IF('Base Reels B'!AB148="","",IF(AB$2="W",0,'Base Reels B'!AB148))</f>
        <v>3</v>
      </c>
      <c r="AC148" s="80">
        <f>IF('Base Reels B'!AC148="","",IF(AC$2="W",0,'Base Reels B'!AC148))</f>
        <v>0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8</v>
      </c>
      <c r="AB149" s="80">
        <f>IF('Base Reels B'!AB149="","",IF(AB$2="W",0,'Base Reels B'!AB149))</f>
        <v>5</v>
      </c>
      <c r="AC149" s="80">
        <f>IF('Base Reels B'!AC149="","",IF(AC$2="W",0,'Base Reels B'!AC149))</f>
        <v>0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8</v>
      </c>
      <c r="AB150" s="80">
        <f>IF('Base Reels B'!AB150="","",IF(AB$2="W",0,'Base Reels B'!AB150))</f>
        <v>5</v>
      </c>
      <c r="AC150" s="80">
        <f>IF('Base Reels B'!AC150="","",IF(AC$2="W",0,'Base Reels B'!AC150))</f>
        <v>0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1</v>
      </c>
      <c r="AB151" s="80">
        <f>IF('Base Reels B'!AB151="","",IF(AB$2="W",0,'Base Reels B'!AB151))</f>
        <v>5</v>
      </c>
      <c r="AC151" s="80">
        <f>IF('Base Reels B'!AC151="","",IF(AC$2="W",0,'Base Reels B'!AC151))</f>
        <v>0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1</v>
      </c>
      <c r="AB152" s="80">
        <f>IF('Base Reels B'!AB152="","",IF(AB$2="W",0,'Base Reels B'!AB152))</f>
        <v>5</v>
      </c>
      <c r="AC152" s="80">
        <f>IF('Base Reels B'!AC152="","",IF(AC$2="W",0,'Base Reels B'!AC152))</f>
        <v>0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7</v>
      </c>
      <c r="AB153" s="80">
        <f>IF('Base Reels B'!AB153="","",IF(AB$2="W",0,'Base Reels B'!AB153))</f>
        <v>1</v>
      </c>
      <c r="AC153" s="80">
        <f>IF('Base Reels B'!AC153="","",IF(AC$2="W",0,'Base Reels B'!AC153))</f>
        <v>0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7</v>
      </c>
      <c r="AB154" s="80">
        <f>IF('Base Reels B'!AB154="","",IF(AB$2="W",0,'Base Reels B'!AB154))</f>
        <v>1</v>
      </c>
      <c r="AC154" s="80">
        <f>IF('Base Reels B'!AC154="","",IF(AC$2="W",0,'Base Reels B'!AC154))</f>
        <v>0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7</v>
      </c>
      <c r="AB155" s="80">
        <f>IF('Base Reels B'!AB155="","",IF(AB$2="W",0,'Base Reels B'!AB155))</f>
        <v>4</v>
      </c>
      <c r="AC155" s="80">
        <f>IF('Base Reels B'!AC155="","",IF(AC$2="W",0,'Base Reels B'!AC155))</f>
        <v>0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6</v>
      </c>
      <c r="AB156" s="80">
        <f>IF('Base Reels B'!AB156="","",IF(AB$2="W",0,'Base Reels B'!AB156))</f>
        <v>5</v>
      </c>
      <c r="AC156" s="80">
        <f>IF('Base Reels B'!AC156="","",IF(AC$2="W",0,'Base Reels B'!AC156))</f>
        <v>0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6</v>
      </c>
      <c r="AB157" s="80">
        <f>IF('Base Reels B'!AB157="","",IF(AB$2="W",0,'Base Reels B'!AB157))</f>
        <v>6</v>
      </c>
      <c r="AC157" s="80">
        <f>IF('Base Reels B'!AC157="","",IF(AC$2="W",0,'Base Reels B'!AC157))</f>
        <v>0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8</v>
      </c>
      <c r="AB158" s="80">
        <f>IF('Base Reels B'!AB158="","",IF(AB$2="W",0,'Base Reels B'!AB158))</f>
        <v>6</v>
      </c>
      <c r="AC158" s="80">
        <f>IF('Base Reels B'!AC158="","",IF(AC$2="W",0,'Base Reels B'!AC158))</f>
        <v>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8</v>
      </c>
      <c r="AB159" s="80">
        <f>IF('Base Reels B'!AB159="","",IF(AB$2="W",0,'Base Reels B'!AB159))</f>
        <v>5</v>
      </c>
      <c r="AC159" s="80">
        <f>IF('Base Reels B'!AC159="","",IF(AC$2="W",0,'Base Reels B'!AC159))</f>
        <v>0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2</v>
      </c>
      <c r="AB160" s="80">
        <f>IF('Base Reels B'!AB160="","",IF(AB$2="W",0,'Base Reels B'!AB160))</f>
        <v>7</v>
      </c>
      <c r="AC160" s="80">
        <f>IF('Base Reels B'!AC160="","",IF(AC$2="W",0,'Base Reels B'!AC160))</f>
        <v>0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4</v>
      </c>
      <c r="AB161" s="80">
        <f>IF('Base Reels B'!AB161="","",IF(AB$2="W",0,'Base Reels B'!AB161))</f>
        <v>2</v>
      </c>
      <c r="AC161" s="80">
        <f>IF('Base Reels B'!AC161="","",IF(AC$2="W",0,'Base Reels B'!AC161))</f>
        <v>0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4</v>
      </c>
      <c r="AB162" s="80">
        <f>IF('Base Reels B'!AB162="","",IF(AB$2="W",0,'Base Reels B'!AB162))</f>
        <v>10</v>
      </c>
      <c r="AC162" s="80">
        <f>IF('Base Reels B'!AC162="","",IF(AC$2="W",0,'Base Reels B'!AC162))</f>
        <v>0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5</v>
      </c>
      <c r="AB163" s="80">
        <f>IF('Base Reels B'!AB163="","",IF(AB$2="W",0,'Base Reels B'!AB163))</f>
        <v>3</v>
      </c>
      <c r="AC163" s="80">
        <f>IF('Base Reels B'!AC163="","",IF(AC$2="W",0,'Base Reels B'!AC163))</f>
        <v>0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5</v>
      </c>
      <c r="AB164" s="80">
        <f>IF('Base Reels B'!AB164="","",IF(AB$2="W",0,'Base Reels B'!AB164))</f>
        <v>5</v>
      </c>
      <c r="AC164" s="80">
        <f>IF('Base Reels B'!AC164="","",IF(AC$2="W",0,'Base Reels B'!AC164))</f>
        <v>0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5</v>
      </c>
      <c r="AB165" s="80">
        <f>IF('Base Reels B'!AB165="","",IF(AB$2="W",0,'Base Reels B'!AB165))</f>
        <v>5</v>
      </c>
      <c r="AC165" s="80">
        <f>IF('Base Reels B'!AC165="","",IF(AC$2="W",0,'Base Reels B'!AC165))</f>
        <v>0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3</v>
      </c>
      <c r="AB166" s="80">
        <f>IF('Base Reels B'!AB166="","",IF(AB$2="W",0,'Base Reels B'!AB166))</f>
        <v>5</v>
      </c>
      <c r="AC166" s="80">
        <f>IF('Base Reels B'!AC166="","",IF(AC$2="W",0,'Base Reels B'!AC166))</f>
        <v>0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3</v>
      </c>
      <c r="AB167" s="80">
        <f>IF('Base Reels B'!AB167="","",IF(AB$2="W",0,'Base Reels B'!AB167))</f>
        <v>9</v>
      </c>
      <c r="AC167" s="80">
        <f>IF('Base Reels B'!AC167="","",IF(AC$2="W",0,'Base Reels B'!AC167))</f>
        <v>0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7</v>
      </c>
      <c r="AB168" s="80">
        <f>IF('Base Reels B'!AB168="","",IF(AB$2="W",0,'Base Reels B'!AB168))</f>
        <v>6</v>
      </c>
      <c r="AC168" s="80">
        <f>IF('Base Reels B'!AC168="","",IF(AC$2="W",0,'Base Reels B'!AC168))</f>
        <v>0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7</v>
      </c>
      <c r="AB169" s="80">
        <f>IF('Base Reels B'!AB169="","",IF(AB$2="W",0,'Base Reels B'!AB169))</f>
        <v>6</v>
      </c>
      <c r="AC169" s="80">
        <f>IF('Base Reels B'!AC169="","",IF(AC$2="W",0,'Base Reels B'!AC169))</f>
        <v>0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7</v>
      </c>
      <c r="AB170" s="80">
        <f>IF('Base Reels B'!AB170="","",IF(AB$2="W",0,'Base Reels B'!AB170))</f>
        <v>4</v>
      </c>
      <c r="AC170" s="80">
        <f>IF('Base Reels B'!AC170="","",IF(AC$2="W",0,'Base Reels B'!AC170))</f>
        <v>0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49" priority="11" operator="containsText" text="X">
      <formula>NOT(ISERROR(SEARCH("X",L43)))</formula>
    </cfRule>
    <cfRule type="containsText" dxfId="4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47" priority="9" operator="equal">
      <formula>"BN"</formula>
    </cfRule>
  </conditionalFormatting>
  <conditionalFormatting sqref="Z3:AD1048576">
    <cfRule type="expression" dxfId="46" priority="6">
      <formula>AND(LEN(Z3)&gt;0,Z3=0)</formula>
    </cfRule>
    <cfRule type="cellIs" dxfId="45" priority="7" operator="equal">
      <formula>9</formula>
    </cfRule>
    <cfRule type="cellIs" dxfId="44" priority="8" operator="equal">
      <formula>10</formula>
    </cfRule>
  </conditionalFormatting>
  <conditionalFormatting sqref="AF3:AJ170">
    <cfRule type="cellIs" dxfId="43" priority="4" operator="equal">
      <formula>"BN"</formula>
    </cfRule>
  </conditionalFormatting>
  <conditionalFormatting sqref="AF3:AJ1048576">
    <cfRule type="expression" dxfId="42" priority="1">
      <formula>AND(LEN(AF3)&gt;0,AF3=0)</formula>
    </cfRule>
    <cfRule type="cellIs" dxfId="41" priority="2" operator="equal">
      <formula>9</formula>
    </cfRule>
    <cfRule type="cellIs" dxfId="4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8557F-067D-4AB5-BD70-FDFBD6AC52EF}">
  <sheetPr>
    <tabColor theme="9" tint="0.39997558519241921"/>
  </sheetPr>
  <dimension ref="A1:BM170"/>
  <sheetViews>
    <sheetView topLeftCell="A13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 t="s">
        <v>78</v>
      </c>
      <c r="AC2" s="87">
        <v>0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167.00000000000003</v>
      </c>
      <c r="F4" s="78">
        <f t="shared" si="0"/>
        <v>167.00000000000003</v>
      </c>
      <c r="G4" s="78">
        <f t="shared" si="0"/>
        <v>12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8.2874251497005993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0</v>
      </c>
      <c r="AB4" s="80">
        <f>IF('Base Reels B'!AB4="","",IF(AB$2="W",0,'Base Reels B'!AB4))</f>
        <v>0</v>
      </c>
      <c r="AC4" s="80">
        <f>IF('Base Reels B'!AC4="","",IF(AC$2="W",0,'Base Reels B'!AC4))</f>
        <v>7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0</v>
      </c>
      <c r="F5" s="78">
        <f t="shared" si="0"/>
        <v>0</v>
      </c>
      <c r="G5" s="78">
        <f t="shared" si="0"/>
        <v>9.18</v>
      </c>
      <c r="H5" s="78">
        <f t="shared" si="0"/>
        <v>6</v>
      </c>
      <c r="I5" s="77">
        <f>V5+V14+V23+V32</f>
        <v>3.8246404151157147</v>
      </c>
      <c r="J5" s="78" cm="1">
        <f t="array" ref="J5">4*SUM(D5:H5/$D$15:$H$15)</f>
        <v>0.60670456384528249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3544134.1200000015</v>
      </c>
      <c r="R5" s="22">
        <f t="shared" ref="R5:R32" si="3">Q5*$C$29</f>
        <v>354413412.00000018</v>
      </c>
      <c r="S5" s="23">
        <f t="shared" ref="S5:S36" si="4">R5/$D$16</f>
        <v>1.6067527107946275E-2</v>
      </c>
      <c r="T5" s="73">
        <f t="shared" si="1"/>
        <v>62.237330815234479</v>
      </c>
      <c r="U5" s="101">
        <v>20</v>
      </c>
      <c r="V5" s="25">
        <f t="shared" si="2"/>
        <v>0.3213505421589255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0</v>
      </c>
      <c r="AB5" s="80">
        <f>IF('Base Reels B'!AB5="","",IF(AB$2="W",0,'Base Reels B'!AB5))</f>
        <v>0</v>
      </c>
      <c r="AC5" s="80">
        <f>IF('Base Reels B'!AC5="","",IF(AC$2="W",0,'Base Reels B'!AC5))</f>
        <v>4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0</v>
      </c>
      <c r="F6" s="78">
        <f t="shared" si="0"/>
        <v>0</v>
      </c>
      <c r="G6" s="78">
        <f t="shared" si="0"/>
        <v>18.68</v>
      </c>
      <c r="H6" s="78">
        <f t="shared" si="0"/>
        <v>7</v>
      </c>
      <c r="I6" s="77">
        <f t="shared" ref="I6:I12" si="5">V6+V15+V24</f>
        <v>6.9800281194368017</v>
      </c>
      <c r="J6" s="78" cm="1">
        <f t="array" ref="J6">4*SUM(D6:H6/$D$15:$H$15)</f>
        <v>1.0133035280789773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17968324.920000006</v>
      </c>
      <c r="R6" s="22">
        <f t="shared" si="3"/>
        <v>1796832492.0000005</v>
      </c>
      <c r="S6" s="23">
        <f t="shared" si="4"/>
        <v>8.1460390030749313E-2</v>
      </c>
      <c r="T6" s="73">
        <f t="shared" si="1"/>
        <v>12.275904886074377</v>
      </c>
      <c r="U6" s="101">
        <v>10</v>
      </c>
      <c r="V6" s="25">
        <f t="shared" si="2"/>
        <v>0.81460390030749319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0</v>
      </c>
      <c r="AB6" s="80">
        <f>IF('Base Reels B'!AB6="","",IF(AB$2="W",0,'Base Reels B'!AB6))</f>
        <v>0</v>
      </c>
      <c r="AC6" s="80">
        <f>IF('Base Reels B'!AC6="","",IF(AC$2="W",0,'Base Reels B'!AC6))</f>
        <v>3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0</v>
      </c>
      <c r="F7" s="78">
        <f t="shared" si="0"/>
        <v>0</v>
      </c>
      <c r="G7" s="78">
        <f t="shared" si="0"/>
        <v>20.5</v>
      </c>
      <c r="H7" s="78">
        <f t="shared" si="0"/>
        <v>8</v>
      </c>
      <c r="I7" s="77">
        <f t="shared" si="5"/>
        <v>4.0582011652370937</v>
      </c>
      <c r="J7" s="78" cm="1">
        <f t="array" ref="J7">4*SUM(D7:H7/$D$15:$H$15)</f>
        <v>1.1734503965042888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29004560.000000011</v>
      </c>
      <c r="R7" s="22">
        <f t="shared" si="3"/>
        <v>2900456000.000001</v>
      </c>
      <c r="S7" s="23">
        <f t="shared" si="4"/>
        <v>0.13149376921832015</v>
      </c>
      <c r="T7" s="73">
        <f t="shared" si="1"/>
        <v>7.6049230769230753</v>
      </c>
      <c r="U7" s="101">
        <v>4</v>
      </c>
      <c r="V7" s="25">
        <f t="shared" si="2"/>
        <v>0.5259750768732806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0</v>
      </c>
      <c r="AB7" s="80">
        <f>IF('Base Reels B'!AB7="","",IF(AB$2="W",0,'Base Reels B'!AB7))</f>
        <v>0</v>
      </c>
      <c r="AC7" s="80">
        <f>IF('Base Reels B'!AC7="","",IF(AC$2="W",0,'Base Reels B'!AC7))</f>
        <v>2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0</v>
      </c>
      <c r="F8" s="78">
        <f t="shared" si="0"/>
        <v>0</v>
      </c>
      <c r="G8" s="78">
        <f t="shared" si="0"/>
        <v>19.18</v>
      </c>
      <c r="H8" s="78">
        <f t="shared" si="0"/>
        <v>9</v>
      </c>
      <c r="I8" s="77">
        <f t="shared" si="5"/>
        <v>10.089784957112801</v>
      </c>
      <c r="J8" s="78" cm="1">
        <f t="array" ref="J8">4*SUM(D8:H8/$D$15:$H$15)</f>
        <v>1.5708876840912769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78262111.800000012</v>
      </c>
      <c r="R8" s="22">
        <f t="shared" si="3"/>
        <v>7826211180.000001</v>
      </c>
      <c r="S8" s="23">
        <f t="shared" si="4"/>
        <v>0.35480559151966334</v>
      </c>
      <c r="T8" s="73">
        <f t="shared" si="1"/>
        <v>2.8184448720689903</v>
      </c>
      <c r="U8" s="101">
        <v>4</v>
      </c>
      <c r="V8" s="25">
        <f t="shared" si="2"/>
        <v>1.4192223660786534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0</v>
      </c>
      <c r="AB8" s="80">
        <f>IF('Base Reels B'!AB8="","",IF(AB$2="W",0,'Base Reels B'!AB8))</f>
        <v>0</v>
      </c>
      <c r="AC8" s="80">
        <f>IF('Base Reels B'!AC8="","",IF(AC$2="W",0,'Base Reels B'!AC8))</f>
        <v>7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0</v>
      </c>
      <c r="F9" s="78">
        <f t="shared" si="0"/>
        <v>0</v>
      </c>
      <c r="G9" s="78">
        <f t="shared" si="0"/>
        <v>20.82</v>
      </c>
      <c r="H9" s="78">
        <f t="shared" si="0"/>
        <v>10</v>
      </c>
      <c r="I9" s="77">
        <f t="shared" si="5"/>
        <v>1.1715396908884932</v>
      </c>
      <c r="J9" s="78" cm="1">
        <f t="array" ref="J9">4*SUM(D9:H9/$D$15:$H$15)</f>
        <v>1.2267231752710797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27459509.40000001</v>
      </c>
      <c r="R9" s="22">
        <f t="shared" si="3"/>
        <v>2745950940.000001</v>
      </c>
      <c r="S9" s="23">
        <f t="shared" si="4"/>
        <v>0.12448919728111348</v>
      </c>
      <c r="T9" s="73">
        <f t="shared" si="1"/>
        <v>8.0328255128986381</v>
      </c>
      <c r="U9" s="101">
        <v>0.8</v>
      </c>
      <c r="V9" s="25">
        <f t="shared" si="2"/>
        <v>9.9591357824890786E-2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0</v>
      </c>
      <c r="AB9" s="80">
        <f>IF('Base Reels B'!AB9="","",IF(AB$2="W",0,'Base Reels B'!AB9))</f>
        <v>0</v>
      </c>
      <c r="AC9" s="80">
        <f>IF('Base Reels B'!AC9="","",IF(AC$2="W",0,'Base Reels B'!AC9))</f>
        <v>7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0</v>
      </c>
      <c r="F10" s="78">
        <f t="shared" si="0"/>
        <v>0</v>
      </c>
      <c r="G10" s="78">
        <f t="shared" si="0"/>
        <v>17.5</v>
      </c>
      <c r="H10" s="78">
        <f t="shared" si="0"/>
        <v>9</v>
      </c>
      <c r="I10" s="77">
        <f t="shared" si="5"/>
        <v>6.8603333872794954</v>
      </c>
      <c r="J10" s="78" cm="1">
        <f t="array" ref="J10">4*SUM(D10:H10/$D$15:$H$15)</f>
        <v>2.030648163133193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133281531.00000004</v>
      </c>
      <c r="R10" s="22">
        <f t="shared" si="3"/>
        <v>13328153100.000004</v>
      </c>
      <c r="S10" s="23">
        <f t="shared" si="4"/>
        <v>0.60423915682149221</v>
      </c>
      <c r="T10" s="73">
        <f t="shared" si="1"/>
        <v>1.6549738439003974</v>
      </c>
      <c r="U10" s="101">
        <v>0.8</v>
      </c>
      <c r="V10" s="25">
        <f t="shared" si="2"/>
        <v>0.48339132545719382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0</v>
      </c>
      <c r="AB10" s="80">
        <f>IF('Base Reels B'!AB10="","",IF(AB$2="W",0,'Base Reels B'!AB10))</f>
        <v>0</v>
      </c>
      <c r="AC10" s="80">
        <f>IF('Base Reels B'!AC10="","",IF(AC$2="W",0,'Base Reels B'!AC10))</f>
        <v>2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0</v>
      </c>
      <c r="F11" s="78">
        <f t="shared" si="0"/>
        <v>0</v>
      </c>
      <c r="G11" s="78">
        <f t="shared" si="0"/>
        <v>37.82</v>
      </c>
      <c r="H11" s="78">
        <f t="shared" si="0"/>
        <v>11</v>
      </c>
      <c r="I11" s="77">
        <f t="shared" si="5"/>
        <v>6.078398608189028</v>
      </c>
      <c r="J11" s="78" cm="1">
        <f t="array" ref="J11">4*SUM(D11:H11/$D$15:$H$15)</f>
        <v>2.5004628580676487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244539676.48000008</v>
      </c>
      <c r="R11" s="22">
        <f t="shared" si="3"/>
        <v>24453967648.000008</v>
      </c>
      <c r="S11" s="23">
        <f t="shared" si="4"/>
        <v>1.1086340831849815</v>
      </c>
      <c r="T11" s="73">
        <f t="shared" si="1"/>
        <v>0.90201087551549197</v>
      </c>
      <c r="U11" s="101">
        <v>0.6</v>
      </c>
      <c r="V11" s="25">
        <f t="shared" si="2"/>
        <v>0.6651804499109889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0</v>
      </c>
      <c r="AB11" s="80">
        <f>IF('Base Reels B'!AB11="","",IF(AB$2="W",0,'Base Reels B'!AB11))</f>
        <v>0</v>
      </c>
      <c r="AC11" s="80">
        <f>IF('Base Reels B'!AC11="","",IF(AC$2="W",0,'Base Reels B'!AC11))</f>
        <v>3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0</v>
      </c>
      <c r="F12" s="78">
        <f t="shared" si="0"/>
        <v>0</v>
      </c>
      <c r="G12" s="78">
        <f t="shared" si="0"/>
        <v>7.32</v>
      </c>
      <c r="H12" s="78">
        <f t="shared" si="0"/>
        <v>10</v>
      </c>
      <c r="I12" s="77">
        <f t="shared" si="5"/>
        <v>1.6895229810648971</v>
      </c>
      <c r="J12" s="78" cm="1">
        <f t="array" ref="J12">4*SUM(D12:H12/$D$15:$H$15)</f>
        <v>1.0283698818579059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26940774.000000004</v>
      </c>
      <c r="R12" s="22">
        <f t="shared" si="3"/>
        <v>2694077400.0000005</v>
      </c>
      <c r="S12" s="23">
        <f t="shared" si="4"/>
        <v>0.12213748179317041</v>
      </c>
      <c r="T12" s="73">
        <f t="shared" si="1"/>
        <v>8.1874948240165626</v>
      </c>
      <c r="U12" s="101">
        <v>0.6</v>
      </c>
      <c r="V12" s="25">
        <f t="shared" si="2"/>
        <v>7.3282489075902249E-2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0</v>
      </c>
      <c r="AB12" s="80">
        <f>IF('Base Reels B'!AB12="","",IF(AB$2="W",0,'Base Reels B'!AB12))</f>
        <v>0</v>
      </c>
      <c r="AC12" s="80">
        <f>IF('Base Reels B'!AC12="","",IF(AC$2="W",0,'Base Reels B'!AC12))</f>
        <v>3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0</v>
      </c>
      <c r="G13" s="78">
        <f t="shared" si="0"/>
        <v>0</v>
      </c>
      <c r="H13" s="78">
        <f t="shared" si="0"/>
        <v>2</v>
      </c>
      <c r="I13" s="77">
        <f>V33</f>
        <v>0</v>
      </c>
      <c r="J13" s="78" cm="1">
        <f t="array" ref="J13">4*SUM(D13:H13/$D$15:$H$15)</f>
        <v>0.23310810810810811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0</v>
      </c>
      <c r="AB13" s="80">
        <f>IF('Base Reels B'!AB13="","",IF(AB$2="W",0,'Base Reels B'!AB13))</f>
        <v>0</v>
      </c>
      <c r="AC13" s="80">
        <f>IF('Base Reels B'!AC13="","",IF(AC$2="W",0,'Base Reels B'!AC13))</f>
        <v>3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0</v>
      </c>
      <c r="F14" s="78">
        <f t="shared" si="0"/>
        <v>0</v>
      </c>
      <c r="G14" s="78">
        <f t="shared" si="0"/>
        <v>4</v>
      </c>
      <c r="H14" s="78">
        <f t="shared" si="0"/>
        <v>2</v>
      </c>
      <c r="I14" s="77">
        <f>V34+V35+V36</f>
        <v>3.8841236446026869E-4</v>
      </c>
      <c r="J14" s="78" cm="1">
        <f t="array" ref="J14">4*SUM(D14:H14/$D$15:$H$15)</f>
        <v>0.32891649134164108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40166853.360000014</v>
      </c>
      <c r="R14" s="22">
        <f t="shared" si="3"/>
        <v>4016685336.0000014</v>
      </c>
      <c r="S14" s="23">
        <f t="shared" si="4"/>
        <v>0.18209864055672442</v>
      </c>
      <c r="T14" s="73">
        <f t="shared" si="1"/>
        <v>5.4915291895795137</v>
      </c>
      <c r="U14" s="102">
        <v>8</v>
      </c>
      <c r="V14" s="25">
        <f t="shared" si="2"/>
        <v>1.4567891244537954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0</v>
      </c>
      <c r="AB14" s="80">
        <f>IF('Base Reels B'!AB14="","",IF(AB$2="W",0,'Base Reels B'!AB14))</f>
        <v>0</v>
      </c>
      <c r="AC14" s="80">
        <f>IF('Base Reels B'!AC14="","",IF(AC$2="W",0,'Base Reels B'!AC14))</f>
        <v>5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166.99999999999997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171982538.52000007</v>
      </c>
      <c r="R15" s="22">
        <f t="shared" si="3"/>
        <v>17198253852.000008</v>
      </c>
      <c r="S15" s="23">
        <f t="shared" si="4"/>
        <v>0.77969230458002936</v>
      </c>
      <c r="T15" s="73">
        <f t="shared" si="1"/>
        <v>1.2825572269032928</v>
      </c>
      <c r="U15" s="102">
        <v>3</v>
      </c>
      <c r="V15" s="25">
        <f t="shared" si="2"/>
        <v>2.339076913740088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0</v>
      </c>
      <c r="AB15" s="80">
        <f>IF('Base Reels B'!AB15="","",IF(AB$2="W",0,'Base Reels B'!AB15))</f>
        <v>0</v>
      </c>
      <c r="AC15" s="80">
        <f>IF('Base Reels B'!AC15="","",IF(AC$2="W",0,'Base Reels B'!AC15))</f>
        <v>5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22057744768.000004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239287620.00000009</v>
      </c>
      <c r="R16" s="22">
        <f t="shared" si="3"/>
        <v>23928762000.000008</v>
      </c>
      <c r="S16" s="23">
        <f t="shared" si="4"/>
        <v>1.0848235960511412</v>
      </c>
      <c r="T16" s="73">
        <f t="shared" si="1"/>
        <v>0.92180885780885768</v>
      </c>
      <c r="U16" s="102">
        <v>1.4</v>
      </c>
      <c r="V16" s="25">
        <f t="shared" si="2"/>
        <v>1.5187530344715974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0</v>
      </c>
      <c r="AB16" s="80">
        <f>IF('Base Reels B'!AB16="","",IF(AB$2="W",0,'Base Reels B'!AB16))</f>
        <v>0</v>
      </c>
      <c r="AC16" s="80">
        <f>IF('Base Reels B'!AC16="","",IF(AC$2="W",0,'Base Reels B'!AC16))</f>
        <v>10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565226363</v>
      </c>
      <c r="R17" s="22">
        <f t="shared" si="3"/>
        <v>56522636300</v>
      </c>
      <c r="S17" s="23">
        <f t="shared" si="4"/>
        <v>2.5624848276420127</v>
      </c>
      <c r="T17" s="73">
        <f t="shared" si="1"/>
        <v>0.39024621305570639</v>
      </c>
      <c r="U17" s="102">
        <v>1.4</v>
      </c>
      <c r="V17" s="25">
        <f t="shared" si="2"/>
        <v>3.5874787586988179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0</v>
      </c>
      <c r="AB17" s="80">
        <f>IF('Base Reels B'!AB17="","",IF(AB$2="W",0,'Base Reels B'!AB17))</f>
        <v>0</v>
      </c>
      <c r="AC17" s="80">
        <f>IF('Base Reels B'!AC17="","",IF(AC$2="W",0,'Base Reels B'!AC17))</f>
        <v>4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175740860.16000006</v>
      </c>
      <c r="R18" s="22">
        <f t="shared" si="3"/>
        <v>17574086016.000004</v>
      </c>
      <c r="S18" s="23">
        <f t="shared" si="4"/>
        <v>0.79673086259912607</v>
      </c>
      <c r="T18" s="73">
        <f t="shared" si="1"/>
        <v>1.2551289863904123</v>
      </c>
      <c r="U18" s="102">
        <v>0.4</v>
      </c>
      <c r="V18" s="25">
        <f t="shared" si="2"/>
        <v>0.31869234503965044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0</v>
      </c>
      <c r="AB18" s="80">
        <f>IF('Base Reels B'!AB18="","",IF(AB$2="W",0,'Base Reels B'!AB18))</f>
        <v>0</v>
      </c>
      <c r="AC18" s="80">
        <f>IF('Base Reels B'!AC18="","",IF(AC$2="W",0,'Base Reels B'!AC18))</f>
        <v>7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962588835.00000048</v>
      </c>
      <c r="R19" s="22">
        <f t="shared" si="3"/>
        <v>96258883500.000046</v>
      </c>
      <c r="S19" s="23">
        <f t="shared" si="4"/>
        <v>4.3639494659330005</v>
      </c>
      <c r="T19" s="73">
        <f t="shared" si="1"/>
        <v>0.22915022454005499</v>
      </c>
      <c r="U19" s="102">
        <v>0.4</v>
      </c>
      <c r="V19" s="25">
        <f t="shared" si="2"/>
        <v>1.7455797863732003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0</v>
      </c>
      <c r="AB19" s="80">
        <f>IF('Base Reels B'!AB19="","",IF(AB$2="W",0,'Base Reels B'!AB19))</f>
        <v>0</v>
      </c>
      <c r="AC19" s="80">
        <f>IF('Base Reels B'!AC19="","",IF(AC$2="W",0,'Base Reels B'!AC19))</f>
        <v>6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1400545419.8400006</v>
      </c>
      <c r="R20" s="22">
        <f t="shared" si="3"/>
        <v>140054541984.00006</v>
      </c>
      <c r="S20" s="23">
        <f t="shared" si="4"/>
        <v>6.3494497491503497</v>
      </c>
      <c r="T20" s="73">
        <f t="shared" si="1"/>
        <v>0.15749396239159383</v>
      </c>
      <c r="U20" s="102">
        <v>0.3</v>
      </c>
      <c r="V20" s="25">
        <f t="shared" si="2"/>
        <v>1.9048349247451049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0</v>
      </c>
      <c r="AB20" s="80">
        <f>IF('Base Reels B'!AB20="","",IF(AB$2="W",0,'Base Reels B'!AB20))</f>
        <v>0</v>
      </c>
      <c r="AC20" s="80">
        <f>IF('Base Reels B'!AC20="","",IF(AC$2="W",0,'Base Reels B'!AC20))</f>
        <v>6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172420953.60000002</v>
      </c>
      <c r="R21" s="22">
        <f t="shared" si="3"/>
        <v>17242095360.000004</v>
      </c>
      <c r="S21" s="23">
        <f t="shared" si="4"/>
        <v>0.78167988347629069</v>
      </c>
      <c r="T21" s="73">
        <f t="shared" si="1"/>
        <v>1.2792960662525878</v>
      </c>
      <c r="U21" s="102">
        <v>0.3</v>
      </c>
      <c r="V21" s="25">
        <f t="shared" si="2"/>
        <v>0.2345039650428872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0</v>
      </c>
      <c r="AB21" s="80">
        <f>IF('Base Reels B'!AB21="","",IF(AB$2="W",0,'Base Reels B'!AB21))</f>
        <v>0</v>
      </c>
      <c r="AC21" s="80">
        <f>IF('Base Reels B'!AC21="","",IF(AC$2="W",0,'Base Reels B'!AC21))</f>
        <v>6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0</v>
      </c>
      <c r="AB22" s="80">
        <f>IF('Base Reels B'!AB22="","",IF(AB$2="W",0,'Base Reels B'!AB22))</f>
        <v>0</v>
      </c>
      <c r="AC22" s="80">
        <f>IF('Base Reels B'!AC22="","",IF(AC$2="W",0,'Base Reels B'!AC22))</f>
        <v>8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0.82000000000000006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300941274.52000004</v>
      </c>
      <c r="R23" s="22">
        <f t="shared" si="3"/>
        <v>30094127452.000004</v>
      </c>
      <c r="S23" s="23">
        <f t="shared" si="4"/>
        <v>1.3643338323353293</v>
      </c>
      <c r="T23" s="73">
        <f t="shared" si="1"/>
        <v>0.7329584419146894</v>
      </c>
      <c r="U23" s="102">
        <v>1.5</v>
      </c>
      <c r="V23" s="25">
        <f t="shared" si="2"/>
        <v>2.0465007485029938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0</v>
      </c>
      <c r="AB23" s="80">
        <f>IF('Base Reels B'!AB23="","",IF(AB$2="W",0,'Base Reels B'!AB23))</f>
        <v>0</v>
      </c>
      <c r="AC23" s="80">
        <f>IF('Base Reels B'!AC23="","",IF(AC$2="W",0,'Base Reels B'!AC23))</f>
        <v>8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0.5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844005922.56000006</v>
      </c>
      <c r="R24" s="22">
        <f t="shared" si="3"/>
        <v>84400592256</v>
      </c>
      <c r="S24" s="23">
        <f t="shared" si="4"/>
        <v>3.8263473053892207</v>
      </c>
      <c r="T24" s="73">
        <f t="shared" si="1"/>
        <v>0.26134585289514872</v>
      </c>
      <c r="U24" s="102">
        <v>1</v>
      </c>
      <c r="V24" s="25">
        <f t="shared" si="2"/>
        <v>3.8263473053892207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0</v>
      </c>
      <c r="AB24" s="80">
        <f>IF('Base Reels B'!AB24="","",IF(AB$2="W",0,'Base Reels B'!AB24))</f>
        <v>0</v>
      </c>
      <c r="AC24" s="80">
        <f>IF('Base Reels B'!AC24="","",IF(AC$2="W",0,'Base Reels B'!AC24))</f>
        <v>2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0.18000000000000005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3.8841236446026869E-4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1110316868.0000002</v>
      </c>
      <c r="R25" s="22">
        <f t="shared" si="3"/>
        <v>111031686800.00003</v>
      </c>
      <c r="S25" s="23">
        <f t="shared" si="4"/>
        <v>5.033682634730539</v>
      </c>
      <c r="T25" s="73">
        <f t="shared" si="1"/>
        <v>0.1986617100371747</v>
      </c>
      <c r="U25" s="102">
        <v>0.4</v>
      </c>
      <c r="V25" s="25">
        <f t="shared" si="2"/>
        <v>2.0134730538922159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4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40.752449324324324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B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2803034145.1999998</v>
      </c>
      <c r="R26" s="22">
        <f t="shared" si="3"/>
        <v>280303414520</v>
      </c>
      <c r="S26" s="23">
        <f t="shared" si="4"/>
        <v>12.707709580838321</v>
      </c>
      <c r="T26" s="73">
        <f t="shared" si="1"/>
        <v>7.8692386982771326E-2</v>
      </c>
      <c r="U26" s="102">
        <v>0.4</v>
      </c>
      <c r="V26" s="25">
        <f t="shared" si="2"/>
        <v>5.0830838323353289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0</v>
      </c>
      <c r="AB26" s="80">
        <f>IF('Base Reels B'!AB26="","",IF(AB$2="W",0,'Base Reels B'!AB26))</f>
        <v>0</v>
      </c>
      <c r="AC26" s="80">
        <f>IF('Base Reels B'!AC26="","",IF(AC$2="W",0,'Base Reels B'!AC26))</f>
        <v>2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0.18000000000000005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24.952654656902411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B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830756416.44000006</v>
      </c>
      <c r="R27" s="22">
        <f t="shared" si="3"/>
        <v>83075641644</v>
      </c>
      <c r="S27" s="23">
        <f t="shared" si="4"/>
        <v>3.7662799401197598</v>
      </c>
      <c r="T27" s="73">
        <f t="shared" si="1"/>
        <v>0.26551398618770811</v>
      </c>
      <c r="U27" s="102">
        <v>0.2</v>
      </c>
      <c r="V27" s="25">
        <f t="shared" si="2"/>
        <v>0.75325598802395199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0</v>
      </c>
      <c r="AB27" s="80">
        <f>IF('Base Reels B'!AB27="","",IF(AB$2="W",0,'Base Reels B'!AB27))</f>
        <v>0</v>
      </c>
      <c r="AC27" s="80">
        <f>IF('Base Reels B'!AC27="","",IF(AC$2="W",0,'Base Reels B'!AC27))</f>
        <v>3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0.5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15.799794667421914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B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5107870350</v>
      </c>
      <c r="R28" s="22">
        <f t="shared" si="3"/>
        <v>510787035000</v>
      </c>
      <c r="S28" s="23">
        <f t="shared" si="4"/>
        <v>23.156811377245504</v>
      </c>
      <c r="T28" s="73">
        <f t="shared" si="1"/>
        <v>4.3183838383838394E-2</v>
      </c>
      <c r="U28" s="102">
        <v>0.2</v>
      </c>
      <c r="V28" s="25">
        <f t="shared" si="2"/>
        <v>4.6313622754491011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0</v>
      </c>
      <c r="AB28" s="80">
        <f>IF('Base Reels B'!AB28="","",IF(AB$2="W",0,'Base Reels B'!AB28))</f>
        <v>0</v>
      </c>
      <c r="AC28" s="80">
        <f>IF('Base Reels B'!AC28="","",IF(AC$2="W",0,'Base Reels B'!AC28))</f>
        <v>7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0.82000000000000006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7.1856287425149712E-2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3869351095.6800003</v>
      </c>
      <c r="R29" s="22">
        <f t="shared" si="3"/>
        <v>386935109568</v>
      </c>
      <c r="S29" s="23">
        <f t="shared" si="4"/>
        <v>17.541916167664667</v>
      </c>
      <c r="T29" s="73">
        <f t="shared" si="1"/>
        <v>5.7006315070831211E-2</v>
      </c>
      <c r="U29" s="102">
        <v>0.2</v>
      </c>
      <c r="V29" s="25">
        <f t="shared" si="2"/>
        <v>3.5083832335329337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0</v>
      </c>
      <c r="AB29" s="80">
        <f>IF('Base Reels B'!AB29="","",IF(AB$2="W",0,'Base Reels B'!AB29))</f>
        <v>0</v>
      </c>
      <c r="AC29" s="80">
        <f>IF('Base Reels B'!AC29="","",IF(AC$2="W",0,'Base Reels B'!AC29))</f>
        <v>7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6.7926646706586844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1523899582.4000001</v>
      </c>
      <c r="R30" s="22">
        <f t="shared" si="3"/>
        <v>152389958240</v>
      </c>
      <c r="S30" s="23">
        <f t="shared" si="4"/>
        <v>6.9086826347305381</v>
      </c>
      <c r="T30" s="73">
        <f t="shared" si="1"/>
        <v>0.14474539544962084</v>
      </c>
      <c r="U30" s="102">
        <v>0.2</v>
      </c>
      <c r="V30" s="25">
        <f t="shared" si="2"/>
        <v>1.3817365269461075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0</v>
      </c>
      <c r="AB30" s="80">
        <f>IF('Base Reels B'!AB30="","",IF(AB$2="W",0,'Base Reels B'!AB30))</f>
        <v>0</v>
      </c>
      <c r="AC30" s="80">
        <f>IF('Base Reels B'!AC30="","",IF(AC$2="W",0,'Base Reels B'!AC30))</f>
        <v>10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47.54550240734747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0</v>
      </c>
      <c r="AB31" s="80">
        <f>IF('Base Reels B'!AB31="","",IF(AB$2="W",0,'Base Reels B'!AB31))</f>
        <v>0</v>
      </c>
      <c r="AC31" s="80">
        <f>IF('Base Reels B'!AC31="","",IF(AC$2="W",0,'Base Reels B'!AC31))</f>
        <v>5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40.752837736688782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3"/>
        <v>0</v>
      </c>
      <c r="S32" s="23">
        <f t="shared" si="4"/>
        <v>0</v>
      </c>
      <c r="T32" s="73" t="e">
        <f t="shared" si="1"/>
        <v>#DIV/0!</v>
      </c>
      <c r="U32" s="102">
        <v>0.2</v>
      </c>
      <c r="V32" s="25">
        <f t="shared" si="2"/>
        <v>0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0</v>
      </c>
      <c r="AB32" s="80">
        <f>IF('Base Reels B'!AB32="","",IF(AB$2="W",0,'Base Reels B'!AB32))</f>
        <v>0</v>
      </c>
      <c r="AC32" s="80">
        <f>IF('Base Reels B'!AC32="","",IF(AC$2="W",0,'Base Reels B'!AC32))</f>
        <v>2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4"/>
        <v>0</v>
      </c>
      <c r="T33" s="73" t="e">
        <f t="shared" si="1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0</v>
      </c>
      <c r="AB33" s="80">
        <f>IF('Base Reels B'!AB33="","",IF(AB$2="W",0,'Base Reels B'!AB33))</f>
        <v>0</v>
      </c>
      <c r="AC33" s="80">
        <f>IF('Base Reels B'!AC33="","",IF(AC$2="W",0,'Base Reels B'!AC33))</f>
        <v>7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0</v>
      </c>
      <c r="AB34" s="80">
        <f>IF('Base Reels B'!AB34="","",IF(AB$2="W",0,'Base Reels B'!AB34))</f>
        <v>0</v>
      </c>
      <c r="AC34" s="80">
        <f>IF('Base Reels B'!AC34="","",IF(AC$2="W",0,'Base Reels B'!AC34))</f>
        <v>3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7">Q35</f>
        <v>0</v>
      </c>
      <c r="S35" s="23">
        <f t="shared" si="4"/>
        <v>0</v>
      </c>
      <c r="T35" s="73" t="e">
        <f t="shared" si="1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0</v>
      </c>
      <c r="AB35" s="80">
        <f>IF('Base Reels B'!AB35="","",IF(AB$2="W",0,'Base Reels B'!AB35))</f>
        <v>0</v>
      </c>
      <c r="AC35" s="80">
        <f>IF('Base Reels B'!AC35="","",IF(AC$2="W",0,'Base Reels B'!AC35))</f>
        <v>3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28558336.000000011</v>
      </c>
      <c r="R36" s="22">
        <f t="shared" si="7"/>
        <v>28558336.000000011</v>
      </c>
      <c r="S36" s="23">
        <f t="shared" si="4"/>
        <v>1.2947078815342291E-3</v>
      </c>
      <c r="T36" s="73">
        <f t="shared" si="1"/>
        <v>772.37499999999989</v>
      </c>
      <c r="U36" s="102">
        <f>Awards!G16</f>
        <v>0.3</v>
      </c>
      <c r="V36" s="25">
        <f t="shared" si="6"/>
        <v>3.8841236446026869E-4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0</v>
      </c>
      <c r="AB36" s="80">
        <f>IF('Base Reels B'!AB36="","",IF(AB$2="W",0,'Base Reels B'!AB36))</f>
        <v>0</v>
      </c>
      <c r="AC36" s="80">
        <f>IF('Base Reels B'!AC36="","",IF(AC$2="W",0,'Base Reels B'!AC36))</f>
        <v>4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0</v>
      </c>
      <c r="AB37" s="80">
        <f>IF('Base Reels B'!AB37="","",IF(AB$2="W",0,'Base Reels B'!AB37))</f>
        <v>0</v>
      </c>
      <c r="AC37" s="80">
        <f>IF('Base Reels B'!AC37="","",IF(AC$2="W",0,'Base Reels B'!AC37))</f>
        <v>4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0</v>
      </c>
      <c r="AB38" s="80">
        <f>IF('Base Reels B'!AB38="","",IF(AB$2="W",0,'Base Reels B'!AB38))</f>
        <v>0</v>
      </c>
      <c r="AC38" s="80">
        <f>IF('Base Reels B'!AC38="","",IF(AC$2="W",0,'Base Reels B'!AC38))</f>
        <v>6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0</v>
      </c>
      <c r="AB39" s="80">
        <f>IF('Base Reels B'!AB39="","",IF(AB$2="W",0,'Base Reels B'!AB39))</f>
        <v>0</v>
      </c>
      <c r="AC39" s="80">
        <f>IF('Base Reels B'!AC39="","",IF(AC$2="W",0,'Base Reels B'!AC39))</f>
        <v>2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0</v>
      </c>
      <c r="AB40" s="80">
        <f>IF('Base Reels B'!AB40="","",IF(AB$2="W",0,'Base Reels B'!AB40))</f>
        <v>0</v>
      </c>
      <c r="AC40" s="80">
        <f>IF('Base Reels B'!AC40="","",IF(AC$2="W",0,'Base Reels B'!AC40))</f>
        <v>6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0</v>
      </c>
      <c r="AB41" s="80">
        <f>IF('Base Reels B'!AB41="","",IF(AB$2="W",0,'Base Reels B'!AB41))</f>
        <v>0</v>
      </c>
      <c r="AC41" s="80">
        <f>IF('Base Reels B'!AC41="","",IF(AC$2="W",0,'Base Reels B'!AC41))</f>
        <v>2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0.82000000000000006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0</v>
      </c>
      <c r="AB42" s="80">
        <f>IF('Base Reels B'!AB42="","",IF(AB$2="W",0,'Base Reels B'!AB42))</f>
        <v>0</v>
      </c>
      <c r="AC42" s="80">
        <f>IF('Base Reels B'!AC42="","",IF(AC$2="W",0,'Base Reels B'!AC42))</f>
        <v>2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0.5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0</v>
      </c>
      <c r="S43" s="42">
        <f t="shared" si="8"/>
        <v>0</v>
      </c>
      <c r="T43" s="42">
        <f t="shared" si="8"/>
        <v>150.99999999999997</v>
      </c>
      <c r="U43" s="42">
        <f t="shared" si="8"/>
        <v>66</v>
      </c>
      <c r="V43" s="43">
        <f t="shared" ref="V43:V58" si="9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4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0.18000000000000005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0</v>
      </c>
      <c r="S44" s="42">
        <f t="shared" si="8"/>
        <v>167.00000000000003</v>
      </c>
      <c r="T44" s="42">
        <f t="shared" si="8"/>
        <v>16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0</v>
      </c>
      <c r="AB44" s="80">
        <f>IF('Base Reels B'!AB44="","",IF(AB$2="W",0,'Base Reels B'!AB44))</f>
        <v>0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4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167.00000000000003</v>
      </c>
      <c r="S45" s="42">
        <f t="shared" si="8"/>
        <v>0</v>
      </c>
      <c r="T45" s="42">
        <f t="shared" si="8"/>
        <v>16</v>
      </c>
      <c r="U45" s="42">
        <f t="shared" si="8"/>
        <v>66</v>
      </c>
      <c r="V45" s="43">
        <f t="shared" si="9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0</v>
      </c>
      <c r="AB45" s="80">
        <f>IF('Base Reels B'!AB45="","",IF(AB$2="W",0,'Base Reels B'!AB45))</f>
        <v>0</v>
      </c>
      <c r="AC45" s="80">
        <f>IF('Base Reels B'!AC45="","",IF(AC$2="W",0,'Base Reels B'!AC45))</f>
        <v>4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0.18000000000000005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0</v>
      </c>
      <c r="S46" s="42">
        <f t="shared" si="8"/>
        <v>0</v>
      </c>
      <c r="T46" s="42">
        <f t="shared" si="8"/>
        <v>16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0</v>
      </c>
      <c r="AB46" s="80">
        <f>IF('Base Reels B'!AB46="","",IF(AB$2="W",0,'Base Reels B'!AB46))</f>
        <v>0</v>
      </c>
      <c r="AC46" s="80">
        <f>IF('Base Reels B'!AC46="","",IF(AC$2="W",0,'Base Reels B'!AC46))</f>
        <v>5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0.5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0</v>
      </c>
      <c r="S47" s="42">
        <f t="shared" si="8"/>
        <v>167.00000000000003</v>
      </c>
      <c r="T47" s="42">
        <f t="shared" si="8"/>
        <v>150.99999999999997</v>
      </c>
      <c r="U47" s="42">
        <f t="shared" si="8"/>
        <v>8</v>
      </c>
      <c r="V47" s="43">
        <f t="shared" si="9"/>
        <v>0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0</v>
      </c>
      <c r="AB47" s="80">
        <f>IF('Base Reels B'!AB47="","",IF(AB$2="W",0,'Base Reels B'!AB47))</f>
        <v>0</v>
      </c>
      <c r="AC47" s="80">
        <f>IF('Base Reels B'!AC47="","",IF(AC$2="W",0,'Base Reels B'!AC47))</f>
        <v>5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0.82000000000000006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167.00000000000003</v>
      </c>
      <c r="S48" s="42">
        <f t="shared" si="8"/>
        <v>0</v>
      </c>
      <c r="T48" s="42">
        <f t="shared" si="8"/>
        <v>150.99999999999997</v>
      </c>
      <c r="U48" s="42">
        <f t="shared" si="8"/>
        <v>8</v>
      </c>
      <c r="V48" s="43">
        <f t="shared" si="9"/>
        <v>0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0</v>
      </c>
      <c r="AB48" s="80">
        <f>IF('Base Reels B'!AB48="","",IF(AB$2="W",0,'Base Reels B'!AB48))</f>
        <v>0</v>
      </c>
      <c r="AC48" s="80">
        <f>IF('Base Reels B'!AC48="","",IF(AC$2="W",0,'Base Reels B'!AC48))</f>
        <v>3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0</v>
      </c>
      <c r="S49" s="42">
        <f t="shared" si="8"/>
        <v>0</v>
      </c>
      <c r="T49" s="42">
        <f t="shared" si="8"/>
        <v>150.99999999999997</v>
      </c>
      <c r="U49" s="42">
        <f t="shared" si="8"/>
        <v>8</v>
      </c>
      <c r="V49" s="43">
        <f t="shared" si="9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0</v>
      </c>
      <c r="AB49" s="80">
        <f>IF('Base Reels B'!AB49="","",IF(AB$2="W",0,'Base Reels B'!AB49))</f>
        <v>0</v>
      </c>
      <c r="AC49" s="80">
        <f>IF('Base Reels B'!AC49="","",IF(AC$2="W",0,'Base Reels B'!AC49))</f>
        <v>3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167.00000000000003</v>
      </c>
      <c r="S50" s="42">
        <f t="shared" si="8"/>
        <v>167.00000000000003</v>
      </c>
      <c r="T50" s="42">
        <f t="shared" si="8"/>
        <v>16</v>
      </c>
      <c r="U50" s="42">
        <f t="shared" si="8"/>
        <v>8</v>
      </c>
      <c r="V50" s="43">
        <f t="shared" si="9"/>
        <v>28558336.000000011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0</v>
      </c>
      <c r="AB50" s="80">
        <f>IF('Base Reels B'!AB50="","",IF(AB$2="W",0,'Base Reels B'!AB50))</f>
        <v>0</v>
      </c>
      <c r="AC50" s="80">
        <f>IF('Base Reels B'!AC50="","",IF(AC$2="W",0,'Base Reels B'!AC50))</f>
        <v>7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0</v>
      </c>
      <c r="S51" s="42">
        <f t="shared" si="8"/>
        <v>167.00000000000003</v>
      </c>
      <c r="T51" s="42">
        <f t="shared" si="8"/>
        <v>16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0</v>
      </c>
      <c r="AB51" s="80">
        <f>IF('Base Reels B'!AB51="","",IF(AB$2="W",0,'Base Reels B'!AB51))</f>
        <v>0</v>
      </c>
      <c r="AC51" s="80">
        <f>IF('Base Reels B'!AC51="","",IF(AC$2="W",0,'Base Reels B'!AC51))</f>
        <v>7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167.00000000000003</v>
      </c>
      <c r="S52" s="42">
        <f t="shared" si="8"/>
        <v>0</v>
      </c>
      <c r="T52" s="42">
        <f t="shared" si="8"/>
        <v>16</v>
      </c>
      <c r="U52" s="42">
        <f t="shared" si="8"/>
        <v>8</v>
      </c>
      <c r="V52" s="43">
        <f t="shared" si="9"/>
        <v>0</v>
      </c>
      <c r="W52" s="45">
        <f>SUM(V43:V52)</f>
        <v>28558336.000000011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0</v>
      </c>
      <c r="AB52" s="80">
        <f>IF('Base Reels B'!AB52="","",IF(AB$2="W",0,'Base Reels B'!AB52))</f>
        <v>0</v>
      </c>
      <c r="AC52" s="80">
        <f>IF('Base Reels B'!AC52="","",IF(AC$2="W",0,'Base Reels B'!AC52))</f>
        <v>7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0</v>
      </c>
      <c r="S53" s="46">
        <f t="shared" si="8"/>
        <v>0</v>
      </c>
      <c r="T53" s="46">
        <f t="shared" si="8"/>
        <v>16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0</v>
      </c>
      <c r="AB53" s="80">
        <f>IF('Base Reels B'!AB53="","",IF(AB$2="W",0,'Base Reels B'!AB53))</f>
        <v>0</v>
      </c>
      <c r="AC53" s="80">
        <f>IF('Base Reels B'!AC53="","",IF(AC$2="W",0,'Base Reels B'!AC53))</f>
        <v>7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0</v>
      </c>
      <c r="S54" s="46">
        <f t="shared" si="8"/>
        <v>0</v>
      </c>
      <c r="T54" s="46">
        <f t="shared" si="8"/>
        <v>150.99999999999997</v>
      </c>
      <c r="U54" s="46">
        <f t="shared" si="8"/>
        <v>8</v>
      </c>
      <c r="V54" s="47">
        <f t="shared" si="9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0</v>
      </c>
      <c r="AB54" s="80">
        <f>IF('Base Reels B'!AB54="","",IF(AB$2="W",0,'Base Reels B'!AB54))</f>
        <v>0</v>
      </c>
      <c r="AC54" s="80">
        <f>IF('Base Reels B'!AC54="","",IF(AC$2="W",0,'Base Reels B'!AC54))</f>
        <v>1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0</v>
      </c>
      <c r="S55" s="46">
        <f t="shared" si="8"/>
        <v>167.00000000000003</v>
      </c>
      <c r="T55" s="46">
        <f t="shared" si="8"/>
        <v>16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0</v>
      </c>
      <c r="AB55" s="80">
        <f>IF('Base Reels B'!AB55="","",IF(AB$2="W",0,'Base Reels B'!AB55))</f>
        <v>0</v>
      </c>
      <c r="AC55" s="80">
        <f>IF('Base Reels B'!AC55="","",IF(AC$2="W",0,'Base Reels B'!AC55))</f>
        <v>1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167.00000000000003</v>
      </c>
      <c r="S56" s="46">
        <f t="shared" si="8"/>
        <v>0</v>
      </c>
      <c r="T56" s="46">
        <f t="shared" si="8"/>
        <v>16</v>
      </c>
      <c r="U56" s="46">
        <f t="shared" si="8"/>
        <v>8</v>
      </c>
      <c r="V56" s="47">
        <f t="shared" si="9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0</v>
      </c>
      <c r="AB56" s="80">
        <f>IF('Base Reels B'!AB56="","",IF(AB$2="W",0,'Base Reels B'!AB56))</f>
        <v>0</v>
      </c>
      <c r="AC56" s="80">
        <f>IF('Base Reels B'!AC56="","",IF(AC$2="W",0,'Base Reels B'!AC56))</f>
        <v>4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0</v>
      </c>
      <c r="S57" s="46">
        <f t="shared" si="8"/>
        <v>0</v>
      </c>
      <c r="T57" s="46">
        <f t="shared" si="8"/>
        <v>16</v>
      </c>
      <c r="U57" s="46">
        <f t="shared" si="8"/>
        <v>8</v>
      </c>
      <c r="V57" s="47">
        <f t="shared" si="9"/>
        <v>0</v>
      </c>
      <c r="W57" s="48">
        <f>SUM(V53:V57)</f>
        <v>0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0</v>
      </c>
      <c r="AB57" s="80">
        <f>IF('Base Reels B'!AB57="","",IF(AB$2="W",0,'Base Reels B'!AB57))</f>
        <v>0</v>
      </c>
      <c r="AC57" s="80">
        <f>IF('Base Reels B'!AC57="","",IF(AC$2="W",0,'Base Reels B'!AC57))</f>
        <v>7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0</v>
      </c>
      <c r="S58" s="49">
        <f t="shared" si="8"/>
        <v>0</v>
      </c>
      <c r="T58" s="49">
        <f t="shared" si="8"/>
        <v>16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0</v>
      </c>
      <c r="AB58" s="80">
        <f>IF('Base Reels B'!AB58="","",IF(AB$2="W",0,'Base Reels B'!AB58))</f>
        <v>0</v>
      </c>
      <c r="AC58" s="80">
        <f>IF('Base Reels B'!AC58="","",IF(AC$2="W",0,'Base Reels B'!AC58))</f>
        <v>7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28558336.000000011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0</v>
      </c>
      <c r="AB59" s="80">
        <f>IF('Base Reels B'!AB59="","",IF(AB$2="W",0,'Base Reels B'!AB59))</f>
        <v>0</v>
      </c>
      <c r="AC59" s="80">
        <f>IF('Base Reels B'!AC59="","",IF(AC$2="W",0,'Base Reels B'!AC59))</f>
        <v>7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0</v>
      </c>
      <c r="AB60" s="80">
        <f>IF('Base Reels B'!AB60="","",IF(AB$2="W",0,'Base Reels B'!AB60))</f>
        <v>0</v>
      </c>
      <c r="AC60" s="80">
        <f>IF('Base Reels B'!AC60="","",IF(AC$2="W",0,'Base Reels B'!AC60))</f>
        <v>1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0</v>
      </c>
      <c r="AB61" s="80">
        <f>IF('Base Reels B'!AB61="","",IF(AB$2="W",0,'Base Reels B'!AB61))</f>
        <v>0</v>
      </c>
      <c r="AC61" s="80">
        <f>IF('Base Reels B'!AC61="","",IF(AC$2="W",0,'Base Reels B'!AC61))</f>
        <v>3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0</v>
      </c>
      <c r="AB62" s="80">
        <f>IF('Base Reels B'!AB62="","",IF(AB$2="W",0,'Base Reels B'!AB62))</f>
        <v>0</v>
      </c>
      <c r="AC62" s="80">
        <f>IF('Base Reels B'!AC62="","",IF(AC$2="W",0,'Base Reels B'!AC62))</f>
        <v>4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0</v>
      </c>
      <c r="AB63" s="80">
        <f>IF('Base Reels B'!AB63="","",IF(AB$2="W",0,'Base Reels B'!AB63))</f>
        <v>0</v>
      </c>
      <c r="AC63" s="80">
        <f>IF('Base Reels B'!AC63="","",IF(AC$2="W",0,'Base Reels B'!AC63))</f>
        <v>6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0</v>
      </c>
      <c r="AB64" s="80">
        <f>IF('Base Reels B'!AB64="","",IF(AB$2="W",0,'Base Reels B'!AB64))</f>
        <v>0</v>
      </c>
      <c r="AC64" s="80">
        <f>IF('Base Reels B'!AC64="","",IF(AC$2="W",0,'Base Reels B'!AC64))</f>
        <v>1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0</v>
      </c>
      <c r="AB65" s="80">
        <f>IF('Base Reels B'!AB65="","",IF(AB$2="W",0,'Base Reels B'!AB65))</f>
        <v>0</v>
      </c>
      <c r="AC65" s="80">
        <f>IF('Base Reels B'!AC65="","",IF(AC$2="W",0,'Base Reels B'!AC65))</f>
        <v>5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0</v>
      </c>
      <c r="AB66" s="80">
        <f>IF('Base Reels B'!AB66="","",IF(AB$2="W",0,'Base Reels B'!AB66))</f>
        <v>0</v>
      </c>
      <c r="AC66" s="80">
        <f>IF('Base Reels B'!AC66="","",IF(AC$2="W",0,'Base Reels B'!AC66))</f>
        <v>5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0</v>
      </c>
      <c r="AB67" s="80">
        <f>IF('Base Reels B'!AB67="","",IF(AB$2="W",0,'Base Reels B'!AB67))</f>
        <v>0</v>
      </c>
      <c r="AC67" s="80">
        <f>IF('Base Reels B'!AC67="","",IF(AC$2="W",0,'Base Reels B'!AC67))</f>
        <v>5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0</v>
      </c>
      <c r="AB68" s="80">
        <f>IF('Base Reels B'!AB68="","",IF(AB$2="W",0,'Base Reels B'!AB68))</f>
        <v>0</v>
      </c>
      <c r="AC68" s="80">
        <f>IF('Base Reels B'!AC68="","",IF(AC$2="W",0,'Base Reels B'!AC68))</f>
        <v>5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0</v>
      </c>
      <c r="AB69" s="80">
        <f>IF('Base Reels B'!AB69="","",IF(AB$2="W",0,'Base Reels B'!AB69))</f>
        <v>0</v>
      </c>
      <c r="AC69" s="80">
        <f>IF('Base Reels B'!AC69="","",IF(AC$2="W",0,'Base Reels B'!AC69))</f>
        <v>8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0</v>
      </c>
      <c r="AB70" s="80">
        <f>IF('Base Reels B'!AB70="","",IF(AB$2="W",0,'Base Reels B'!AB70))</f>
        <v>0</v>
      </c>
      <c r="AC70" s="80">
        <f>IF('Base Reels B'!AC70="","",IF(AC$2="W",0,'Base Reels B'!AC70))</f>
        <v>2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0</v>
      </c>
      <c r="AB71" s="80">
        <f>IF('Base Reels B'!AB71="","",IF(AB$2="W",0,'Base Reels B'!AB71))</f>
        <v>0</v>
      </c>
      <c r="AC71" s="80">
        <f>IF('Base Reels B'!AC71="","",IF(AC$2="W",0,'Base Reels B'!AC71))</f>
        <v>2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0</v>
      </c>
      <c r="AB72" s="80">
        <f>IF('Base Reels B'!AB72="","",IF(AB$2="W",0,'Base Reels B'!AB72))</f>
        <v>0</v>
      </c>
      <c r="AC72" s="80">
        <f>IF('Base Reels B'!AC72="","",IF(AC$2="W",0,'Base Reels B'!AC72))</f>
        <v>7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0</v>
      </c>
      <c r="AC73" s="80">
        <f>IF('Base Reels B'!AC73="","",IF(AC$2="W",0,'Base Reels B'!AC73))</f>
        <v>7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0</v>
      </c>
      <c r="AB74" s="80">
        <f>IF('Base Reels B'!AB74="","",IF(AB$2="W",0,'Base Reels B'!AB74))</f>
        <v>0</v>
      </c>
      <c r="AC74" s="80">
        <f>IF('Base Reels B'!AC74="","",IF(AC$2="W",0,'Base Reels B'!AC74))</f>
        <v>4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0</v>
      </c>
      <c r="AB75" s="80">
        <f>IF('Base Reels B'!AB75="","",IF(AB$2="W",0,'Base Reels B'!AB75))</f>
        <v>0</v>
      </c>
      <c r="AC75" s="80">
        <f>IF('Base Reels B'!AC75="","",IF(AC$2="W",0,'Base Reels B'!AC75))</f>
        <v>3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0</v>
      </c>
      <c r="AB76" s="80">
        <f>IF('Base Reels B'!AB76="","",IF(AB$2="W",0,'Base Reels B'!AB76))</f>
        <v>0</v>
      </c>
      <c r="AC76" s="80">
        <f>IF('Base Reels B'!AC76="","",IF(AC$2="W",0,'Base Reels B'!AC76))</f>
        <v>7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0</v>
      </c>
      <c r="AB77" s="80">
        <f>IF('Base Reels B'!AB77="","",IF(AB$2="W",0,'Base Reels B'!AB77))</f>
        <v>0</v>
      </c>
      <c r="AC77" s="80">
        <f>IF('Base Reels B'!AC77="","",IF(AC$2="W",0,'Base Reels B'!AC77))</f>
        <v>7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0</v>
      </c>
      <c r="AB78" s="80">
        <f>IF('Base Reels B'!AB78="","",IF(AB$2="W",0,'Base Reels B'!AB78))</f>
        <v>0</v>
      </c>
      <c r="AC78" s="80">
        <f>IF('Base Reels B'!AC78="","",IF(AC$2="W",0,'Base Reels B'!AC78))</f>
        <v>10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0</v>
      </c>
      <c r="AB79" s="80">
        <f>IF('Base Reels B'!AB79="","",IF(AB$2="W",0,'Base Reels B'!AB79))</f>
        <v>0</v>
      </c>
      <c r="AC79" s="80">
        <f>IF('Base Reels B'!AC79="","",IF(AC$2="W",0,'Base Reels B'!AC79))</f>
        <v>2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0</v>
      </c>
      <c r="AB80" s="80">
        <f>IF('Base Reels B'!AB80="","",IF(AB$2="W",0,'Base Reels B'!AB80))</f>
        <v>0</v>
      </c>
      <c r="AC80" s="80">
        <f>IF('Base Reels B'!AC80="","",IF(AC$2="W",0,'Base Reels B'!AC80))</f>
        <v>3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0</v>
      </c>
      <c r="AB81" s="80">
        <f>IF('Base Reels B'!AB81="","",IF(AB$2="W",0,'Base Reels B'!AB81))</f>
        <v>0</v>
      </c>
      <c r="AC81" s="80">
        <f>IF('Base Reels B'!AC81="","",IF(AC$2="W",0,'Base Reels B'!AC81))</f>
        <v>3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0</v>
      </c>
      <c r="AB82" s="80">
        <f>IF('Base Reels B'!AB82="","",IF(AB$2="W",0,'Base Reels B'!AB82))</f>
        <v>0</v>
      </c>
      <c r="AC82" s="80">
        <f>IF('Base Reels B'!AC82="","",IF(AC$2="W",0,'Base Reels B'!AC82))</f>
        <v>5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0</v>
      </c>
      <c r="AB83" s="80">
        <f>IF('Base Reels B'!AB83="","",IF(AB$2="W",0,'Base Reels B'!AB83))</f>
        <v>0</v>
      </c>
      <c r="AC83" s="80">
        <f>IF('Base Reels B'!AC83="","",IF(AC$2="W",0,'Base Reels B'!AC83))</f>
        <v>5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0</v>
      </c>
      <c r="AB84" s="80">
        <f>IF('Base Reels B'!AB84="","",IF(AB$2="W",0,'Base Reels B'!AB84))</f>
        <v>0</v>
      </c>
      <c r="AC84" s="80">
        <f>IF('Base Reels B'!AC84="","",IF(AC$2="W",0,'Base Reels B'!AC84))</f>
        <v>4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0</v>
      </c>
      <c r="AB85" s="80">
        <f>IF('Base Reels B'!AB85="","",IF(AB$2="W",0,'Base Reels B'!AB85))</f>
        <v>0</v>
      </c>
      <c r="AC85" s="80">
        <f>IF('Base Reels B'!AC85="","",IF(AC$2="W",0,'Base Reels B'!AC85))</f>
        <v>7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0</v>
      </c>
      <c r="AB86" s="80">
        <f>IF('Base Reels B'!AB86="","",IF(AB$2="W",0,'Base Reels B'!AB86))</f>
        <v>0</v>
      </c>
      <c r="AC86" s="80">
        <f>IF('Base Reels B'!AC86="","",IF(AC$2="W",0,'Base Reels B'!AC86))</f>
        <v>6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0</v>
      </c>
      <c r="AB87" s="80">
        <f>IF('Base Reels B'!AB87="","",IF(AB$2="W",0,'Base Reels B'!AB87))</f>
        <v>0</v>
      </c>
      <c r="AC87" s="80">
        <f>IF('Base Reels B'!AC87="","",IF(AC$2="W",0,'Base Reels B'!AC87))</f>
        <v>6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0</v>
      </c>
      <c r="AB88" s="80">
        <f>IF('Base Reels B'!AB88="","",IF(AB$2="W",0,'Base Reels B'!AB88))</f>
        <v>0</v>
      </c>
      <c r="AC88" s="80">
        <f>IF('Base Reels B'!AC88="","",IF(AC$2="W",0,'Base Reels B'!AC88))</f>
        <v>6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0</v>
      </c>
      <c r="AB89" s="80">
        <f>IF('Base Reels B'!AB89="","",IF(AB$2="W",0,'Base Reels B'!AB89))</f>
        <v>0</v>
      </c>
      <c r="AC89" s="80">
        <f>IF('Base Reels B'!AC89="","",IF(AC$2="W",0,'Base Reels B'!AC89))</f>
        <v>4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0</v>
      </c>
      <c r="AB90" s="80">
        <f>IF('Base Reels B'!AB90="","",IF(AB$2="W",0,'Base Reels B'!AB90))</f>
        <v>0</v>
      </c>
      <c r="AC90" s="80">
        <f>IF('Base Reels B'!AC90="","",IF(AC$2="W",0,'Base Reels B'!AC90))</f>
        <v>7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0</v>
      </c>
      <c r="AB91" s="80">
        <f>IF('Base Reels B'!AB91="","",IF(AB$2="W",0,'Base Reels B'!AB91))</f>
        <v>0</v>
      </c>
      <c r="AC91" s="80">
        <f>IF('Base Reels B'!AC91="","",IF(AC$2="W",0,'Base Reels B'!AC91))</f>
        <v>8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0</v>
      </c>
      <c r="AB92" s="80">
        <f>IF('Base Reels B'!AB92="","",IF(AB$2="W",0,'Base Reels B'!AB92))</f>
        <v>0</v>
      </c>
      <c r="AC92" s="80">
        <f>IF('Base Reels B'!AC92="","",IF(AC$2="W",0,'Base Reels B'!AC92))</f>
        <v>8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0</v>
      </c>
      <c r="AB93" s="80">
        <f>IF('Base Reels B'!AB93="","",IF(AB$2="W",0,'Base Reels B'!AB93))</f>
        <v>0</v>
      </c>
      <c r="AC93" s="80">
        <f>IF('Base Reels B'!AC93="","",IF(AC$2="W",0,'Base Reels B'!AC93))</f>
        <v>8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0</v>
      </c>
      <c r="AB94" s="80">
        <f>IF('Base Reels B'!AB94="","",IF(AB$2="W",0,'Base Reels B'!AB94))</f>
        <v>0</v>
      </c>
      <c r="AC94" s="80">
        <f>IF('Base Reels B'!AC94="","",IF(AC$2="W",0,'Base Reels B'!AC94))</f>
        <v>6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0</v>
      </c>
      <c r="AB95" s="80">
        <f>IF('Base Reels B'!AB95="","",IF(AB$2="W",0,'Base Reels B'!AB95))</f>
        <v>0</v>
      </c>
      <c r="AC95" s="80">
        <f>IF('Base Reels B'!AC95="","",IF(AC$2="W",0,'Base Reels B'!AC95))</f>
        <v>6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0</v>
      </c>
      <c r="AB96" s="80">
        <f>IF('Base Reels B'!AB96="","",IF(AB$2="W",0,'Base Reels B'!AB96))</f>
        <v>0</v>
      </c>
      <c r="AC96" s="80">
        <f>IF('Base Reels B'!AC96="","",IF(AC$2="W",0,'Base Reels B'!AC96))</f>
        <v>2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0</v>
      </c>
      <c r="AB97" s="80">
        <f>IF('Base Reels B'!AB97="","",IF(AB$2="W",0,'Base Reels B'!AB97))</f>
        <v>0</v>
      </c>
      <c r="AC97" s="80">
        <f>IF('Base Reels B'!AC97="","",IF(AC$2="W",0,'Base Reels B'!AC97))</f>
        <v>2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0</v>
      </c>
      <c r="AB98" s="80">
        <f>IF('Base Reels B'!AB98="","",IF(AB$2="W",0,'Base Reels B'!AB98))</f>
        <v>0</v>
      </c>
      <c r="AC98" s="80">
        <f>IF('Base Reels B'!AC98="","",IF(AC$2="W",0,'Base Reels B'!AC98))</f>
        <v>7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0</v>
      </c>
      <c r="AB99" s="80">
        <f>IF('Base Reels B'!AB99="","",IF(AB$2="W",0,'Base Reels B'!AB99))</f>
        <v>0</v>
      </c>
      <c r="AC99" s="80">
        <f>IF('Base Reels B'!AC99="","",IF(AC$2="W",0,'Base Reels B'!AC99))</f>
        <v>7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0</v>
      </c>
      <c r="AB100" s="80">
        <f>IF('Base Reels B'!AB100="","",IF(AB$2="W",0,'Base Reels B'!AB100))</f>
        <v>0</v>
      </c>
      <c r="AC100" s="80">
        <f>IF('Base Reels B'!AC100="","",IF(AC$2="W",0,'Base Reels B'!AC100))</f>
        <v>7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0</v>
      </c>
      <c r="AB101" s="80">
        <f>IF('Base Reels B'!AB101="","",IF(AB$2="W",0,'Base Reels B'!AB101))</f>
        <v>0</v>
      </c>
      <c r="AC101" s="80">
        <f>IF('Base Reels B'!AC101="","",IF(AC$2="W",0,'Base Reels B'!AC101))</f>
        <v>1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0</v>
      </c>
      <c r="AB102" s="80">
        <f>IF('Base Reels B'!AB102="","",IF(AB$2="W",0,'Base Reels B'!AB102))</f>
        <v>0</v>
      </c>
      <c r="AC102" s="80">
        <f>IF('Base Reels B'!AC102="","",IF(AC$2="W",0,'Base Reels B'!AC102))</f>
        <v>3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0</v>
      </c>
      <c r="AB103" s="80">
        <f>IF('Base Reels B'!AB103="","",IF(AB$2="W",0,'Base Reels B'!AB103))</f>
        <v>0</v>
      </c>
      <c r="AC103" s="80">
        <f>IF('Base Reels B'!AC103="","",IF(AC$2="W",0,'Base Reels B'!AC103))</f>
        <v>3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0</v>
      </c>
      <c r="AB104" s="80">
        <f>IF('Base Reels B'!AB104="","",IF(AB$2="W",0,'Base Reels B'!AB104))</f>
        <v>0</v>
      </c>
      <c r="AC104" s="80">
        <f>IF('Base Reels B'!AC104="","",IF(AC$2="W",0,'Base Reels B'!AC104))</f>
        <v>4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0.82000000000000006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0</v>
      </c>
      <c r="AB105" s="80">
        <f>IF('Base Reels B'!AB105="","",IF(AB$2="W",0,'Base Reels B'!AB105))</f>
        <v>0</v>
      </c>
      <c r="AC105" s="80">
        <f>IF('Base Reels B'!AC105="","",IF(AC$2="W",0,'Base Reels B'!AC105))</f>
        <v>6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0.5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0</v>
      </c>
      <c r="AB106" s="80">
        <f>IF('Base Reels B'!AB106="","",IF(AB$2="W",0,'Base Reels B'!AB106))</f>
        <v>0</v>
      </c>
      <c r="AC106" s="80">
        <f>IF('Base Reels B'!AC106="","",IF(AC$2="W",0,'Base Reels B'!AC106))</f>
        <v>1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0.18000000000000005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0</v>
      </c>
      <c r="AB107" s="80">
        <f>IF('Base Reels B'!AB107="","",IF(AB$2="W",0,'Base Reels B'!AB107))</f>
        <v>0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4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0</v>
      </c>
      <c r="AB108" s="80">
        <f>IF('Base Reels B'!AB108="","",IF(AB$2="W",0,'Base Reels B'!AB108))</f>
        <v>0</v>
      </c>
      <c r="AC108" s="80">
        <f>IF('Base Reels B'!AC108="","",IF(AC$2="W",0,'Base Reels B'!AC108))</f>
        <v>5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0.18000000000000005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0</v>
      </c>
      <c r="AB109" s="80">
        <f>IF('Base Reels B'!AB109="","",IF(AB$2="W",0,'Base Reels B'!AB109))</f>
        <v>0</v>
      </c>
      <c r="AC109" s="80">
        <f>IF('Base Reels B'!AC109="","",IF(AC$2="W",0,'Base Reels B'!AC109))</f>
        <v>5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0.5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0</v>
      </c>
      <c r="AB110" s="80">
        <f>IF('Base Reels B'!AB110="","",IF(AB$2="W",0,'Base Reels B'!AB110))</f>
        <v>0</v>
      </c>
      <c r="AC110" s="80">
        <f>IF('Base Reels B'!AC110="","",IF(AC$2="W",0,'Base Reels B'!AC110))</f>
        <v>5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0.82000000000000006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0</v>
      </c>
      <c r="AB111" s="80">
        <f>IF('Base Reels B'!AB111="","",IF(AB$2="W",0,'Base Reels B'!AB111))</f>
        <v>0</v>
      </c>
      <c r="AC111" s="80">
        <f>IF('Base Reels B'!AC111="","",IF(AC$2="W",0,'Base Reels B'!AC111))</f>
        <v>8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0</v>
      </c>
      <c r="AB112" s="80">
        <f>IF('Base Reels B'!AB112="","",IF(AB$2="W",0,'Base Reels B'!AB112))</f>
        <v>0</v>
      </c>
      <c r="AC112" s="80">
        <f>IF('Base Reels B'!AC112="","",IF(AC$2="W",0,'Base Reels B'!AC112))</f>
        <v>2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0</v>
      </c>
      <c r="AB113" s="80">
        <f>IF('Base Reels B'!AB113="","",IF(AB$2="W",0,'Base Reels B'!AB113))</f>
        <v>0</v>
      </c>
      <c r="AC113" s="80">
        <f>IF('Base Reels B'!AC113="","",IF(AC$2="W",0,'Base Reels B'!AC113))</f>
        <v>2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0</v>
      </c>
      <c r="AB114" s="80">
        <f>IF('Base Reels B'!AB114="","",IF(AB$2="W",0,'Base Reels B'!AB114))</f>
        <v>0</v>
      </c>
      <c r="AC114" s="80">
        <f>IF('Base Reels B'!AC114="","",IF(AC$2="W",0,'Base Reels B'!AC114))</f>
        <v>7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0</v>
      </c>
      <c r="AB115" s="80">
        <f>IF('Base Reels B'!AB115="","",IF(AB$2="W",0,'Base Reels B'!AB115))</f>
        <v>0</v>
      </c>
      <c r="AC115" s="80">
        <f>IF('Base Reels B'!AC115="","",IF(AC$2="W",0,'Base Reels B'!AC115))</f>
        <v>7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0</v>
      </c>
      <c r="AB116" s="80">
        <f>IF('Base Reels B'!AB116="","",IF(AB$2="W",0,'Base Reels B'!AB116))</f>
        <v>0</v>
      </c>
      <c r="AC116" s="80">
        <f>IF('Base Reels B'!AC116="","",IF(AC$2="W",0,'Base Reels B'!AC116))</f>
        <v>4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0</v>
      </c>
      <c r="AB117" s="80">
        <f>IF('Base Reels B'!AB117="","",IF(AB$2="W",0,'Base Reels B'!AB117))</f>
        <v>0</v>
      </c>
      <c r="AC117" s="80">
        <f>IF('Base Reels B'!AC117="","",IF(AC$2="W",0,'Base Reels B'!AC117))</f>
        <v>4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0</v>
      </c>
      <c r="AB118" s="80">
        <f>IF('Base Reels B'!AB118="","",IF(AB$2="W",0,'Base Reels B'!AB118))</f>
        <v>0</v>
      </c>
      <c r="AC118" s="80">
        <f>IF('Base Reels B'!AC118="","",IF(AC$2="W",0,'Base Reels B'!AC118))</f>
        <v>6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0</v>
      </c>
      <c r="AB119" s="80">
        <f>IF('Base Reels B'!AB119="","",IF(AB$2="W",0,'Base Reels B'!AB119))</f>
        <v>0</v>
      </c>
      <c r="AC119" s="80">
        <f>IF('Base Reels B'!AC119="","",IF(AC$2="W",0,'Base Reels B'!AC119))</f>
        <v>2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0</v>
      </c>
      <c r="AB120" s="80">
        <f>IF('Base Reels B'!AB120="","",IF(AB$2="W",0,'Base Reels B'!AB120))</f>
        <v>0</v>
      </c>
      <c r="AC120" s="80">
        <f>IF('Base Reels B'!AC120="","",IF(AC$2="W",0,'Base Reels B'!AC120))</f>
        <v>6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0</v>
      </c>
      <c r="AB121" s="80">
        <f>IF('Base Reels B'!AB121="","",IF(AB$2="W",0,'Base Reels B'!AB121))</f>
        <v>0</v>
      </c>
      <c r="AC121" s="80">
        <f>IF('Base Reels B'!AC121="","",IF(AC$2="W",0,'Base Reels B'!AC121))</f>
        <v>2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0</v>
      </c>
      <c r="AB122" s="80">
        <f>IF('Base Reels B'!AB122="","",IF(AB$2="W",0,'Base Reels B'!AB122))</f>
        <v>0</v>
      </c>
      <c r="AC122" s="80">
        <f>IF('Base Reels B'!AC122="","",IF(AC$2="W",0,'Base Reels B'!AC122))</f>
        <v>2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0</v>
      </c>
      <c r="AB123" s="80">
        <f>IF('Base Reels B'!AB123="","",IF(AB$2="W",0,'Base Reels B'!AB123))</f>
        <v>0</v>
      </c>
      <c r="AC123" s="80">
        <f>IF('Base Reels B'!AC123="","",IF(AC$2="W",0,'Base Reels B'!AC123))</f>
        <v>4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0</v>
      </c>
      <c r="AB124" s="80">
        <f>IF('Base Reels B'!AB124="","",IF(AB$2="W",0,'Base Reels B'!AB124))</f>
        <v>0</v>
      </c>
      <c r="AC124" s="80">
        <f>IF('Base Reels B'!AC124="","",IF(AC$2="W",0,'Base Reels B'!AC124))</f>
        <v>4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0</v>
      </c>
      <c r="AB125" s="80">
        <f>IF('Base Reels B'!AB125="","",IF(AB$2="W",0,'Base Reels B'!AB125))</f>
        <v>0</v>
      </c>
      <c r="AC125" s="80">
        <f>IF('Base Reels B'!AC125="","",IF(AC$2="W",0,'Base Reels B'!AC125))</f>
        <v>5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0</v>
      </c>
      <c r="AB126" s="80">
        <f>IF('Base Reels B'!AB126="","",IF(AB$2="W",0,'Base Reels B'!AB126))</f>
        <v>0</v>
      </c>
      <c r="AC126" s="80">
        <f>IF('Base Reels B'!AC126="","",IF(AC$2="W",0,'Base Reels B'!AC126))</f>
        <v>5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0</v>
      </c>
      <c r="AB127" s="80">
        <f>IF('Base Reels B'!AB127="","",IF(AB$2="W",0,'Base Reels B'!AB127))</f>
        <v>0</v>
      </c>
      <c r="AC127" s="80">
        <f>IF('Base Reels B'!AC127="","",IF(AC$2="W",0,'Base Reels B'!AC127))</f>
        <v>5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0</v>
      </c>
      <c r="AB128" s="80">
        <f>IF('Base Reels B'!AB128="","",IF(AB$2="W",0,'Base Reels B'!AB128))</f>
        <v>0</v>
      </c>
      <c r="AC128" s="80">
        <f>IF('Base Reels B'!AC128="","",IF(AC$2="W",0,'Base Reels B'!AC128))</f>
        <v>3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0</v>
      </c>
      <c r="AB129" s="80">
        <f>IF('Base Reels B'!AB129="","",IF(AB$2="W",0,'Base Reels B'!AB129))</f>
        <v>0</v>
      </c>
      <c r="AC129" s="80">
        <f>IF('Base Reels B'!AC129="","",IF(AC$2="W",0,'Base Reels B'!AC129))</f>
        <v>3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0</v>
      </c>
      <c r="AB130" s="80">
        <f>IF('Base Reels B'!AB130="","",IF(AB$2="W",0,'Base Reels B'!AB130))</f>
        <v>0</v>
      </c>
      <c r="AC130" s="80">
        <f>IF('Base Reels B'!AC130="","",IF(AC$2="W",0,'Base Reels B'!AC130))</f>
        <v>7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0</v>
      </c>
      <c r="AB131" s="80">
        <f>IF('Base Reels B'!AB131="","",IF(AB$2="W",0,'Base Reels B'!AB131))</f>
        <v>0</v>
      </c>
      <c r="AC131" s="80">
        <f>IF('Base Reels B'!AC131="","",IF(AC$2="W",0,'Base Reels B'!AC131))</f>
        <v>7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0</v>
      </c>
      <c r="AB132" s="80">
        <f>IF('Base Reels B'!AB132="","",IF(AB$2="W",0,'Base Reels B'!AB132))</f>
        <v>0</v>
      </c>
      <c r="AC132" s="80">
        <f>IF('Base Reels B'!AC132="","",IF(AC$2="W",0,'Base Reels B'!AC132))</f>
        <v>7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0</v>
      </c>
      <c r="AB133" s="80">
        <f>IF('Base Reels B'!AB133="","",IF(AB$2="W",0,'Base Reels B'!AB133))</f>
        <v>0</v>
      </c>
      <c r="AC133" s="80">
        <f>IF('Base Reels B'!AC133="","",IF(AC$2="W",0,'Base Reels B'!AC133))</f>
        <v>7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0</v>
      </c>
      <c r="AB134" s="80">
        <f>IF('Base Reels B'!AB134="","",IF(AB$2="W",0,'Base Reels B'!AB134))</f>
        <v>0</v>
      </c>
      <c r="AC134" s="80">
        <f>IF('Base Reels B'!AC134="","",IF(AC$2="W",0,'Base Reels B'!AC134))</f>
        <v>1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0</v>
      </c>
      <c r="AB135" s="80">
        <f>IF('Base Reels B'!AB135="","",IF(AB$2="W",0,'Base Reels B'!AB135))</f>
        <v>0</v>
      </c>
      <c r="AC135" s="80">
        <f>IF('Base Reels B'!AC135="","",IF(AC$2="W",0,'Base Reels B'!AC135))</f>
        <v>1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0</v>
      </c>
      <c r="AB136" s="80">
        <f>IF('Base Reels B'!AB136="","",IF(AB$2="W",0,'Base Reels B'!AB136))</f>
        <v>0</v>
      </c>
      <c r="AC136" s="80">
        <f>IF('Base Reels B'!AC136="","",IF(AC$2="W",0,'Base Reels B'!AC136))</f>
        <v>4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0</v>
      </c>
      <c r="AB137" s="80">
        <f>IF('Base Reels B'!AB137="","",IF(AB$2="W",0,'Base Reels B'!AB137))</f>
        <v>0</v>
      </c>
      <c r="AC137" s="80">
        <f>IF('Base Reels B'!AC137="","",IF(AC$2="W",0,'Base Reels B'!AC137))</f>
        <v>7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0</v>
      </c>
      <c r="AB138" s="80">
        <f>IF('Base Reels B'!AB138="","",IF(AB$2="W",0,'Base Reels B'!AB138))</f>
        <v>0</v>
      </c>
      <c r="AC138" s="80">
        <f>IF('Base Reels B'!AC138="","",IF(AC$2="W",0,'Base Reels B'!AC138))</f>
        <v>7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0</v>
      </c>
      <c r="AB139" s="80">
        <f>IF('Base Reels B'!AB139="","",IF(AB$2="W",0,'Base Reels B'!AB139))</f>
        <v>0</v>
      </c>
      <c r="AC139" s="80">
        <f>IF('Base Reels B'!AC139="","",IF(AC$2="W",0,'Base Reels B'!AC139))</f>
        <v>7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0</v>
      </c>
      <c r="AB140" s="80">
        <f>IF('Base Reels B'!AB140="","",IF(AB$2="W",0,'Base Reels B'!AB140))</f>
        <v>0</v>
      </c>
      <c r="AC140" s="80">
        <f>IF('Base Reels B'!AC140="","",IF(AC$2="W",0,'Base Reels B'!AC140))</f>
        <v>1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0</v>
      </c>
      <c r="AB141" s="80">
        <f>IF('Base Reels B'!AB141="","",IF(AB$2="W",0,'Base Reels B'!AB141))</f>
        <v>0</v>
      </c>
      <c r="AC141" s="80">
        <f>IF('Base Reels B'!AC141="","",IF(AC$2="W",0,'Base Reels B'!AC141))</f>
        <v>3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0</v>
      </c>
      <c r="AB142" s="80">
        <f>IF('Base Reels B'!AB142="","",IF(AB$2="W",0,'Base Reels B'!AB142))</f>
        <v>0</v>
      </c>
      <c r="AC142" s="80">
        <f>IF('Base Reels B'!AC142="","",IF(AC$2="W",0,'Base Reels B'!AC142))</f>
        <v>4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0</v>
      </c>
      <c r="AB143" s="80">
        <f>IF('Base Reels B'!AB143="","",IF(AB$2="W",0,'Base Reels B'!AB143))</f>
        <v>0</v>
      </c>
      <c r="AC143" s="80">
        <f>IF('Base Reels B'!AC143="","",IF(AC$2="W",0,'Base Reels B'!AC143))</f>
        <v>6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0</v>
      </c>
      <c r="AB144" s="80">
        <f>IF('Base Reels B'!AB144="","",IF(AB$2="W",0,'Base Reels B'!AB144))</f>
        <v>0</v>
      </c>
      <c r="AC144" s="80">
        <f>IF('Base Reels B'!AC144="","",IF(AC$2="W",0,'Base Reels B'!AC144))</f>
        <v>1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0</v>
      </c>
      <c r="AB145" s="80">
        <f>IF('Base Reels B'!AB145="","",IF(AB$2="W",0,'Base Reels B'!AB145))</f>
        <v>0</v>
      </c>
      <c r="AC145" s="80">
        <f>IF('Base Reels B'!AC145="","",IF(AC$2="W",0,'Base Reels B'!AC145))</f>
        <v>5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0</v>
      </c>
      <c r="AB146" s="80">
        <f>IF('Base Reels B'!AB146="","",IF(AB$2="W",0,'Base Reels B'!AB146))</f>
        <v>0</v>
      </c>
      <c r="AC146" s="80">
        <f>IF('Base Reels B'!AC146="","",IF(AC$2="W",0,'Base Reels B'!AC146))</f>
        <v>5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0</v>
      </c>
      <c r="AB147" s="80">
        <f>IF('Base Reels B'!AB147="","",IF(AB$2="W",0,'Base Reels B'!AB147))</f>
        <v>0</v>
      </c>
      <c r="AC147" s="80">
        <f>IF('Base Reels B'!AC147="","",IF(AC$2="W",0,'Base Reels B'!AC147))</f>
        <v>5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0</v>
      </c>
      <c r="AB148" s="80">
        <f>IF('Base Reels B'!AB148="","",IF(AB$2="W",0,'Base Reels B'!AB148))</f>
        <v>0</v>
      </c>
      <c r="AC148" s="80">
        <f>IF('Base Reels B'!AC148="","",IF(AC$2="W",0,'Base Reels B'!AC148))</f>
        <v>5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0</v>
      </c>
      <c r="AB149" s="80">
        <f>IF('Base Reels B'!AB149="","",IF(AB$2="W",0,'Base Reels B'!AB149))</f>
        <v>0</v>
      </c>
      <c r="AC149" s="80">
        <f>IF('Base Reels B'!AC149="","",IF(AC$2="W",0,'Base Reels B'!AC149))</f>
        <v>8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0</v>
      </c>
      <c r="AB150" s="80">
        <f>IF('Base Reels B'!AB150="","",IF(AB$2="W",0,'Base Reels B'!AB150))</f>
        <v>0</v>
      </c>
      <c r="AC150" s="80">
        <f>IF('Base Reels B'!AC150="","",IF(AC$2="W",0,'Base Reels B'!AC150))</f>
        <v>2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0</v>
      </c>
      <c r="AB151" s="80">
        <f>IF('Base Reels B'!AB151="","",IF(AB$2="W",0,'Base Reels B'!AB151))</f>
        <v>0</v>
      </c>
      <c r="AC151" s="80">
        <f>IF('Base Reels B'!AC151="","",IF(AC$2="W",0,'Base Reels B'!AC151))</f>
        <v>2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0</v>
      </c>
      <c r="AB152" s="80">
        <f>IF('Base Reels B'!AB152="","",IF(AB$2="W",0,'Base Reels B'!AB152))</f>
        <v>0</v>
      </c>
      <c r="AC152" s="80">
        <f>IF('Base Reels B'!AC152="","",IF(AC$2="W",0,'Base Reels B'!AC152))</f>
        <v>7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0</v>
      </c>
      <c r="AB153" s="80">
        <f>IF('Base Reels B'!AB153="","",IF(AB$2="W",0,'Base Reels B'!AB153))</f>
        <v>0</v>
      </c>
      <c r="AC153" s="80">
        <f>IF('Base Reels B'!AC153="","",IF(AC$2="W",0,'Base Reels B'!AC153))</f>
        <v>7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0</v>
      </c>
      <c r="AB154" s="80">
        <f>IF('Base Reels B'!AB154="","",IF(AB$2="W",0,'Base Reels B'!AB154))</f>
        <v>0</v>
      </c>
      <c r="AC154" s="80">
        <f>IF('Base Reels B'!AC154="","",IF(AC$2="W",0,'Base Reels B'!AC154))</f>
        <v>4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0</v>
      </c>
      <c r="AB155" s="80">
        <f>IF('Base Reels B'!AB155="","",IF(AB$2="W",0,'Base Reels B'!AB155))</f>
        <v>0</v>
      </c>
      <c r="AC155" s="80">
        <f>IF('Base Reels B'!AC155="","",IF(AC$2="W",0,'Base Reels B'!AC155))</f>
        <v>3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0</v>
      </c>
      <c r="AB156" s="80">
        <f>IF('Base Reels B'!AB156="","",IF(AB$2="W",0,'Base Reels B'!AB156))</f>
        <v>0</v>
      </c>
      <c r="AC156" s="80">
        <f>IF('Base Reels B'!AC156="","",IF(AC$2="W",0,'Base Reels B'!AC156))</f>
        <v>7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0</v>
      </c>
      <c r="AB157" s="80">
        <f>IF('Base Reels B'!AB157="","",IF(AB$2="W",0,'Base Reels B'!AB157))</f>
        <v>0</v>
      </c>
      <c r="AC157" s="80">
        <f>IF('Base Reels B'!AC157="","",IF(AC$2="W",0,'Base Reels B'!AC157))</f>
        <v>7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0</v>
      </c>
      <c r="AB158" s="80">
        <f>IF('Base Reels B'!AB158="","",IF(AB$2="W",0,'Base Reels B'!AB158))</f>
        <v>0</v>
      </c>
      <c r="AC158" s="80">
        <f>IF('Base Reels B'!AC158="","",IF(AC$2="W",0,'Base Reels B'!AC158))</f>
        <v>10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0</v>
      </c>
      <c r="AB159" s="80">
        <f>IF('Base Reels B'!AB159="","",IF(AB$2="W",0,'Base Reels B'!AB159))</f>
        <v>0</v>
      </c>
      <c r="AC159" s="80">
        <f>IF('Base Reels B'!AC159="","",IF(AC$2="W",0,'Base Reels B'!AC159))</f>
        <v>2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0</v>
      </c>
      <c r="AB160" s="80">
        <f>IF('Base Reels B'!AB160="","",IF(AB$2="W",0,'Base Reels B'!AB160))</f>
        <v>0</v>
      </c>
      <c r="AC160" s="80">
        <f>IF('Base Reels B'!AC160="","",IF(AC$2="W",0,'Base Reels B'!AC160))</f>
        <v>3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0</v>
      </c>
      <c r="AB161" s="80">
        <f>IF('Base Reels B'!AB161="","",IF(AB$2="W",0,'Base Reels B'!AB161))</f>
        <v>0</v>
      </c>
      <c r="AC161" s="80">
        <f>IF('Base Reels B'!AC161="","",IF(AC$2="W",0,'Base Reels B'!AC161))</f>
        <v>3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0</v>
      </c>
      <c r="AB162" s="80">
        <f>IF('Base Reels B'!AB162="","",IF(AB$2="W",0,'Base Reels B'!AB162))</f>
        <v>0</v>
      </c>
      <c r="AC162" s="80">
        <f>IF('Base Reels B'!AC162="","",IF(AC$2="W",0,'Base Reels B'!AC162))</f>
        <v>5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0</v>
      </c>
      <c r="AB163" s="80">
        <f>IF('Base Reels B'!AB163="","",IF(AB$2="W",0,'Base Reels B'!AB163))</f>
        <v>0</v>
      </c>
      <c r="AC163" s="80">
        <f>IF('Base Reels B'!AC163="","",IF(AC$2="W",0,'Base Reels B'!AC163))</f>
        <v>5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0</v>
      </c>
      <c r="AB164" s="80">
        <f>IF('Base Reels B'!AB164="","",IF(AB$2="W",0,'Base Reels B'!AB164))</f>
        <v>0</v>
      </c>
      <c r="AC164" s="80">
        <f>IF('Base Reels B'!AC164="","",IF(AC$2="W",0,'Base Reels B'!AC164))</f>
        <v>4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0</v>
      </c>
      <c r="AB165" s="80">
        <f>IF('Base Reels B'!AB165="","",IF(AB$2="W",0,'Base Reels B'!AB165))</f>
        <v>0</v>
      </c>
      <c r="AC165" s="80">
        <f>IF('Base Reels B'!AC165="","",IF(AC$2="W",0,'Base Reels B'!AC165))</f>
        <v>7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0</v>
      </c>
      <c r="AB166" s="80">
        <f>IF('Base Reels B'!AB166="","",IF(AB$2="W",0,'Base Reels B'!AB166))</f>
        <v>0</v>
      </c>
      <c r="AC166" s="80">
        <f>IF('Base Reels B'!AC166="","",IF(AC$2="W",0,'Base Reels B'!AC166))</f>
        <v>6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0</v>
      </c>
      <c r="AB167" s="80">
        <f>IF('Base Reels B'!AB167="","",IF(AB$2="W",0,'Base Reels B'!AB167))</f>
        <v>0</v>
      </c>
      <c r="AC167" s="80">
        <f>IF('Base Reels B'!AC167="","",IF(AC$2="W",0,'Base Reels B'!AC167))</f>
        <v>6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0</v>
      </c>
      <c r="AB168" s="80">
        <f>IF('Base Reels B'!AB168="","",IF(AB$2="W",0,'Base Reels B'!AB168))</f>
        <v>0</v>
      </c>
      <c r="AC168" s="80">
        <f>IF('Base Reels B'!AC168="","",IF(AC$2="W",0,'Base Reels B'!AC168))</f>
        <v>6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0</v>
      </c>
      <c r="AB169" s="80">
        <f>IF('Base Reels B'!AB169="","",IF(AB$2="W",0,'Base Reels B'!AB169))</f>
        <v>0</v>
      </c>
      <c r="AC169" s="80">
        <f>IF('Base Reels B'!AC169="","",IF(AC$2="W",0,'Base Reels B'!AC169))</f>
        <v>4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0</v>
      </c>
      <c r="AB170" s="80">
        <f>IF('Base Reels B'!AB170="","",IF(AB$2="W",0,'Base Reels B'!AB170))</f>
        <v>0</v>
      </c>
      <c r="AC170" s="80">
        <f>IF('Base Reels B'!AC170="","",IF(AC$2="W",0,'Base Reels B'!AC170))</f>
        <v>7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39" priority="11" operator="containsText" text="X">
      <formula>NOT(ISERROR(SEARCH("X",L43)))</formula>
    </cfRule>
    <cfRule type="containsText" dxfId="3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37" priority="9" operator="equal">
      <formula>"BN"</formula>
    </cfRule>
  </conditionalFormatting>
  <conditionalFormatting sqref="Z3:AD1048576">
    <cfRule type="expression" dxfId="36" priority="6">
      <formula>AND(LEN(Z3)&gt;0,Z3=0)</formula>
    </cfRule>
    <cfRule type="cellIs" dxfId="35" priority="7" operator="equal">
      <formula>9</formula>
    </cfRule>
    <cfRule type="cellIs" dxfId="34" priority="8" operator="equal">
      <formula>10</formula>
    </cfRule>
  </conditionalFormatting>
  <conditionalFormatting sqref="AF3:AJ170">
    <cfRule type="cellIs" dxfId="33" priority="4" operator="equal">
      <formula>"BN"</formula>
    </cfRule>
  </conditionalFormatting>
  <conditionalFormatting sqref="AF3:AJ1048576">
    <cfRule type="expression" dxfId="32" priority="1">
      <formula>AND(LEN(AF3)&gt;0,AF3=0)</formula>
    </cfRule>
    <cfRule type="cellIs" dxfId="31" priority="2" operator="equal">
      <formula>9</formula>
    </cfRule>
    <cfRule type="cellIs" dxfId="3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4D85A-BB7F-4028-B884-8927310EF540}">
  <sheetPr>
    <tabColor theme="9" tint="0.39997558519241921"/>
  </sheetPr>
  <dimension ref="A1:BM170"/>
  <sheetViews>
    <sheetView topLeftCell="A16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>
        <v>0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167.00000000000003</v>
      </c>
      <c r="F4" s="78">
        <f t="shared" si="0"/>
        <v>12</v>
      </c>
      <c r="G4" s="78">
        <f t="shared" si="0"/>
        <v>167.00000000000003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8.2874251497005993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0</v>
      </c>
      <c r="AB4" s="80">
        <f>IF('Base Reels B'!AB4="","",IF(AB$2="W",0,'Base Reels B'!AB4))</f>
        <v>0</v>
      </c>
      <c r="AC4" s="80">
        <f>IF('Base Reels B'!AC4="","",IF(AC$2="W",0,'Base Reels B'!AC4))</f>
        <v>0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4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0</v>
      </c>
      <c r="F5" s="78">
        <f t="shared" si="0"/>
        <v>9.36</v>
      </c>
      <c r="G5" s="78">
        <f t="shared" si="0"/>
        <v>0</v>
      </c>
      <c r="H5" s="78">
        <f t="shared" si="0"/>
        <v>6</v>
      </c>
      <c r="I5" s="77">
        <f>V5+V14+V23+V32</f>
        <v>2.0657812752872631</v>
      </c>
      <c r="J5" s="78" cm="1">
        <f t="array" ref="J5">4*SUM(D5:H5/$D$15:$H$15)</f>
        <v>0.61101594109079138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3574254.2400000012</v>
      </c>
      <c r="R5" s="22">
        <f t="shared" ref="R5:R32" si="3">Q5*$C$29</f>
        <v>357425424.00000012</v>
      </c>
      <c r="S5" s="23">
        <f t="shared" ref="S5:S36" si="4">R5/$D$16</f>
        <v>1.6204078329826833E-2</v>
      </c>
      <c r="T5" s="73">
        <f t="shared" si="1"/>
        <v>61.712858926342072</v>
      </c>
      <c r="U5" s="101">
        <v>20</v>
      </c>
      <c r="V5" s="25">
        <f t="shared" si="2"/>
        <v>0.32408156659653664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0</v>
      </c>
      <c r="AB5" s="80">
        <f>IF('Base Reels B'!AB5="","",IF(AB$2="W",0,'Base Reels B'!AB5))</f>
        <v>1</v>
      </c>
      <c r="AC5" s="80">
        <f>IF('Base Reels B'!AC5="","",IF(AC$2="W",0,'Base Reels B'!AC5))</f>
        <v>0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0.18000000000000005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0</v>
      </c>
      <c r="F6" s="78">
        <f t="shared" si="0"/>
        <v>20</v>
      </c>
      <c r="G6" s="78">
        <f t="shared" si="0"/>
        <v>0</v>
      </c>
      <c r="H6" s="78">
        <f t="shared" si="0"/>
        <v>7</v>
      </c>
      <c r="I6" s="77">
        <f t="shared" ref="I6:I12" si="5">V6+V15+V24</f>
        <v>3.2893672115229005</v>
      </c>
      <c r="J6" s="78" cm="1">
        <f t="array" ref="J6">4*SUM(D6:H6/$D$15:$H$15)</f>
        <v>1.044920294546043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18741408.000000007</v>
      </c>
      <c r="R6" s="22">
        <f t="shared" si="3"/>
        <v>1874140800.0000007</v>
      </c>
      <c r="S6" s="23">
        <f t="shared" si="4"/>
        <v>8.4965204725683766E-2</v>
      </c>
      <c r="T6" s="73">
        <f t="shared" si="1"/>
        <v>11.769523809523809</v>
      </c>
      <c r="U6" s="101">
        <v>10</v>
      </c>
      <c r="V6" s="25">
        <f t="shared" si="2"/>
        <v>0.84965204725683774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0</v>
      </c>
      <c r="AB6" s="80">
        <f>IF('Base Reels B'!AB6="","",IF(AB$2="W",0,'Base Reels B'!AB6))</f>
        <v>2</v>
      </c>
      <c r="AC6" s="80">
        <f>IF('Base Reels B'!AC6="","",IF(AC$2="W",0,'Base Reels B'!AC6))</f>
        <v>0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0.5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0</v>
      </c>
      <c r="F7" s="78">
        <f t="shared" si="0"/>
        <v>14.32</v>
      </c>
      <c r="G7" s="78">
        <f t="shared" si="0"/>
        <v>0</v>
      </c>
      <c r="H7" s="78">
        <f t="shared" si="0"/>
        <v>8</v>
      </c>
      <c r="I7" s="77">
        <f t="shared" si="5"/>
        <v>1.6559151966337595</v>
      </c>
      <c r="J7" s="78" cm="1">
        <f t="array" ref="J7">4*SUM(D7:H7/$D$15:$H$15)</f>
        <v>1.0254264444084804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23489231.360000007</v>
      </c>
      <c r="R7" s="22">
        <f t="shared" si="3"/>
        <v>2348923136.0000005</v>
      </c>
      <c r="S7" s="23">
        <f t="shared" si="4"/>
        <v>0.10648972325619031</v>
      </c>
      <c r="T7" s="73">
        <f t="shared" si="1"/>
        <v>9.3905775075987847</v>
      </c>
      <c r="U7" s="101">
        <v>4</v>
      </c>
      <c r="V7" s="25">
        <f t="shared" si="2"/>
        <v>0.42595889302476125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0</v>
      </c>
      <c r="AB7" s="80">
        <f>IF('Base Reels B'!AB7="","",IF(AB$2="W",0,'Base Reels B'!AB7))</f>
        <v>8</v>
      </c>
      <c r="AC7" s="80">
        <f>IF('Base Reels B'!AC7="","",IF(AC$2="W",0,'Base Reels B'!AC7))</f>
        <v>0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0.82000000000000006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0</v>
      </c>
      <c r="F8" s="78">
        <f t="shared" si="0"/>
        <v>3.18</v>
      </c>
      <c r="G8" s="78">
        <f t="shared" si="0"/>
        <v>0</v>
      </c>
      <c r="H8" s="78">
        <f t="shared" si="0"/>
        <v>9</v>
      </c>
      <c r="I8" s="77">
        <f t="shared" si="5"/>
        <v>2.4375151723579864</v>
      </c>
      <c r="J8" s="78" cm="1">
        <f t="array" ref="J8">4*SUM(D8:H8/$D$15:$H$15)</f>
        <v>1.1876541511571452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38101951.800000012</v>
      </c>
      <c r="R8" s="22">
        <f t="shared" si="3"/>
        <v>3810195180.000001</v>
      </c>
      <c r="S8" s="23">
        <f t="shared" si="4"/>
        <v>0.17273729567891244</v>
      </c>
      <c r="T8" s="73">
        <f t="shared" si="1"/>
        <v>5.7891377543551465</v>
      </c>
      <c r="U8" s="101">
        <v>4</v>
      </c>
      <c r="V8" s="25">
        <f t="shared" si="2"/>
        <v>0.69094918271564976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0</v>
      </c>
      <c r="AB8" s="80">
        <f>IF('Base Reels B'!AB8="","",IF(AB$2="W",0,'Base Reels B'!AB8))</f>
        <v>8</v>
      </c>
      <c r="AC8" s="80">
        <f>IF('Base Reels B'!AC8="","",IF(AC$2="W",0,'Base Reels B'!AC8))</f>
        <v>0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0</v>
      </c>
      <c r="F9" s="78">
        <f t="shared" si="0"/>
        <v>45</v>
      </c>
      <c r="G9" s="78">
        <f t="shared" si="0"/>
        <v>0</v>
      </c>
      <c r="H9" s="78">
        <f t="shared" si="0"/>
        <v>10</v>
      </c>
      <c r="I9" s="77">
        <f t="shared" si="5"/>
        <v>0.7264525004045963</v>
      </c>
      <c r="J9" s="78" cm="1">
        <f t="array" ref="J9">4*SUM(D9:H9/$D$15:$H$15)</f>
        <v>1.8058848519177861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47690190.000000015</v>
      </c>
      <c r="R9" s="22">
        <f t="shared" si="3"/>
        <v>4769019000.0000019</v>
      </c>
      <c r="S9" s="23">
        <f t="shared" si="4"/>
        <v>0.21620610131089174</v>
      </c>
      <c r="T9" s="73">
        <f t="shared" si="1"/>
        <v>4.625216374269006</v>
      </c>
      <c r="U9" s="101">
        <v>0.8</v>
      </c>
      <c r="V9" s="25">
        <f t="shared" si="2"/>
        <v>0.17296488104871341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0</v>
      </c>
      <c r="AB9" s="80">
        <f>IF('Base Reels B'!AB9="","",IF(AB$2="W",0,'Base Reels B'!AB9))</f>
        <v>5</v>
      </c>
      <c r="AC9" s="80">
        <f>IF('Base Reels B'!AC9="","",IF(AC$2="W",0,'Base Reels B'!AC9))</f>
        <v>0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0</v>
      </c>
      <c r="F10" s="78">
        <f t="shared" si="0"/>
        <v>25.64</v>
      </c>
      <c r="G10" s="78">
        <f t="shared" si="0"/>
        <v>0</v>
      </c>
      <c r="H10" s="78">
        <f t="shared" si="0"/>
        <v>9</v>
      </c>
      <c r="I10" s="77">
        <f t="shared" si="5"/>
        <v>2.8440160220100346</v>
      </c>
      <c r="J10" s="78" cm="1">
        <f t="array" ref="J10">4*SUM(D10:H10/$D$15:$H$15)</f>
        <v>2.2256182230134325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170058197.52000007</v>
      </c>
      <c r="R10" s="22">
        <f t="shared" si="3"/>
        <v>17005819752.000008</v>
      </c>
      <c r="S10" s="23">
        <f t="shared" si="4"/>
        <v>0.77096819873765987</v>
      </c>
      <c r="T10" s="73">
        <f t="shared" si="1"/>
        <v>1.2970703611865495</v>
      </c>
      <c r="U10" s="101">
        <v>0.8</v>
      </c>
      <c r="V10" s="25">
        <f t="shared" si="2"/>
        <v>0.6167745589901279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0</v>
      </c>
      <c r="AB10" s="80">
        <f>IF('Base Reels B'!AB10="","",IF(AB$2="W",0,'Base Reels B'!AB10))</f>
        <v>2</v>
      </c>
      <c r="AC10" s="80">
        <f>IF('Base Reels B'!AC10="","",IF(AC$2="W",0,'Base Reels B'!AC10))</f>
        <v>0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0</v>
      </c>
      <c r="F11" s="78">
        <f t="shared" si="0"/>
        <v>4</v>
      </c>
      <c r="G11" s="78">
        <f t="shared" si="0"/>
        <v>0</v>
      </c>
      <c r="H11" s="78">
        <f t="shared" si="0"/>
        <v>11</v>
      </c>
      <c r="I11" s="77">
        <f t="shared" si="5"/>
        <v>0.82537627447807083</v>
      </c>
      <c r="J11" s="78" cm="1">
        <f t="array" ref="J11">4*SUM(D11:H11/$D$15:$H$15)</f>
        <v>1.6904029778281275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78535424.00000003</v>
      </c>
      <c r="R11" s="22">
        <f t="shared" si="3"/>
        <v>7853542400.0000029</v>
      </c>
      <c r="S11" s="23">
        <f t="shared" si="4"/>
        <v>0.35604466742191293</v>
      </c>
      <c r="T11" s="73">
        <f t="shared" si="1"/>
        <v>2.8086363636363636</v>
      </c>
      <c r="U11" s="101">
        <v>0.6</v>
      </c>
      <c r="V11" s="25">
        <f t="shared" si="2"/>
        <v>0.21362680045314777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0</v>
      </c>
      <c r="AB11" s="80">
        <f>IF('Base Reels B'!AB11="","",IF(AB$2="W",0,'Base Reels B'!AB11))</f>
        <v>2</v>
      </c>
      <c r="AC11" s="80">
        <f>IF('Base Reels B'!AC11="","",IF(AC$2="W",0,'Base Reels B'!AC11))</f>
        <v>0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0</v>
      </c>
      <c r="F12" s="78">
        <f t="shared" si="0"/>
        <v>23.5</v>
      </c>
      <c r="G12" s="78">
        <f t="shared" si="0"/>
        <v>0</v>
      </c>
      <c r="H12" s="78">
        <f t="shared" si="0"/>
        <v>10</v>
      </c>
      <c r="I12" s="77">
        <f t="shared" si="5"/>
        <v>0.56554964395533258</v>
      </c>
      <c r="J12" s="78" cm="1">
        <f t="array" ref="J12">4*SUM(D12:H12/$D$15:$H$15)</f>
        <v>1.4159147920375466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49502975.000000015</v>
      </c>
      <c r="R12" s="22">
        <f t="shared" si="3"/>
        <v>4950297500.0000019</v>
      </c>
      <c r="S12" s="23">
        <f t="shared" si="4"/>
        <v>0.22442446188703674</v>
      </c>
      <c r="T12" s="73">
        <f t="shared" si="1"/>
        <v>4.4558422535211264</v>
      </c>
      <c r="U12" s="101">
        <v>0.6</v>
      </c>
      <c r="V12" s="25">
        <f t="shared" si="2"/>
        <v>0.13465467713222204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0</v>
      </c>
      <c r="AB12" s="80">
        <f>IF('Base Reels B'!AB12="","",IF(AB$2="W",0,'Base Reels B'!AB12))</f>
        <v>10</v>
      </c>
      <c r="AC12" s="80">
        <f>IF('Base Reels B'!AC12="","",IF(AC$2="W",0,'Base Reels B'!AC12))</f>
        <v>0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5</v>
      </c>
      <c r="G13" s="78">
        <f t="shared" si="0"/>
        <v>0</v>
      </c>
      <c r="H13" s="78">
        <f t="shared" si="0"/>
        <v>2</v>
      </c>
      <c r="I13" s="77">
        <f>V33</f>
        <v>3.2367697038355714E-3</v>
      </c>
      <c r="J13" s="78" cm="1">
        <f t="array" ref="J13">4*SUM(D13:H13/$D$15:$H$15)</f>
        <v>0.35286858715002428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0</v>
      </c>
      <c r="AB13" s="80">
        <f>IF('Base Reels B'!AB13="","",IF(AB$2="W",0,'Base Reels B'!AB13))</f>
        <v>3</v>
      </c>
      <c r="AC13" s="80">
        <f>IF('Base Reels B'!AC13="","",IF(AC$2="W",0,'Base Reels B'!AC13))</f>
        <v>0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0</v>
      </c>
      <c r="F14" s="78">
        <f t="shared" si="0"/>
        <v>5</v>
      </c>
      <c r="G14" s="78">
        <f t="shared" si="0"/>
        <v>0</v>
      </c>
      <c r="H14" s="78">
        <f t="shared" si="0"/>
        <v>2</v>
      </c>
      <c r="I14" s="77">
        <f>V34+V35+V36</f>
        <v>4.8551545557533571E-4</v>
      </c>
      <c r="J14" s="78" cm="1">
        <f t="array" ref="J14">4*SUM(D14:H14/$D$15:$H$15)</f>
        <v>0.35286858715002428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40508214.720000006</v>
      </c>
      <c r="R14" s="22">
        <f t="shared" si="3"/>
        <v>4050821472.0000005</v>
      </c>
      <c r="S14" s="23">
        <f t="shared" si="4"/>
        <v>0.18364622107137074</v>
      </c>
      <c r="T14" s="73">
        <f t="shared" si="1"/>
        <v>5.4452522582066543</v>
      </c>
      <c r="U14" s="102">
        <v>8</v>
      </c>
      <c r="V14" s="25">
        <f t="shared" si="2"/>
        <v>1.4691697685709659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0</v>
      </c>
      <c r="AB14" s="80">
        <f>IF('Base Reels B'!AB14="","",IF(AB$2="W",0,'Base Reels B'!AB14))</f>
        <v>5</v>
      </c>
      <c r="AC14" s="80">
        <f>IF('Base Reels B'!AC14="","",IF(AC$2="W",0,'Base Reels B'!AC14))</f>
        <v>0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179382048.00000006</v>
      </c>
      <c r="R15" s="22">
        <f t="shared" si="3"/>
        <v>17938204800.000008</v>
      </c>
      <c r="S15" s="23">
        <f t="shared" si="4"/>
        <v>0.81323838808868754</v>
      </c>
      <c r="T15" s="73">
        <f t="shared" si="1"/>
        <v>1.2296517412935322</v>
      </c>
      <c r="U15" s="102">
        <v>3</v>
      </c>
      <c r="V15" s="25">
        <f t="shared" si="2"/>
        <v>2.4397151642660626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0</v>
      </c>
      <c r="AB15" s="80">
        <f>IF('Base Reels B'!AB15="","",IF(AB$2="W",0,'Base Reels B'!AB15))</f>
        <v>5</v>
      </c>
      <c r="AC15" s="80">
        <f>IF('Base Reels B'!AC15="","",IF(AC$2="W",0,'Base Reels B'!AC15))</f>
        <v>0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22057744768.000008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193786158.72000006</v>
      </c>
      <c r="R16" s="22">
        <f t="shared" si="3"/>
        <v>19378615872.000008</v>
      </c>
      <c r="S16" s="23">
        <f t="shared" si="4"/>
        <v>0.8785402168635702</v>
      </c>
      <c r="T16" s="73">
        <f t="shared" si="1"/>
        <v>1.138251819102883</v>
      </c>
      <c r="U16" s="102">
        <v>1.4</v>
      </c>
      <c r="V16" s="25">
        <f t="shared" si="2"/>
        <v>1.2299563036089982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0</v>
      </c>
      <c r="AB16" s="80">
        <f>IF('Base Reels B'!AB16="","",IF(AB$2="W",0,'Base Reels B'!AB16))</f>
        <v>6</v>
      </c>
      <c r="AC16" s="80">
        <f>IF('Base Reels B'!AC16="","",IF(AC$2="W",0,'Base Reels B'!AC16))</f>
        <v>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275180763.00000006</v>
      </c>
      <c r="R17" s="22">
        <f t="shared" si="3"/>
        <v>27518076300.000008</v>
      </c>
      <c r="S17" s="23">
        <f t="shared" si="4"/>
        <v>1.2475471354588121</v>
      </c>
      <c r="T17" s="73">
        <f t="shared" si="1"/>
        <v>0.80157291983378942</v>
      </c>
      <c r="U17" s="102">
        <v>1.4</v>
      </c>
      <c r="V17" s="25">
        <f t="shared" si="2"/>
        <v>1.7465659896423367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0</v>
      </c>
      <c r="AB17" s="80">
        <f>IF('Base Reels B'!AB17="","",IF(AB$2="W",0,'Base Reels B'!AB17))</f>
        <v>1</v>
      </c>
      <c r="AC17" s="80">
        <f>IF('Base Reels B'!AC17="","",IF(AC$2="W",0,'Base Reels B'!AC17))</f>
        <v>0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305217216.00000012</v>
      </c>
      <c r="R18" s="22">
        <f t="shared" si="3"/>
        <v>30521721600.000011</v>
      </c>
      <c r="S18" s="23">
        <f t="shared" si="4"/>
        <v>1.3837190483897071</v>
      </c>
      <c r="T18" s="73">
        <f t="shared" si="1"/>
        <v>0.72269005847953216</v>
      </c>
      <c r="U18" s="102">
        <v>0.4</v>
      </c>
      <c r="V18" s="25">
        <f t="shared" si="2"/>
        <v>0.55348761935588286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0</v>
      </c>
      <c r="AB18" s="80">
        <f>IF('Base Reels B'!AB18="","",IF(AB$2="W",0,'Base Reels B'!AB18))</f>
        <v>6</v>
      </c>
      <c r="AC18" s="80">
        <f>IF('Base Reels B'!AC18="","",IF(AC$2="W",0,'Base Reels B'!AC18))</f>
        <v>0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1228198093.2000008</v>
      </c>
      <c r="R19" s="22">
        <f t="shared" si="3"/>
        <v>122819809320.00008</v>
      </c>
      <c r="S19" s="23">
        <f t="shared" si="4"/>
        <v>5.5681036575497664</v>
      </c>
      <c r="T19" s="73">
        <f t="shared" si="1"/>
        <v>0.17959435770275298</v>
      </c>
      <c r="U19" s="102">
        <v>0.4</v>
      </c>
      <c r="V19" s="25">
        <f t="shared" si="2"/>
        <v>2.2272414630199067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0</v>
      </c>
      <c r="AB19" s="80">
        <f>IF('Base Reels B'!AB19="","",IF(AB$2="W",0,'Base Reels B'!AB19))</f>
        <v>9</v>
      </c>
      <c r="AC19" s="80">
        <f>IF('Base Reels B'!AC19="","",IF(AC$2="W",0,'Base Reels B'!AC19))</f>
        <v>0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449793792.00000012</v>
      </c>
      <c r="R20" s="22">
        <f t="shared" si="3"/>
        <v>44979379200.000015</v>
      </c>
      <c r="S20" s="23">
        <f t="shared" si="4"/>
        <v>2.0391649134164105</v>
      </c>
      <c r="T20" s="73">
        <f t="shared" si="1"/>
        <v>0.49039682539682539</v>
      </c>
      <c r="U20" s="102">
        <v>0.3</v>
      </c>
      <c r="V20" s="25">
        <f t="shared" si="2"/>
        <v>0.61174947402492308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0</v>
      </c>
      <c r="AB20" s="80">
        <f>IF('Base Reels B'!AB20="","",IF(AB$2="W",0,'Base Reels B'!AB20))</f>
        <v>2</v>
      </c>
      <c r="AC20" s="80">
        <f>IF('Base Reels B'!AC20="","",IF(AC$2="W",0,'Base Reels B'!AC20))</f>
        <v>0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316819040.00000012</v>
      </c>
      <c r="R21" s="22">
        <f t="shared" si="3"/>
        <v>31681904000.000011</v>
      </c>
      <c r="S21" s="23">
        <f t="shared" si="4"/>
        <v>1.4363165560770352</v>
      </c>
      <c r="T21" s="73">
        <f t="shared" si="1"/>
        <v>0.696225352112676</v>
      </c>
      <c r="U21" s="102">
        <v>0.3</v>
      </c>
      <c r="V21" s="25">
        <f t="shared" si="2"/>
        <v>0.43089496682311057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0</v>
      </c>
      <c r="AB21" s="80">
        <f>IF('Base Reels B'!AB21="","",IF(AB$2="W",0,'Base Reels B'!AB21))</f>
        <v>2</v>
      </c>
      <c r="AC21" s="80">
        <f>IF('Base Reels B'!AC21="","",IF(AC$2="W",0,'Base Reels B'!AC21))</f>
        <v>0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0</v>
      </c>
      <c r="AB22" s="80">
        <f>IF('Base Reels B'!AB22="","",IF(AB$2="W",0,'Base Reels B'!AB22))</f>
        <v>3</v>
      </c>
      <c r="AC22" s="80">
        <f>IF('Base Reels B'!AC22="","",IF(AC$2="W",0,'Base Reels B'!AC22))</f>
        <v>0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0.82000000000000006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3"/>
        <v>0</v>
      </c>
      <c r="S23" s="23">
        <f t="shared" si="4"/>
        <v>0</v>
      </c>
      <c r="T23" s="73" t="e">
        <f t="shared" si="1"/>
        <v>#DIV/0!</v>
      </c>
      <c r="U23" s="102">
        <v>1.5</v>
      </c>
      <c r="V23" s="25">
        <f t="shared" si="2"/>
        <v>0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0</v>
      </c>
      <c r="AB23" s="80">
        <f>IF('Base Reels B'!AB23="","",IF(AB$2="W",0,'Base Reels B'!AB23))</f>
        <v>8</v>
      </c>
      <c r="AC23" s="80">
        <f>IF('Base Reels B'!AC23="","",IF(AC$2="W",0,'Base Reels B'!AC23))</f>
        <v>0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0.5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3"/>
        <v>0</v>
      </c>
      <c r="S24" s="23">
        <f t="shared" si="4"/>
        <v>0</v>
      </c>
      <c r="T24" s="73" t="e">
        <f t="shared" si="1"/>
        <v>#DIV/0!</v>
      </c>
      <c r="U24" s="102">
        <v>1</v>
      </c>
      <c r="V24" s="25">
        <f t="shared" si="2"/>
        <v>0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0</v>
      </c>
      <c r="AB24" s="80">
        <f>IF('Base Reels B'!AB24="","",IF(AB$2="W",0,'Base Reels B'!AB24))</f>
        <v>8</v>
      </c>
      <c r="AC24" s="80">
        <f>IF('Base Reels B'!AC24="","",IF(AC$2="W",0,'Base Reels B'!AC24))</f>
        <v>0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0.18000000000000005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3.7222851594109073E-3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3"/>
        <v>0</v>
      </c>
      <c r="S25" s="23">
        <f t="shared" si="4"/>
        <v>0</v>
      </c>
      <c r="T25" s="73" t="e">
        <f t="shared" si="1"/>
        <v>#DIV/0!</v>
      </c>
      <c r="U25" s="102">
        <v>0.4</v>
      </c>
      <c r="V25" s="25">
        <f t="shared" si="2"/>
        <v>0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4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14.409973296649945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B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3"/>
        <v>0</v>
      </c>
      <c r="S26" s="23">
        <f t="shared" si="4"/>
        <v>0</v>
      </c>
      <c r="T26" s="73" t="e">
        <f t="shared" si="1"/>
        <v>#DIV/0!</v>
      </c>
      <c r="U26" s="102">
        <v>0.4</v>
      </c>
      <c r="V26" s="25">
        <f t="shared" si="2"/>
        <v>0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0</v>
      </c>
      <c r="AB26" s="80">
        <f>IF('Base Reels B'!AB26="","",IF(AB$2="W",0,'Base Reels B'!AB26))</f>
        <v>2</v>
      </c>
      <c r="AC26" s="80">
        <f>IF('Base Reels B'!AC26="","",IF(AC$2="W",0,'Base Reels B'!AC26))</f>
        <v>0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0.18000000000000005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9.4485788558019088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B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3"/>
        <v>0</v>
      </c>
      <c r="S27" s="23">
        <f t="shared" si="4"/>
        <v>0</v>
      </c>
      <c r="T27" s="73" t="e">
        <f t="shared" si="1"/>
        <v>#DIV/0!</v>
      </c>
      <c r="U27" s="102">
        <v>0.2</v>
      </c>
      <c r="V27" s="25">
        <f t="shared" si="2"/>
        <v>0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0</v>
      </c>
      <c r="AB27" s="80">
        <f>IF('Base Reels B'!AB27="","",IF(AB$2="W",0,'Base Reels B'!AB27))</f>
        <v>2</v>
      </c>
      <c r="AC27" s="80">
        <f>IF('Base Reels B'!AC27="","",IF(AC$2="W",0,'Base Reels B'!AC27))</f>
        <v>0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0.5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4.9613944408480339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B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3"/>
        <v>0</v>
      </c>
      <c r="S28" s="23">
        <f t="shared" si="4"/>
        <v>0</v>
      </c>
      <c r="T28" s="73" t="e">
        <f t="shared" si="1"/>
        <v>#DIV/0!</v>
      </c>
      <c r="U28" s="102">
        <v>0.2</v>
      </c>
      <c r="V28" s="25">
        <f t="shared" si="2"/>
        <v>0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0</v>
      </c>
      <c r="AB28" s="80">
        <f>IF('Base Reels B'!AB28="","",IF(AB$2="W",0,'Base Reels B'!AB28))</f>
        <v>2</v>
      </c>
      <c r="AC28" s="80">
        <f>IF('Base Reels B'!AC28="","",IF(AC$2="W",0,'Base Reels B'!AC28))</f>
        <v>0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0.82000000000000006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7.1856287425149698E-2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3"/>
        <v>0</v>
      </c>
      <c r="S29" s="23">
        <f t="shared" si="4"/>
        <v>0</v>
      </c>
      <c r="T29" s="73" t="e">
        <f t="shared" si="1"/>
        <v>#DIV/0!</v>
      </c>
      <c r="U29" s="102">
        <v>0.2</v>
      </c>
      <c r="V29" s="25">
        <f t="shared" si="2"/>
        <v>0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0</v>
      </c>
      <c r="AB29" s="80">
        <f>IF('Base Reels B'!AB29="","",IF(AB$2="W",0,'Base Reels B'!AB29))</f>
        <v>5</v>
      </c>
      <c r="AC29" s="80">
        <f>IF('Base Reels B'!AC29="","",IF(AC$2="W",0,'Base Reels B'!AC29))</f>
        <v>0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6.7926646706586835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3"/>
        <v>0</v>
      </c>
      <c r="S30" s="23">
        <f t="shared" si="4"/>
        <v>0</v>
      </c>
      <c r="T30" s="73" t="e">
        <f t="shared" si="1"/>
        <v>#DIV/0!</v>
      </c>
      <c r="U30" s="102">
        <v>0.2</v>
      </c>
      <c r="V30" s="25">
        <f t="shared" si="2"/>
        <v>0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0</v>
      </c>
      <c r="AB30" s="80">
        <f>IF('Base Reels B'!AB30="","",IF(AB$2="W",0,'Base Reels B'!AB30))</f>
        <v>5</v>
      </c>
      <c r="AC30" s="80">
        <f>IF('Base Reels B'!AC30="","",IF(AC$2="W",0,'Base Reels B'!AC30))</f>
        <v>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21.206360252468038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0</v>
      </c>
      <c r="AB31" s="80">
        <f>IF('Base Reels B'!AB31="","",IF(AB$2="W",0,'Base Reels B'!AB31))</f>
        <v>8</v>
      </c>
      <c r="AC31" s="80">
        <f>IF('Base Reels B'!AC31="","",IF(AC$2="W",0,'Base Reels B'!AC31))</f>
        <v>0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14.413695581809355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300569793.04000008</v>
      </c>
      <c r="R32" s="22">
        <f t="shared" si="3"/>
        <v>30056979304.000008</v>
      </c>
      <c r="S32" s="23">
        <f t="shared" si="4"/>
        <v>1.3626497005988023</v>
      </c>
      <c r="T32" s="73">
        <f t="shared" si="1"/>
        <v>0.73386432298819015</v>
      </c>
      <c r="U32" s="102">
        <v>0.2</v>
      </c>
      <c r="V32" s="25">
        <f t="shared" si="2"/>
        <v>0.27252994011976051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0</v>
      </c>
      <c r="AB32" s="80">
        <f>IF('Base Reels B'!AB32="","",IF(AB$2="W",0,'Base Reels B'!AB32))</f>
        <v>8</v>
      </c>
      <c r="AC32" s="80">
        <f>IF('Base Reels B'!AC32="","",IF(AC$2="W",0,'Base Reels B'!AC32))</f>
        <v>0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35697920.000000007</v>
      </c>
      <c r="R33" s="22">
        <f>Q33</f>
        <v>35697920.000000007</v>
      </c>
      <c r="S33" s="23">
        <f t="shared" si="4"/>
        <v>1.6183848519177857E-3</v>
      </c>
      <c r="T33" s="73">
        <f t="shared" si="1"/>
        <v>617.90000000000009</v>
      </c>
      <c r="U33" s="102">
        <f>Awards!G15</f>
        <v>2</v>
      </c>
      <c r="V33" s="25">
        <f>(U33*R33)/$D$16</f>
        <v>3.2367697038355714E-3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0</v>
      </c>
      <c r="AB33" s="80">
        <f>IF('Base Reels B'!AB33="","",IF(AB$2="W",0,'Base Reels B'!AB33))</f>
        <v>5</v>
      </c>
      <c r="AC33" s="80">
        <f>IF('Base Reels B'!AC33="","",IF(AC$2="W",0,'Base Reels B'!AC33))</f>
        <v>0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0</v>
      </c>
      <c r="AB34" s="80">
        <f>IF('Base Reels B'!AB34="","",IF(AB$2="W",0,'Base Reels B'!AB34))</f>
        <v>1</v>
      </c>
      <c r="AC34" s="80">
        <f>IF('Base Reels B'!AC34="","",IF(AC$2="W",0,'Base Reels B'!AC34))</f>
        <v>0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7">Q35</f>
        <v>0</v>
      </c>
      <c r="S35" s="23">
        <f t="shared" si="4"/>
        <v>0</v>
      </c>
      <c r="T35" s="73" t="e">
        <f t="shared" si="1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0</v>
      </c>
      <c r="AB35" s="80">
        <f>IF('Base Reels B'!AB35="","",IF(AB$2="W",0,'Base Reels B'!AB35))</f>
        <v>1</v>
      </c>
      <c r="AC35" s="80">
        <f>IF('Base Reels B'!AC35="","",IF(AC$2="W",0,'Base Reels B'!AC35))</f>
        <v>0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35697920.000000007</v>
      </c>
      <c r="R36" s="22">
        <f t="shared" si="7"/>
        <v>35697920.000000007</v>
      </c>
      <c r="S36" s="23">
        <f t="shared" si="4"/>
        <v>1.6183848519177857E-3</v>
      </c>
      <c r="T36" s="73">
        <f t="shared" si="1"/>
        <v>617.90000000000009</v>
      </c>
      <c r="U36" s="102">
        <f>Awards!G16</f>
        <v>0.3</v>
      </c>
      <c r="V36" s="25">
        <f t="shared" si="6"/>
        <v>4.8551545557533571E-4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0</v>
      </c>
      <c r="AB36" s="80">
        <f>IF('Base Reels B'!AB36="","",IF(AB$2="W",0,'Base Reels B'!AB36))</f>
        <v>6</v>
      </c>
      <c r="AC36" s="80">
        <f>IF('Base Reels B'!AC36="","",IF(AC$2="W",0,'Base Reels B'!AC36))</f>
        <v>0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0</v>
      </c>
      <c r="AB37" s="80">
        <f>IF('Base Reels B'!AB37="","",IF(AB$2="W",0,'Base Reels B'!AB37))</f>
        <v>6</v>
      </c>
      <c r="AC37" s="80">
        <f>IF('Base Reels B'!AC37="","",IF(AC$2="W",0,'Base Reels B'!AC37))</f>
        <v>0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0</v>
      </c>
      <c r="AB38" s="80">
        <f>IF('Base Reels B'!AB38="","",IF(AB$2="W",0,'Base Reels B'!AB38))</f>
        <v>6</v>
      </c>
      <c r="AC38" s="80">
        <f>IF('Base Reels B'!AC38="","",IF(AC$2="W",0,'Base Reels B'!AC38))</f>
        <v>0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0</v>
      </c>
      <c r="AB39" s="80">
        <f>IF('Base Reels B'!AB39="","",IF(AB$2="W",0,'Base Reels B'!AB39))</f>
        <v>5</v>
      </c>
      <c r="AC39" s="80">
        <f>IF('Base Reels B'!AC39="","",IF(AC$2="W",0,'Base Reels B'!AC39))</f>
        <v>0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0</v>
      </c>
      <c r="AB40" s="80">
        <f>IF('Base Reels B'!AB40="","",IF(AB$2="W",0,'Base Reels B'!AB40))</f>
        <v>3</v>
      </c>
      <c r="AC40" s="80">
        <f>IF('Base Reels B'!AC40="","",IF(AC$2="W",0,'Base Reels B'!AC40))</f>
        <v>0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0.82000000000000006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0</v>
      </c>
      <c r="AB41" s="80">
        <f>IF('Base Reels B'!AB41="","",IF(AB$2="W",0,'Base Reels B'!AB41))</f>
        <v>3</v>
      </c>
      <c r="AC41" s="80">
        <f>IF('Base Reels B'!AC41="","",IF(AC$2="W",0,'Base Reels B'!AC41))</f>
        <v>0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0.5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0</v>
      </c>
      <c r="AB42" s="80">
        <f>IF('Base Reels B'!AB42="","",IF(AB$2="W",0,'Base Reels B'!AB42))</f>
        <v>3</v>
      </c>
      <c r="AC42" s="80">
        <f>IF('Base Reels B'!AC42="","",IF(AC$2="W",0,'Base Reels B'!AC42))</f>
        <v>0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0.18000000000000005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0</v>
      </c>
      <c r="S43" s="42">
        <f t="shared" si="8"/>
        <v>20</v>
      </c>
      <c r="T43" s="42">
        <f t="shared" si="8"/>
        <v>167.00000000000003</v>
      </c>
      <c r="U43" s="42">
        <f t="shared" si="8"/>
        <v>66</v>
      </c>
      <c r="V43" s="43">
        <f t="shared" ref="V43:V58" si="9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0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4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0</v>
      </c>
      <c r="S44" s="42">
        <f t="shared" si="8"/>
        <v>147</v>
      </c>
      <c r="T44" s="42">
        <f t="shared" si="8"/>
        <v>0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0</v>
      </c>
      <c r="AB44" s="80">
        <f>IF('Base Reels B'!AB44="","",IF(AB$2="W",0,'Base Reels B'!AB44))</f>
        <v>1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0.18000000000000005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167.00000000000003</v>
      </c>
      <c r="S45" s="42">
        <f t="shared" si="8"/>
        <v>20</v>
      </c>
      <c r="T45" s="42">
        <f t="shared" si="8"/>
        <v>0</v>
      </c>
      <c r="U45" s="42">
        <f t="shared" si="8"/>
        <v>66</v>
      </c>
      <c r="V45" s="43">
        <f t="shared" si="9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0</v>
      </c>
      <c r="AB45" s="80">
        <f>IF('Base Reels B'!AB45="","",IF(AB$2="W",0,'Base Reels B'!AB45))</f>
        <v>6</v>
      </c>
      <c r="AC45" s="80">
        <f>IF('Base Reels B'!AC45="","",IF(AC$2="W",0,'Base Reels B'!AC45))</f>
        <v>0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0.5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0</v>
      </c>
      <c r="S46" s="42">
        <f t="shared" si="8"/>
        <v>20</v>
      </c>
      <c r="T46" s="42">
        <f t="shared" si="8"/>
        <v>0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0</v>
      </c>
      <c r="AB46" s="80">
        <f>IF('Base Reels B'!AB46="","",IF(AB$2="W",0,'Base Reels B'!AB46))</f>
        <v>6</v>
      </c>
      <c r="AC46" s="80">
        <f>IF('Base Reels B'!AC46="","",IF(AC$2="W",0,'Base Reels B'!AC46))</f>
        <v>0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0.82000000000000006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0</v>
      </c>
      <c r="S47" s="42">
        <f t="shared" si="8"/>
        <v>147</v>
      </c>
      <c r="T47" s="42">
        <f t="shared" si="8"/>
        <v>167.00000000000003</v>
      </c>
      <c r="U47" s="42">
        <f t="shared" si="8"/>
        <v>8</v>
      </c>
      <c r="V47" s="43">
        <f t="shared" si="9"/>
        <v>0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0</v>
      </c>
      <c r="AB47" s="80">
        <f>IF('Base Reels B'!AB47="","",IF(AB$2="W",0,'Base Reels B'!AB47))</f>
        <v>8</v>
      </c>
      <c r="AC47" s="80">
        <f>IF('Base Reels B'!AC47="","",IF(AC$2="W",0,'Base Reels B'!AC47))</f>
        <v>0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167.00000000000003</v>
      </c>
      <c r="S48" s="42">
        <f t="shared" si="8"/>
        <v>20</v>
      </c>
      <c r="T48" s="42">
        <f t="shared" si="8"/>
        <v>167.00000000000003</v>
      </c>
      <c r="U48" s="42">
        <f t="shared" si="8"/>
        <v>8</v>
      </c>
      <c r="V48" s="43">
        <f t="shared" si="9"/>
        <v>35697920.000000007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0</v>
      </c>
      <c r="AB48" s="80">
        <f>IF('Base Reels B'!AB48="","",IF(AB$2="W",0,'Base Reels B'!AB48))</f>
        <v>5</v>
      </c>
      <c r="AC48" s="80">
        <f>IF('Base Reels B'!AC48="","",IF(AC$2="W",0,'Base Reels B'!AC48))</f>
        <v>0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0</v>
      </c>
      <c r="S49" s="42">
        <f t="shared" si="8"/>
        <v>20</v>
      </c>
      <c r="T49" s="42">
        <f t="shared" si="8"/>
        <v>167.00000000000003</v>
      </c>
      <c r="U49" s="42">
        <f t="shared" si="8"/>
        <v>8</v>
      </c>
      <c r="V49" s="43">
        <f t="shared" si="9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0</v>
      </c>
      <c r="AB49" s="80">
        <f>IF('Base Reels B'!AB49="","",IF(AB$2="W",0,'Base Reels B'!AB49))</f>
        <v>5</v>
      </c>
      <c r="AC49" s="80">
        <f>IF('Base Reels B'!AC49="","",IF(AC$2="W",0,'Base Reels B'!AC49))</f>
        <v>0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167.00000000000003</v>
      </c>
      <c r="S50" s="42">
        <f t="shared" si="8"/>
        <v>147</v>
      </c>
      <c r="T50" s="42">
        <f t="shared" si="8"/>
        <v>0</v>
      </c>
      <c r="U50" s="42">
        <f t="shared" si="8"/>
        <v>8</v>
      </c>
      <c r="V50" s="43">
        <f t="shared" si="9"/>
        <v>0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0</v>
      </c>
      <c r="AB50" s="80">
        <f>IF('Base Reels B'!AB50="","",IF(AB$2="W",0,'Base Reels B'!AB50))</f>
        <v>10</v>
      </c>
      <c r="AC50" s="80">
        <f>IF('Base Reels B'!AC50="","",IF(AC$2="W",0,'Base Reels B'!AC50))</f>
        <v>0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0</v>
      </c>
      <c r="S51" s="42">
        <f t="shared" si="8"/>
        <v>147</v>
      </c>
      <c r="T51" s="42">
        <f t="shared" si="8"/>
        <v>0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0</v>
      </c>
      <c r="AB51" s="80">
        <f>IF('Base Reels B'!AB51="","",IF(AB$2="W",0,'Base Reels B'!AB51))</f>
        <v>2</v>
      </c>
      <c r="AC51" s="80">
        <f>IF('Base Reels B'!AC51="","",IF(AC$2="W",0,'Base Reels B'!AC51))</f>
        <v>0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167.00000000000003</v>
      </c>
      <c r="S52" s="42">
        <f t="shared" si="8"/>
        <v>20</v>
      </c>
      <c r="T52" s="42">
        <f t="shared" si="8"/>
        <v>0</v>
      </c>
      <c r="U52" s="42">
        <f t="shared" si="8"/>
        <v>8</v>
      </c>
      <c r="V52" s="43">
        <f t="shared" si="9"/>
        <v>0</v>
      </c>
      <c r="W52" s="45">
        <f>SUM(V43:V52)</f>
        <v>35697920.000000007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0</v>
      </c>
      <c r="AB52" s="80">
        <f>IF('Base Reels B'!AB52="","",IF(AB$2="W",0,'Base Reels B'!AB52))</f>
        <v>3</v>
      </c>
      <c r="AC52" s="80">
        <f>IF('Base Reels B'!AC52="","",IF(AC$2="W",0,'Base Reels B'!AC52))</f>
        <v>0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0</v>
      </c>
      <c r="S53" s="46">
        <f t="shared" si="8"/>
        <v>20</v>
      </c>
      <c r="T53" s="46">
        <f t="shared" si="8"/>
        <v>0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0</v>
      </c>
      <c r="AB53" s="80">
        <f>IF('Base Reels B'!AB53="","",IF(AB$2="W",0,'Base Reels B'!AB53))</f>
        <v>5</v>
      </c>
      <c r="AC53" s="80">
        <f>IF('Base Reels B'!AC53="","",IF(AC$2="W",0,'Base Reels B'!AC53))</f>
        <v>0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0</v>
      </c>
      <c r="S54" s="46">
        <f t="shared" si="8"/>
        <v>20</v>
      </c>
      <c r="T54" s="46">
        <f t="shared" si="8"/>
        <v>167.00000000000003</v>
      </c>
      <c r="U54" s="46">
        <f t="shared" si="8"/>
        <v>8</v>
      </c>
      <c r="V54" s="47">
        <f t="shared" si="9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0</v>
      </c>
      <c r="AB54" s="80">
        <f>IF('Base Reels B'!AB54="","",IF(AB$2="W",0,'Base Reels B'!AB54))</f>
        <v>5</v>
      </c>
      <c r="AC54" s="80">
        <f>IF('Base Reels B'!AC54="","",IF(AC$2="W",0,'Base Reels B'!AC54))</f>
        <v>0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0</v>
      </c>
      <c r="S55" s="46">
        <f t="shared" si="8"/>
        <v>147</v>
      </c>
      <c r="T55" s="46">
        <f t="shared" si="8"/>
        <v>0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0</v>
      </c>
      <c r="AB55" s="80">
        <f>IF('Base Reels B'!AB55="","",IF(AB$2="W",0,'Base Reels B'!AB55))</f>
        <v>5</v>
      </c>
      <c r="AC55" s="80">
        <f>IF('Base Reels B'!AC55="","",IF(AC$2="W",0,'Base Reels B'!AC55))</f>
        <v>0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167.00000000000003</v>
      </c>
      <c r="S56" s="46">
        <f t="shared" si="8"/>
        <v>20</v>
      </c>
      <c r="T56" s="46">
        <f t="shared" si="8"/>
        <v>0</v>
      </c>
      <c r="U56" s="46">
        <f t="shared" si="8"/>
        <v>8</v>
      </c>
      <c r="V56" s="47">
        <f t="shared" si="9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0</v>
      </c>
      <c r="AB56" s="80">
        <f>IF('Base Reels B'!AB56="","",IF(AB$2="W",0,'Base Reels B'!AB56))</f>
        <v>6</v>
      </c>
      <c r="AC56" s="80">
        <f>IF('Base Reels B'!AC56="","",IF(AC$2="W",0,'Base Reels B'!AC56))</f>
        <v>0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0</v>
      </c>
      <c r="S57" s="46">
        <f t="shared" si="8"/>
        <v>20</v>
      </c>
      <c r="T57" s="46">
        <f t="shared" si="8"/>
        <v>0</v>
      </c>
      <c r="U57" s="46">
        <f t="shared" si="8"/>
        <v>8</v>
      </c>
      <c r="V57" s="47">
        <f t="shared" si="9"/>
        <v>0</v>
      </c>
      <c r="W57" s="48">
        <f>SUM(V53:V57)</f>
        <v>0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0</v>
      </c>
      <c r="AB57" s="80">
        <f>IF('Base Reels B'!AB57="","",IF(AB$2="W",0,'Base Reels B'!AB57))</f>
        <v>6</v>
      </c>
      <c r="AC57" s="80">
        <f>IF('Base Reels B'!AC57="","",IF(AC$2="W",0,'Base Reels B'!AC57))</f>
        <v>0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0</v>
      </c>
      <c r="S58" s="49">
        <f t="shared" si="8"/>
        <v>20</v>
      </c>
      <c r="T58" s="49">
        <f t="shared" si="8"/>
        <v>0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0</v>
      </c>
      <c r="AB58" s="80">
        <f>IF('Base Reels B'!AB58="","",IF(AB$2="W",0,'Base Reels B'!AB58))</f>
        <v>5</v>
      </c>
      <c r="AC58" s="80">
        <f>IF('Base Reels B'!AC58="","",IF(AC$2="W",0,'Base Reels B'!AC58))</f>
        <v>0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35697920.000000007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0</v>
      </c>
      <c r="AB59" s="80">
        <f>IF('Base Reels B'!AB59="","",IF(AB$2="W",0,'Base Reels B'!AB59))</f>
        <v>5</v>
      </c>
      <c r="AC59" s="80">
        <f>IF('Base Reels B'!AC59="","",IF(AC$2="W",0,'Base Reels B'!AC59))</f>
        <v>0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0</v>
      </c>
      <c r="AB60" s="80">
        <f>IF('Base Reels B'!AB60="","",IF(AB$2="W",0,'Base Reels B'!AB60))</f>
        <v>3</v>
      </c>
      <c r="AC60" s="80">
        <f>IF('Base Reels B'!AC60="","",IF(AC$2="W",0,'Base Reels B'!AC60))</f>
        <v>0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0</v>
      </c>
      <c r="AB61" s="80">
        <f>IF('Base Reels B'!AB61="","",IF(AB$2="W",0,'Base Reels B'!AB61))</f>
        <v>8</v>
      </c>
      <c r="AC61" s="80">
        <f>IF('Base Reels B'!AC61="","",IF(AC$2="W",0,'Base Reels B'!AC61))</f>
        <v>0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0</v>
      </c>
      <c r="AB62" s="80">
        <f>IF('Base Reels B'!AB62="","",IF(AB$2="W",0,'Base Reels B'!AB62))</f>
        <v>8</v>
      </c>
      <c r="AC62" s="80">
        <f>IF('Base Reels B'!AC62="","",IF(AC$2="W",0,'Base Reels B'!AC62))</f>
        <v>0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0</v>
      </c>
      <c r="AB63" s="80">
        <f>IF('Base Reels B'!AB63="","",IF(AB$2="W",0,'Base Reels B'!AB63))</f>
        <v>8</v>
      </c>
      <c r="AC63" s="80">
        <f>IF('Base Reels B'!AC63="","",IF(AC$2="W",0,'Base Reels B'!AC63))</f>
        <v>0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0</v>
      </c>
      <c r="AB64" s="80">
        <f>IF('Base Reels B'!AB64="","",IF(AB$2="W",0,'Base Reels B'!AB64))</f>
        <v>9</v>
      </c>
      <c r="AC64" s="80">
        <f>IF('Base Reels B'!AC64="","",IF(AC$2="W",0,'Base Reels B'!AC64))</f>
        <v>0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0</v>
      </c>
      <c r="AB65" s="80">
        <f>IF('Base Reels B'!AB65="","",IF(AB$2="W",0,'Base Reels B'!AB65))</f>
        <v>2</v>
      </c>
      <c r="AC65" s="80">
        <f>IF('Base Reels B'!AC65="","",IF(AC$2="W",0,'Base Reels B'!AC65))</f>
        <v>0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0</v>
      </c>
      <c r="AB66" s="80">
        <f>IF('Base Reels B'!AB66="","",IF(AB$2="W",0,'Base Reels B'!AB66))</f>
        <v>2</v>
      </c>
      <c r="AC66" s="80">
        <f>IF('Base Reels B'!AC66="","",IF(AC$2="W",0,'Base Reels B'!AC66))</f>
        <v>0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0</v>
      </c>
      <c r="AB67" s="80">
        <f>IF('Base Reels B'!AB67="","",IF(AB$2="W",0,'Base Reels B'!AB67))</f>
        <v>2</v>
      </c>
      <c r="AC67" s="80">
        <f>IF('Base Reels B'!AC67="","",IF(AC$2="W",0,'Base Reels B'!AC67))</f>
        <v>0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0</v>
      </c>
      <c r="AB68" s="80">
        <f>IF('Base Reels B'!AB68="","",IF(AB$2="W",0,'Base Reels B'!AB68))</f>
        <v>6</v>
      </c>
      <c r="AC68" s="80">
        <f>IF('Base Reels B'!AC68="","",IF(AC$2="W",0,'Base Reels B'!AC68))</f>
        <v>0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0</v>
      </c>
      <c r="AB69" s="80">
        <f>IF('Base Reels B'!AB69="","",IF(AB$2="W",0,'Base Reels B'!AB69))</f>
        <v>6</v>
      </c>
      <c r="AC69" s="80">
        <f>IF('Base Reels B'!AC69="","",IF(AC$2="W",0,'Base Reels B'!AC69))</f>
        <v>0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0</v>
      </c>
      <c r="AB70" s="80">
        <f>IF('Base Reels B'!AB70="","",IF(AB$2="W",0,'Base Reels B'!AB70))</f>
        <v>6</v>
      </c>
      <c r="AC70" s="80">
        <f>IF('Base Reels B'!AC70="","",IF(AC$2="W",0,'Base Reels B'!AC70))</f>
        <v>0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0</v>
      </c>
      <c r="AB71" s="80">
        <f>IF('Base Reels B'!AB71="","",IF(AB$2="W",0,'Base Reels B'!AB71))</f>
        <v>6</v>
      </c>
      <c r="AC71" s="80">
        <f>IF('Base Reels B'!AC71="","",IF(AC$2="W",0,'Base Reels B'!AC71))</f>
        <v>0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0</v>
      </c>
      <c r="AB72" s="80">
        <f>IF('Base Reels B'!AB72="","",IF(AB$2="W",0,'Base Reels B'!AB72))</f>
        <v>2</v>
      </c>
      <c r="AC72" s="80">
        <f>IF('Base Reels B'!AC72="","",IF(AC$2="W",0,'Base Reels B'!AC72))</f>
        <v>0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8</v>
      </c>
      <c r="AC73" s="80">
        <f>IF('Base Reels B'!AC73="","",IF(AC$2="W",0,'Base Reels B'!AC73))</f>
        <v>0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0</v>
      </c>
      <c r="AB74" s="80">
        <f>IF('Base Reels B'!AB74="","",IF(AB$2="W",0,'Base Reels B'!AB74))</f>
        <v>8</v>
      </c>
      <c r="AC74" s="80">
        <f>IF('Base Reels B'!AC74="","",IF(AC$2="W",0,'Base Reels B'!AC74))</f>
        <v>0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0</v>
      </c>
      <c r="AB75" s="80">
        <f>IF('Base Reels B'!AB75="","",IF(AB$2="W",0,'Base Reels B'!AB75))</f>
        <v>5</v>
      </c>
      <c r="AC75" s="80">
        <f>IF('Base Reels B'!AC75="","",IF(AC$2="W",0,'Base Reels B'!AC75))</f>
        <v>0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0</v>
      </c>
      <c r="AB76" s="80">
        <f>IF('Base Reels B'!AB76="","",IF(AB$2="W",0,'Base Reels B'!AB76))</f>
        <v>5</v>
      </c>
      <c r="AC76" s="80">
        <f>IF('Base Reels B'!AC76="","",IF(AC$2="W",0,'Base Reels B'!AC76))</f>
        <v>0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0</v>
      </c>
      <c r="AB77" s="80">
        <f>IF('Base Reels B'!AB77="","",IF(AB$2="W",0,'Base Reels B'!AB77))</f>
        <v>5</v>
      </c>
      <c r="AC77" s="80">
        <f>IF('Base Reels B'!AC77="","",IF(AC$2="W",0,'Base Reels B'!AC77))</f>
        <v>0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0</v>
      </c>
      <c r="AB78" s="80">
        <f>IF('Base Reels B'!AB78="","",IF(AB$2="W",0,'Base Reels B'!AB78))</f>
        <v>3</v>
      </c>
      <c r="AC78" s="80">
        <f>IF('Base Reels B'!AC78="","",IF(AC$2="W",0,'Base Reels B'!AC78))</f>
        <v>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0</v>
      </c>
      <c r="AB79" s="80">
        <f>IF('Base Reels B'!AB79="","",IF(AB$2="W",0,'Base Reels B'!AB79))</f>
        <v>3</v>
      </c>
      <c r="AC79" s="80">
        <f>IF('Base Reels B'!AC79="","",IF(AC$2="W",0,'Base Reels B'!AC79))</f>
        <v>0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0</v>
      </c>
      <c r="AB80" s="80">
        <f>IF('Base Reels B'!AB80="","",IF(AB$2="W",0,'Base Reels B'!AB80))</f>
        <v>5</v>
      </c>
      <c r="AC80" s="80">
        <f>IF('Base Reels B'!AC80="","",IF(AC$2="W",0,'Base Reels B'!AC80))</f>
        <v>0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0</v>
      </c>
      <c r="AB81" s="80">
        <f>IF('Base Reels B'!AB81="","",IF(AB$2="W",0,'Base Reels B'!AB81))</f>
        <v>5</v>
      </c>
      <c r="AC81" s="80">
        <f>IF('Base Reels B'!AC81="","",IF(AC$2="W",0,'Base Reels B'!AC81))</f>
        <v>0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0</v>
      </c>
      <c r="AB82" s="80">
        <f>IF('Base Reels B'!AB82="","",IF(AB$2="W",0,'Base Reels B'!AB82))</f>
        <v>5</v>
      </c>
      <c r="AC82" s="80">
        <f>IF('Base Reels B'!AC82="","",IF(AC$2="W",0,'Base Reels B'!AC82))</f>
        <v>0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0</v>
      </c>
      <c r="AB83" s="80">
        <f>IF('Base Reels B'!AB83="","",IF(AB$2="W",0,'Base Reels B'!AB83))</f>
        <v>5</v>
      </c>
      <c r="AC83" s="80">
        <f>IF('Base Reels B'!AC83="","",IF(AC$2="W",0,'Base Reels B'!AC83))</f>
        <v>0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0</v>
      </c>
      <c r="AB84" s="80">
        <f>IF('Base Reels B'!AB84="","",IF(AB$2="W",0,'Base Reels B'!AB84))</f>
        <v>1</v>
      </c>
      <c r="AC84" s="80">
        <f>IF('Base Reels B'!AC84="","",IF(AC$2="W",0,'Base Reels B'!AC84))</f>
        <v>0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0</v>
      </c>
      <c r="AB85" s="80">
        <f>IF('Base Reels B'!AB85="","",IF(AB$2="W",0,'Base Reels B'!AB85))</f>
        <v>1</v>
      </c>
      <c r="AC85" s="80">
        <f>IF('Base Reels B'!AC85="","",IF(AC$2="W",0,'Base Reels B'!AC85))</f>
        <v>0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0</v>
      </c>
      <c r="AB86" s="80">
        <f>IF('Base Reels B'!AB86="","",IF(AB$2="W",0,'Base Reels B'!AB86))</f>
        <v>4</v>
      </c>
      <c r="AC86" s="80">
        <f>IF('Base Reels B'!AC86="","",IF(AC$2="W",0,'Base Reels B'!AC86))</f>
        <v>0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0</v>
      </c>
      <c r="AB87" s="80">
        <f>IF('Base Reels B'!AB87="","",IF(AB$2="W",0,'Base Reels B'!AB87))</f>
        <v>5</v>
      </c>
      <c r="AC87" s="80">
        <f>IF('Base Reels B'!AC87="","",IF(AC$2="W",0,'Base Reels B'!AC87))</f>
        <v>0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0</v>
      </c>
      <c r="AB88" s="80">
        <f>IF('Base Reels B'!AB88="","",IF(AB$2="W",0,'Base Reels B'!AB88))</f>
        <v>6</v>
      </c>
      <c r="AC88" s="80">
        <f>IF('Base Reels B'!AC88="","",IF(AC$2="W",0,'Base Reels B'!AC88))</f>
        <v>0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0</v>
      </c>
      <c r="AB89" s="80">
        <f>IF('Base Reels B'!AB89="","",IF(AB$2="W",0,'Base Reels B'!AB89))</f>
        <v>6</v>
      </c>
      <c r="AC89" s="80">
        <f>IF('Base Reels B'!AC89="","",IF(AC$2="W",0,'Base Reels B'!AC89))</f>
        <v>0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0</v>
      </c>
      <c r="AB90" s="80">
        <f>IF('Base Reels B'!AB90="","",IF(AB$2="W",0,'Base Reels B'!AB90))</f>
        <v>5</v>
      </c>
      <c r="AC90" s="80">
        <f>IF('Base Reels B'!AC90="","",IF(AC$2="W",0,'Base Reels B'!AC90))</f>
        <v>0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0</v>
      </c>
      <c r="AB91" s="80">
        <f>IF('Base Reels B'!AB91="","",IF(AB$2="W",0,'Base Reels B'!AB91))</f>
        <v>7</v>
      </c>
      <c r="AC91" s="80">
        <f>IF('Base Reels B'!AC91="","",IF(AC$2="W",0,'Base Reels B'!AC91))</f>
        <v>0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0</v>
      </c>
      <c r="AB92" s="80">
        <f>IF('Base Reels B'!AB92="","",IF(AB$2="W",0,'Base Reels B'!AB92))</f>
        <v>2</v>
      </c>
      <c r="AC92" s="80">
        <f>IF('Base Reels B'!AC92="","",IF(AC$2="W",0,'Base Reels B'!AC92))</f>
        <v>0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0</v>
      </c>
      <c r="AB93" s="80">
        <f>IF('Base Reels B'!AB93="","",IF(AB$2="W",0,'Base Reels B'!AB93))</f>
        <v>10</v>
      </c>
      <c r="AC93" s="80">
        <f>IF('Base Reels B'!AC93="","",IF(AC$2="W",0,'Base Reels B'!AC93))</f>
        <v>0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0</v>
      </c>
      <c r="AB94" s="80">
        <f>IF('Base Reels B'!AB94="","",IF(AB$2="W",0,'Base Reels B'!AB94))</f>
        <v>3</v>
      </c>
      <c r="AC94" s="80">
        <f>IF('Base Reels B'!AC94="","",IF(AC$2="W",0,'Base Reels B'!AC94))</f>
        <v>0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0</v>
      </c>
      <c r="AB95" s="80">
        <f>IF('Base Reels B'!AB95="","",IF(AB$2="W",0,'Base Reels B'!AB95))</f>
        <v>5</v>
      </c>
      <c r="AC95" s="80">
        <f>IF('Base Reels B'!AC95="","",IF(AC$2="W",0,'Base Reels B'!AC95))</f>
        <v>0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0</v>
      </c>
      <c r="AB96" s="80">
        <f>IF('Base Reels B'!AB96="","",IF(AB$2="W",0,'Base Reels B'!AB96))</f>
        <v>5</v>
      </c>
      <c r="AC96" s="80">
        <f>IF('Base Reels B'!AC96="","",IF(AC$2="W",0,'Base Reels B'!AC96))</f>
        <v>0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0</v>
      </c>
      <c r="AB97" s="80">
        <f>IF('Base Reels B'!AB97="","",IF(AB$2="W",0,'Base Reels B'!AB97))</f>
        <v>5</v>
      </c>
      <c r="AC97" s="80">
        <f>IF('Base Reels B'!AC97="","",IF(AC$2="W",0,'Base Reels B'!AC97))</f>
        <v>0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0</v>
      </c>
      <c r="AB98" s="80">
        <f>IF('Base Reels B'!AB98="","",IF(AB$2="W",0,'Base Reels B'!AB98))</f>
        <v>6</v>
      </c>
      <c r="AC98" s="80">
        <f>IF('Base Reels B'!AC98="","",IF(AC$2="W",0,'Base Reels B'!AC98))</f>
        <v>0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0</v>
      </c>
      <c r="AB99" s="80">
        <f>IF('Base Reels B'!AB99="","",IF(AB$2="W",0,'Base Reels B'!AB99))</f>
        <v>6</v>
      </c>
      <c r="AC99" s="80">
        <f>IF('Base Reels B'!AC99="","",IF(AC$2="W",0,'Base Reels B'!AC99))</f>
        <v>0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0</v>
      </c>
      <c r="AB100" s="80">
        <f>IF('Base Reels B'!AB100="","",IF(AB$2="W",0,'Base Reels B'!AB100))</f>
        <v>9</v>
      </c>
      <c r="AC100" s="80">
        <f>IF('Base Reels B'!AC100="","",IF(AC$2="W",0,'Base Reels B'!AC100))</f>
        <v>0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0</v>
      </c>
      <c r="AB101" s="80">
        <f>IF('Base Reels B'!AB101="","",IF(AB$2="W",0,'Base Reels B'!AB101))</f>
        <v>4</v>
      </c>
      <c r="AC101" s="80">
        <f>IF('Base Reels B'!AC101="","",IF(AC$2="W",0,'Base Reels B'!AC101))</f>
        <v>0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0</v>
      </c>
      <c r="AB102" s="80">
        <f>IF('Base Reels B'!AB102="","",IF(AB$2="W",0,'Base Reels B'!AB102))</f>
        <v>3</v>
      </c>
      <c r="AC102" s="80">
        <f>IF('Base Reels B'!AC102="","",IF(AC$2="W",0,'Base Reels B'!AC102))</f>
        <v>0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0</v>
      </c>
      <c r="AB103" s="80">
        <f>IF('Base Reels B'!AB103="","",IF(AB$2="W",0,'Base Reels B'!AB103))</f>
        <v>8</v>
      </c>
      <c r="AC103" s="80">
        <f>IF('Base Reels B'!AC103="","",IF(AC$2="W",0,'Base Reels B'!AC103))</f>
        <v>0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0</v>
      </c>
      <c r="AB104" s="80">
        <f>IF('Base Reels B'!AB104="","",IF(AB$2="W",0,'Base Reels B'!AB104))</f>
        <v>8</v>
      </c>
      <c r="AC104" s="80">
        <f>IF('Base Reels B'!AC104="","",IF(AC$2="W",0,'Base Reels B'!AC104))</f>
        <v>0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0</v>
      </c>
      <c r="AB105" s="80">
        <f>IF('Base Reels B'!AB105="","",IF(AB$2="W",0,'Base Reels B'!AB105))</f>
        <v>8</v>
      </c>
      <c r="AC105" s="80">
        <f>IF('Base Reels B'!AC105="","",IF(AC$2="W",0,'Base Reels B'!AC105))</f>
        <v>0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0</v>
      </c>
      <c r="AB106" s="80">
        <f>IF('Base Reels B'!AB106="","",IF(AB$2="W",0,'Base Reels B'!AB106))</f>
        <v>8</v>
      </c>
      <c r="AC106" s="80">
        <f>IF('Base Reels B'!AC106="","",IF(AC$2="W",0,'Base Reels B'!AC106))</f>
        <v>0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0</v>
      </c>
      <c r="AB107" s="80">
        <f>IF('Base Reels B'!AB107="","",IF(AB$2="W",0,'Base Reels B'!AB107))</f>
        <v>2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0</v>
      </c>
      <c r="AB108" s="80">
        <f>IF('Base Reels B'!AB108="","",IF(AB$2="W",0,'Base Reels B'!AB108))</f>
        <v>2</v>
      </c>
      <c r="AC108" s="80">
        <f>IF('Base Reels B'!AC108="","",IF(AC$2="W",0,'Base Reels B'!AC108))</f>
        <v>0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0</v>
      </c>
      <c r="AB109" s="80">
        <f>IF('Base Reels B'!AB109="","",IF(AB$2="W",0,'Base Reels B'!AB109))</f>
        <v>7</v>
      </c>
      <c r="AC109" s="80">
        <f>IF('Base Reels B'!AC109="","",IF(AC$2="W",0,'Base Reels B'!AC109))</f>
        <v>0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0</v>
      </c>
      <c r="AB110" s="80">
        <f>IF('Base Reels B'!AB110="","",IF(AB$2="W",0,'Base Reels B'!AB110))</f>
        <v>7</v>
      </c>
      <c r="AC110" s="80">
        <f>IF('Base Reels B'!AC110="","",IF(AC$2="W",0,'Base Reels B'!AC110))</f>
        <v>0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0</v>
      </c>
      <c r="AB111" s="80">
        <f>IF('Base Reels B'!AB111="","",IF(AB$2="W",0,'Base Reels B'!AB111))</f>
        <v>8</v>
      </c>
      <c r="AC111" s="80">
        <f>IF('Base Reels B'!AC111="","",IF(AC$2="W",0,'Base Reels B'!AC111))</f>
        <v>0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0</v>
      </c>
      <c r="AB112" s="80">
        <f>IF('Base Reels B'!AB112="","",IF(AB$2="W",0,'Base Reels B'!AB112))</f>
        <v>8</v>
      </c>
      <c r="AC112" s="80">
        <f>IF('Base Reels B'!AC112="","",IF(AC$2="W",0,'Base Reels B'!AC112))</f>
        <v>0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0</v>
      </c>
      <c r="AB113" s="80">
        <f>IF('Base Reels B'!AB113="","",IF(AB$2="W",0,'Base Reels B'!AB113))</f>
        <v>8</v>
      </c>
      <c r="AC113" s="80">
        <f>IF('Base Reels B'!AC113="","",IF(AC$2="W",0,'Base Reels B'!AC113))</f>
        <v>0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0</v>
      </c>
      <c r="AB114" s="80">
        <f>IF('Base Reels B'!AB114="","",IF(AB$2="W",0,'Base Reels B'!AB114))</f>
        <v>1</v>
      </c>
      <c r="AC114" s="80">
        <f>IF('Base Reels B'!AC114="","",IF(AC$2="W",0,'Base Reels B'!AC114))</f>
        <v>0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0</v>
      </c>
      <c r="AB115" s="80">
        <f>IF('Base Reels B'!AB115="","",IF(AB$2="W",0,'Base Reels B'!AB115))</f>
        <v>1</v>
      </c>
      <c r="AC115" s="80">
        <f>IF('Base Reels B'!AC115="","",IF(AC$2="W",0,'Base Reels B'!AC115))</f>
        <v>0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0</v>
      </c>
      <c r="AB116" s="80">
        <f>IF('Base Reels B'!AB116="","",IF(AB$2="W",0,'Base Reels B'!AB116))</f>
        <v>8</v>
      </c>
      <c r="AC116" s="80">
        <f>IF('Base Reels B'!AC116="","",IF(AC$2="W",0,'Base Reels B'!AC116))</f>
        <v>0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0</v>
      </c>
      <c r="AB117" s="80">
        <f>IF('Base Reels B'!AB117="","",IF(AB$2="W",0,'Base Reels B'!AB117))</f>
        <v>5</v>
      </c>
      <c r="AC117" s="80">
        <f>IF('Base Reels B'!AC117="","",IF(AC$2="W",0,'Base Reels B'!AC117))</f>
        <v>0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0</v>
      </c>
      <c r="AB118" s="80">
        <f>IF('Base Reels B'!AB118="","",IF(AB$2="W",0,'Base Reels B'!AB118))</f>
        <v>5</v>
      </c>
      <c r="AC118" s="80">
        <f>IF('Base Reels B'!AC118="","",IF(AC$2="W",0,'Base Reels B'!AC118))</f>
        <v>0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0</v>
      </c>
      <c r="AB119" s="80">
        <f>IF('Base Reels B'!AB119="","",IF(AB$2="W",0,'Base Reels B'!AB119))</f>
        <v>10</v>
      </c>
      <c r="AC119" s="80">
        <f>IF('Base Reels B'!AC119="","",IF(AC$2="W",0,'Base Reels B'!AC119))</f>
        <v>0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0</v>
      </c>
      <c r="AB120" s="80">
        <f>IF('Base Reels B'!AB120="","",IF(AB$2="W",0,'Base Reels B'!AB120))</f>
        <v>2</v>
      </c>
      <c r="AC120" s="80">
        <f>IF('Base Reels B'!AC120="","",IF(AC$2="W",0,'Base Reels B'!AC120))</f>
        <v>0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0</v>
      </c>
      <c r="AB121" s="80">
        <f>IF('Base Reels B'!AB121="","",IF(AB$2="W",0,'Base Reels B'!AB121))</f>
        <v>3</v>
      </c>
      <c r="AC121" s="80">
        <f>IF('Base Reels B'!AC121="","",IF(AC$2="W",0,'Base Reels B'!AC121))</f>
        <v>0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0</v>
      </c>
      <c r="AB122" s="80">
        <f>IF('Base Reels B'!AB122="","",IF(AB$2="W",0,'Base Reels B'!AB122))</f>
        <v>5</v>
      </c>
      <c r="AC122" s="80">
        <f>IF('Base Reels B'!AC122="","",IF(AC$2="W",0,'Base Reels B'!AC122))</f>
        <v>0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0</v>
      </c>
      <c r="AB123" s="80">
        <f>IF('Base Reels B'!AB123="","",IF(AB$2="W",0,'Base Reels B'!AB123))</f>
        <v>5</v>
      </c>
      <c r="AC123" s="80">
        <f>IF('Base Reels B'!AC123="","",IF(AC$2="W",0,'Base Reels B'!AC123))</f>
        <v>0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0</v>
      </c>
      <c r="AB124" s="80">
        <f>IF('Base Reels B'!AB124="","",IF(AB$2="W",0,'Base Reels B'!AB124))</f>
        <v>5</v>
      </c>
      <c r="AC124" s="80">
        <f>IF('Base Reels B'!AC124="","",IF(AC$2="W",0,'Base Reels B'!AC124))</f>
        <v>0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0</v>
      </c>
      <c r="AB125" s="80">
        <f>IF('Base Reels B'!AB125="","",IF(AB$2="W",0,'Base Reels B'!AB125))</f>
        <v>6</v>
      </c>
      <c r="AC125" s="80">
        <f>IF('Base Reels B'!AC125="","",IF(AC$2="W",0,'Base Reels B'!AC125))</f>
        <v>0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0</v>
      </c>
      <c r="AB126" s="80">
        <f>IF('Base Reels B'!AB126="","",IF(AB$2="W",0,'Base Reels B'!AB126))</f>
        <v>6</v>
      </c>
      <c r="AC126" s="80">
        <f>IF('Base Reels B'!AC126="","",IF(AC$2="W",0,'Base Reels B'!AC126))</f>
        <v>0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0</v>
      </c>
      <c r="AB127" s="80">
        <f>IF('Base Reels B'!AB127="","",IF(AB$2="W",0,'Base Reels B'!AB127))</f>
        <v>5</v>
      </c>
      <c r="AC127" s="80">
        <f>IF('Base Reels B'!AC127="","",IF(AC$2="W",0,'Base Reels B'!AC127))</f>
        <v>0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0</v>
      </c>
      <c r="AB128" s="80">
        <f>IF('Base Reels B'!AB128="","",IF(AB$2="W",0,'Base Reels B'!AB128))</f>
        <v>5</v>
      </c>
      <c r="AC128" s="80">
        <f>IF('Base Reels B'!AC128="","",IF(AC$2="W",0,'Base Reels B'!AC128))</f>
        <v>0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0</v>
      </c>
      <c r="AB129" s="80">
        <f>IF('Base Reels B'!AB129="","",IF(AB$2="W",0,'Base Reels B'!AB129))</f>
        <v>3</v>
      </c>
      <c r="AC129" s="80">
        <f>IF('Base Reels B'!AC129="","",IF(AC$2="W",0,'Base Reels B'!AC129))</f>
        <v>0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0</v>
      </c>
      <c r="AB130" s="80">
        <f>IF('Base Reels B'!AB130="","",IF(AB$2="W",0,'Base Reels B'!AB130))</f>
        <v>8</v>
      </c>
      <c r="AC130" s="80">
        <f>IF('Base Reels B'!AC130="","",IF(AC$2="W",0,'Base Reels B'!AC130))</f>
        <v>0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0</v>
      </c>
      <c r="AB131" s="80">
        <f>IF('Base Reels B'!AB131="","",IF(AB$2="W",0,'Base Reels B'!AB131))</f>
        <v>8</v>
      </c>
      <c r="AC131" s="80">
        <f>IF('Base Reels B'!AC131="","",IF(AC$2="W",0,'Base Reels B'!AC131))</f>
        <v>0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0</v>
      </c>
      <c r="AB132" s="80">
        <f>IF('Base Reels B'!AB132="","",IF(AB$2="W",0,'Base Reels B'!AB132))</f>
        <v>8</v>
      </c>
      <c r="AC132" s="80">
        <f>IF('Base Reels B'!AC132="","",IF(AC$2="W",0,'Base Reels B'!AC132))</f>
        <v>0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0</v>
      </c>
      <c r="AB133" s="80">
        <f>IF('Base Reels B'!AB133="","",IF(AB$2="W",0,'Base Reels B'!AB133))</f>
        <v>9</v>
      </c>
      <c r="AC133" s="80">
        <f>IF('Base Reels B'!AC133="","",IF(AC$2="W",0,'Base Reels B'!AC133))</f>
        <v>0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0</v>
      </c>
      <c r="AB134" s="80">
        <f>IF('Base Reels B'!AB134="","",IF(AB$2="W",0,'Base Reels B'!AB134))</f>
        <v>2</v>
      </c>
      <c r="AC134" s="80">
        <f>IF('Base Reels B'!AC134="","",IF(AC$2="W",0,'Base Reels B'!AC134))</f>
        <v>0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0</v>
      </c>
      <c r="AB135" s="80">
        <f>IF('Base Reels B'!AB135="","",IF(AB$2="W",0,'Base Reels B'!AB135))</f>
        <v>2</v>
      </c>
      <c r="AC135" s="80">
        <f>IF('Base Reels B'!AC135="","",IF(AC$2="W",0,'Base Reels B'!AC135))</f>
        <v>0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0</v>
      </c>
      <c r="AB136" s="80">
        <f>IF('Base Reels B'!AB136="","",IF(AB$2="W",0,'Base Reels B'!AB136))</f>
        <v>2</v>
      </c>
      <c r="AC136" s="80">
        <f>IF('Base Reels B'!AC136="","",IF(AC$2="W",0,'Base Reels B'!AC136))</f>
        <v>0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0</v>
      </c>
      <c r="AB137" s="80">
        <f>IF('Base Reels B'!AB137="","",IF(AB$2="W",0,'Base Reels B'!AB137))</f>
        <v>6</v>
      </c>
      <c r="AC137" s="80">
        <f>IF('Base Reels B'!AC137="","",IF(AC$2="W",0,'Base Reels B'!AC137))</f>
        <v>0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0</v>
      </c>
      <c r="AB138" s="80">
        <f>IF('Base Reels B'!AB138="","",IF(AB$2="W",0,'Base Reels B'!AB138))</f>
        <v>6</v>
      </c>
      <c r="AC138" s="80">
        <f>IF('Base Reels B'!AC138="","",IF(AC$2="W",0,'Base Reels B'!AC138))</f>
        <v>0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0</v>
      </c>
      <c r="AB139" s="80">
        <f>IF('Base Reels B'!AB139="","",IF(AB$2="W",0,'Base Reels B'!AB139))</f>
        <v>6</v>
      </c>
      <c r="AC139" s="80">
        <f>IF('Base Reels B'!AC139="","",IF(AC$2="W",0,'Base Reels B'!AC139))</f>
        <v>0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0</v>
      </c>
      <c r="AB140" s="80">
        <f>IF('Base Reels B'!AB140="","",IF(AB$2="W",0,'Base Reels B'!AB140))</f>
        <v>6</v>
      </c>
      <c r="AC140" s="80">
        <f>IF('Base Reels B'!AC140="","",IF(AC$2="W",0,'Base Reels B'!AC140))</f>
        <v>0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0</v>
      </c>
      <c r="AB141" s="80">
        <f>IF('Base Reels B'!AB141="","",IF(AB$2="W",0,'Base Reels B'!AB141))</f>
        <v>2</v>
      </c>
      <c r="AC141" s="80">
        <f>IF('Base Reels B'!AC141="","",IF(AC$2="W",0,'Base Reels B'!AC141))</f>
        <v>0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0</v>
      </c>
      <c r="AB142" s="80">
        <f>IF('Base Reels B'!AB142="","",IF(AB$2="W",0,'Base Reels B'!AB142))</f>
        <v>8</v>
      </c>
      <c r="AC142" s="80">
        <f>IF('Base Reels B'!AC142="","",IF(AC$2="W",0,'Base Reels B'!AC142))</f>
        <v>0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0</v>
      </c>
      <c r="AB143" s="80">
        <f>IF('Base Reels B'!AB143="","",IF(AB$2="W",0,'Base Reels B'!AB143))</f>
        <v>8</v>
      </c>
      <c r="AC143" s="80">
        <f>IF('Base Reels B'!AC143="","",IF(AC$2="W",0,'Base Reels B'!AC143))</f>
        <v>0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0</v>
      </c>
      <c r="AB144" s="80">
        <f>IF('Base Reels B'!AB144="","",IF(AB$2="W",0,'Base Reels B'!AB144))</f>
        <v>5</v>
      </c>
      <c r="AC144" s="80">
        <f>IF('Base Reels B'!AC144="","",IF(AC$2="W",0,'Base Reels B'!AC144))</f>
        <v>0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0</v>
      </c>
      <c r="AB145" s="80">
        <f>IF('Base Reels B'!AB145="","",IF(AB$2="W",0,'Base Reels B'!AB145))</f>
        <v>5</v>
      </c>
      <c r="AC145" s="80">
        <f>IF('Base Reels B'!AC145="","",IF(AC$2="W",0,'Base Reels B'!AC145))</f>
        <v>0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0</v>
      </c>
      <c r="AB146" s="80">
        <f>IF('Base Reels B'!AB146="","",IF(AB$2="W",0,'Base Reels B'!AB146))</f>
        <v>5</v>
      </c>
      <c r="AC146" s="80">
        <f>IF('Base Reels B'!AC146="","",IF(AC$2="W",0,'Base Reels B'!AC146))</f>
        <v>0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0</v>
      </c>
      <c r="AB147" s="80">
        <f>IF('Base Reels B'!AB147="","",IF(AB$2="W",0,'Base Reels B'!AB147))</f>
        <v>3</v>
      </c>
      <c r="AC147" s="80">
        <f>IF('Base Reels B'!AC147="","",IF(AC$2="W",0,'Base Reels B'!AC147))</f>
        <v>0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0</v>
      </c>
      <c r="AB148" s="80">
        <f>IF('Base Reels B'!AB148="","",IF(AB$2="W",0,'Base Reels B'!AB148))</f>
        <v>3</v>
      </c>
      <c r="AC148" s="80">
        <f>IF('Base Reels B'!AC148="","",IF(AC$2="W",0,'Base Reels B'!AC148))</f>
        <v>0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0</v>
      </c>
      <c r="AB149" s="80">
        <f>IF('Base Reels B'!AB149="","",IF(AB$2="W",0,'Base Reels B'!AB149))</f>
        <v>5</v>
      </c>
      <c r="AC149" s="80">
        <f>IF('Base Reels B'!AC149="","",IF(AC$2="W",0,'Base Reels B'!AC149))</f>
        <v>0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0</v>
      </c>
      <c r="AB150" s="80">
        <f>IF('Base Reels B'!AB150="","",IF(AB$2="W",0,'Base Reels B'!AB150))</f>
        <v>5</v>
      </c>
      <c r="AC150" s="80">
        <f>IF('Base Reels B'!AC150="","",IF(AC$2="W",0,'Base Reels B'!AC150))</f>
        <v>0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0</v>
      </c>
      <c r="AB151" s="80">
        <f>IF('Base Reels B'!AB151="","",IF(AB$2="W",0,'Base Reels B'!AB151))</f>
        <v>5</v>
      </c>
      <c r="AC151" s="80">
        <f>IF('Base Reels B'!AC151="","",IF(AC$2="W",0,'Base Reels B'!AC151))</f>
        <v>0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0</v>
      </c>
      <c r="AB152" s="80">
        <f>IF('Base Reels B'!AB152="","",IF(AB$2="W",0,'Base Reels B'!AB152))</f>
        <v>5</v>
      </c>
      <c r="AC152" s="80">
        <f>IF('Base Reels B'!AC152="","",IF(AC$2="W",0,'Base Reels B'!AC152))</f>
        <v>0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0</v>
      </c>
      <c r="AB153" s="80">
        <f>IF('Base Reels B'!AB153="","",IF(AB$2="W",0,'Base Reels B'!AB153))</f>
        <v>1</v>
      </c>
      <c r="AC153" s="80">
        <f>IF('Base Reels B'!AC153="","",IF(AC$2="W",0,'Base Reels B'!AC153))</f>
        <v>0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0</v>
      </c>
      <c r="AB154" s="80">
        <f>IF('Base Reels B'!AB154="","",IF(AB$2="W",0,'Base Reels B'!AB154))</f>
        <v>1</v>
      </c>
      <c r="AC154" s="80">
        <f>IF('Base Reels B'!AC154="","",IF(AC$2="W",0,'Base Reels B'!AC154))</f>
        <v>0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0</v>
      </c>
      <c r="AB155" s="80">
        <f>IF('Base Reels B'!AB155="","",IF(AB$2="W",0,'Base Reels B'!AB155))</f>
        <v>4</v>
      </c>
      <c r="AC155" s="80">
        <f>IF('Base Reels B'!AC155="","",IF(AC$2="W",0,'Base Reels B'!AC155))</f>
        <v>0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0</v>
      </c>
      <c r="AB156" s="80">
        <f>IF('Base Reels B'!AB156="","",IF(AB$2="W",0,'Base Reels B'!AB156))</f>
        <v>5</v>
      </c>
      <c r="AC156" s="80">
        <f>IF('Base Reels B'!AC156="","",IF(AC$2="W",0,'Base Reels B'!AC156))</f>
        <v>0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0</v>
      </c>
      <c r="AB157" s="80">
        <f>IF('Base Reels B'!AB157="","",IF(AB$2="W",0,'Base Reels B'!AB157))</f>
        <v>6</v>
      </c>
      <c r="AC157" s="80">
        <f>IF('Base Reels B'!AC157="","",IF(AC$2="W",0,'Base Reels B'!AC157))</f>
        <v>0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0</v>
      </c>
      <c r="AB158" s="80">
        <f>IF('Base Reels B'!AB158="","",IF(AB$2="W",0,'Base Reels B'!AB158))</f>
        <v>6</v>
      </c>
      <c r="AC158" s="80">
        <f>IF('Base Reels B'!AC158="","",IF(AC$2="W",0,'Base Reels B'!AC158))</f>
        <v>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0</v>
      </c>
      <c r="AB159" s="80">
        <f>IF('Base Reels B'!AB159="","",IF(AB$2="W",0,'Base Reels B'!AB159))</f>
        <v>5</v>
      </c>
      <c r="AC159" s="80">
        <f>IF('Base Reels B'!AC159="","",IF(AC$2="W",0,'Base Reels B'!AC159))</f>
        <v>0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0</v>
      </c>
      <c r="AB160" s="80">
        <f>IF('Base Reels B'!AB160="","",IF(AB$2="W",0,'Base Reels B'!AB160))</f>
        <v>7</v>
      </c>
      <c r="AC160" s="80">
        <f>IF('Base Reels B'!AC160="","",IF(AC$2="W",0,'Base Reels B'!AC160))</f>
        <v>0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0</v>
      </c>
      <c r="AB161" s="80">
        <f>IF('Base Reels B'!AB161="","",IF(AB$2="W",0,'Base Reels B'!AB161))</f>
        <v>2</v>
      </c>
      <c r="AC161" s="80">
        <f>IF('Base Reels B'!AC161="","",IF(AC$2="W",0,'Base Reels B'!AC161))</f>
        <v>0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0</v>
      </c>
      <c r="AB162" s="80">
        <f>IF('Base Reels B'!AB162="","",IF(AB$2="W",0,'Base Reels B'!AB162))</f>
        <v>10</v>
      </c>
      <c r="AC162" s="80">
        <f>IF('Base Reels B'!AC162="","",IF(AC$2="W",0,'Base Reels B'!AC162))</f>
        <v>0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0</v>
      </c>
      <c r="AB163" s="80">
        <f>IF('Base Reels B'!AB163="","",IF(AB$2="W",0,'Base Reels B'!AB163))</f>
        <v>3</v>
      </c>
      <c r="AC163" s="80">
        <f>IF('Base Reels B'!AC163="","",IF(AC$2="W",0,'Base Reels B'!AC163))</f>
        <v>0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0</v>
      </c>
      <c r="AB164" s="80">
        <f>IF('Base Reels B'!AB164="","",IF(AB$2="W",0,'Base Reels B'!AB164))</f>
        <v>5</v>
      </c>
      <c r="AC164" s="80">
        <f>IF('Base Reels B'!AC164="","",IF(AC$2="W",0,'Base Reels B'!AC164))</f>
        <v>0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0</v>
      </c>
      <c r="AB165" s="80">
        <f>IF('Base Reels B'!AB165="","",IF(AB$2="W",0,'Base Reels B'!AB165))</f>
        <v>5</v>
      </c>
      <c r="AC165" s="80">
        <f>IF('Base Reels B'!AC165="","",IF(AC$2="W",0,'Base Reels B'!AC165))</f>
        <v>0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0</v>
      </c>
      <c r="AB166" s="80">
        <f>IF('Base Reels B'!AB166="","",IF(AB$2="W",0,'Base Reels B'!AB166))</f>
        <v>5</v>
      </c>
      <c r="AC166" s="80">
        <f>IF('Base Reels B'!AC166="","",IF(AC$2="W",0,'Base Reels B'!AC166))</f>
        <v>0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0</v>
      </c>
      <c r="AB167" s="80">
        <f>IF('Base Reels B'!AB167="","",IF(AB$2="W",0,'Base Reels B'!AB167))</f>
        <v>9</v>
      </c>
      <c r="AC167" s="80">
        <f>IF('Base Reels B'!AC167="","",IF(AC$2="W",0,'Base Reels B'!AC167))</f>
        <v>0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0</v>
      </c>
      <c r="AB168" s="80">
        <f>IF('Base Reels B'!AB168="","",IF(AB$2="W",0,'Base Reels B'!AB168))</f>
        <v>6</v>
      </c>
      <c r="AC168" s="80">
        <f>IF('Base Reels B'!AC168="","",IF(AC$2="W",0,'Base Reels B'!AC168))</f>
        <v>0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0.82000000000000006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0</v>
      </c>
      <c r="AB169" s="80">
        <f>IF('Base Reels B'!AB169="","",IF(AB$2="W",0,'Base Reels B'!AB169))</f>
        <v>6</v>
      </c>
      <c r="AC169" s="80">
        <f>IF('Base Reels B'!AC169="","",IF(AC$2="W",0,'Base Reels B'!AC169))</f>
        <v>0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0.5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0</v>
      </c>
      <c r="AB170" s="80">
        <f>IF('Base Reels B'!AB170="","",IF(AB$2="W",0,'Base Reels B'!AB170))</f>
        <v>4</v>
      </c>
      <c r="AC170" s="80">
        <f>IF('Base Reels B'!AC170="","",IF(AC$2="W",0,'Base Reels B'!AC170))</f>
        <v>0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0.18000000000000005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29" priority="11" operator="containsText" text="X">
      <formula>NOT(ISERROR(SEARCH("X",L43)))</formula>
    </cfRule>
    <cfRule type="containsText" dxfId="2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27" priority="9" operator="equal">
      <formula>"BN"</formula>
    </cfRule>
  </conditionalFormatting>
  <conditionalFormatting sqref="Z3:AD1048576">
    <cfRule type="expression" dxfId="26" priority="6">
      <formula>AND(LEN(Z3)&gt;0,Z3=0)</formula>
    </cfRule>
    <cfRule type="cellIs" dxfId="25" priority="7" operator="equal">
      <formula>9</formula>
    </cfRule>
    <cfRule type="cellIs" dxfId="24" priority="8" operator="equal">
      <formula>10</formula>
    </cfRule>
  </conditionalFormatting>
  <conditionalFormatting sqref="AF3:AJ170">
    <cfRule type="cellIs" dxfId="23" priority="4" operator="equal">
      <formula>"BN"</formula>
    </cfRule>
  </conditionalFormatting>
  <conditionalFormatting sqref="AF3:AJ1048576">
    <cfRule type="expression" dxfId="22" priority="1">
      <formula>AND(LEN(AF3)&gt;0,AF3=0)</formula>
    </cfRule>
    <cfRule type="cellIs" dxfId="21" priority="2" operator="equal">
      <formula>9</formula>
    </cfRule>
    <cfRule type="cellIs" dxfId="2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12B55-CE6A-4E6F-8F03-0CB2EFE2D7EB}">
  <sheetPr>
    <tabColor theme="9" tint="0.39997558519241921"/>
  </sheetPr>
  <dimension ref="A1:BM170"/>
  <sheetViews>
    <sheetView topLeftCell="A7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2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>
        <v>0</v>
      </c>
      <c r="AB2" s="87" t="s">
        <v>78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12</v>
      </c>
      <c r="F4" s="78">
        <f t="shared" si="0"/>
        <v>167.00000000000003</v>
      </c>
      <c r="G4" s="78">
        <f t="shared" si="0"/>
        <v>167.00000000000003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8.2874251497005993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2</v>
      </c>
      <c r="AB4" s="80">
        <f>IF('Base Reels B'!AB4="","",IF(AB$2="W",0,'Base Reels B'!AB4))</f>
        <v>0</v>
      </c>
      <c r="AC4" s="80">
        <f>IF('Base Reels B'!AC4="","",IF(AC$2="W",0,'Base Reels B'!AC4))</f>
        <v>0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12.32</v>
      </c>
      <c r="F5" s="78">
        <f t="shared" si="0"/>
        <v>0</v>
      </c>
      <c r="G5" s="78">
        <f t="shared" si="0"/>
        <v>0</v>
      </c>
      <c r="H5" s="78">
        <f t="shared" si="0"/>
        <v>6</v>
      </c>
      <c r="I5" s="77">
        <f>V5+V14+V23+V32</f>
        <v>2.0417543291794789</v>
      </c>
      <c r="J5" s="78" cm="1">
        <f t="array" ref="J5">4*SUM(D5:H5/$D$15:$H$15)</f>
        <v>0.68191414468360578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4069562.8800000018</v>
      </c>
      <c r="R5" s="22">
        <f t="shared" ref="R5:R32" si="3">Q5*$C$29</f>
        <v>406956288.00000018</v>
      </c>
      <c r="S5" s="23">
        <f t="shared" ref="S5:S36" si="4">R5/$D$16</f>
        <v>1.8449587311862761E-2</v>
      </c>
      <c r="T5" s="73">
        <f t="shared" si="1"/>
        <v>54.201754385964904</v>
      </c>
      <c r="U5" s="101">
        <v>20</v>
      </c>
      <c r="V5" s="25">
        <f t="shared" si="2"/>
        <v>0.36899174623725528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7</v>
      </c>
      <c r="AB5" s="80">
        <f>IF('Base Reels B'!AB5="","",IF(AB$2="W",0,'Base Reels B'!AB5))</f>
        <v>0</v>
      </c>
      <c r="AC5" s="80">
        <f>IF('Base Reels B'!AC5="","",IF(AC$2="W",0,'Base Reels B'!AC5))</f>
        <v>0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6</v>
      </c>
      <c r="F6" s="78">
        <f t="shared" si="0"/>
        <v>0</v>
      </c>
      <c r="G6" s="78">
        <f t="shared" si="0"/>
        <v>0</v>
      </c>
      <c r="H6" s="78">
        <f t="shared" si="0"/>
        <v>7</v>
      </c>
      <c r="I6" s="77">
        <f t="shared" ref="I6:I12" si="5">V6+V15+V24</f>
        <v>1.8502690564816313</v>
      </c>
      <c r="J6" s="78" cm="1">
        <f t="array" ref="J6">4*SUM(D6:H6/$D$15:$H$15)</f>
        <v>0.70959095322867782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10542042.000000004</v>
      </c>
      <c r="R6" s="22">
        <f t="shared" si="3"/>
        <v>1054204200.0000004</v>
      </c>
      <c r="S6" s="23">
        <f t="shared" si="4"/>
        <v>4.7792927658197121E-2</v>
      </c>
      <c r="T6" s="73">
        <f t="shared" si="1"/>
        <v>20.923597883597882</v>
      </c>
      <c r="U6" s="101">
        <v>10</v>
      </c>
      <c r="V6" s="25">
        <f t="shared" si="2"/>
        <v>0.47792927658197121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6</v>
      </c>
      <c r="AB6" s="80">
        <f>IF('Base Reels B'!AB6="","",IF(AB$2="W",0,'Base Reels B'!AB6))</f>
        <v>0</v>
      </c>
      <c r="AC6" s="80">
        <f>IF('Base Reels B'!AC6="","",IF(AC$2="W",0,'Base Reels B'!AC6))</f>
        <v>0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15</v>
      </c>
      <c r="F7" s="78">
        <f t="shared" si="0"/>
        <v>0</v>
      </c>
      <c r="G7" s="78">
        <f t="shared" si="0"/>
        <v>0</v>
      </c>
      <c r="H7" s="78">
        <f t="shared" si="0"/>
        <v>8</v>
      </c>
      <c r="I7" s="77">
        <f t="shared" si="5"/>
        <v>1.698697200194206</v>
      </c>
      <c r="J7" s="78" cm="1">
        <f t="array" ref="J7">4*SUM(D7:H7/$D$15:$H$15)</f>
        <v>1.0417138695581809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24096096.000000007</v>
      </c>
      <c r="R7" s="22">
        <f t="shared" si="3"/>
        <v>2409609600.000001</v>
      </c>
      <c r="S7" s="23">
        <f t="shared" si="4"/>
        <v>0.10924097750445057</v>
      </c>
      <c r="T7" s="73">
        <f t="shared" si="1"/>
        <v>9.1540740740740745</v>
      </c>
      <c r="U7" s="101">
        <v>4</v>
      </c>
      <c r="V7" s="25">
        <f t="shared" si="2"/>
        <v>0.43696391001780227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7</v>
      </c>
      <c r="AB7" s="80">
        <f>IF('Base Reels B'!AB7="","",IF(AB$2="W",0,'Base Reels B'!AB7))</f>
        <v>0</v>
      </c>
      <c r="AC7" s="80">
        <f>IF('Base Reels B'!AC7="","",IF(AC$2="W",0,'Base Reels B'!AC7))</f>
        <v>0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17.82</v>
      </c>
      <c r="F8" s="78">
        <f t="shared" si="0"/>
        <v>0</v>
      </c>
      <c r="G8" s="78">
        <f t="shared" si="0"/>
        <v>0</v>
      </c>
      <c r="H8" s="78">
        <f t="shared" si="0"/>
        <v>9</v>
      </c>
      <c r="I8" s="77">
        <f t="shared" si="5"/>
        <v>4.7883203188218149</v>
      </c>
      <c r="J8" s="78" cm="1">
        <f t="array" ref="J8">4*SUM(D8:H8/$D$15:$H$15)</f>
        <v>1.5383128337918759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74848498.200000018</v>
      </c>
      <c r="R8" s="22">
        <f t="shared" si="3"/>
        <v>7484849820.0000019</v>
      </c>
      <c r="S8" s="23">
        <f t="shared" si="4"/>
        <v>0.33932978637319949</v>
      </c>
      <c r="T8" s="73">
        <f t="shared" si="1"/>
        <v>2.9469856174081528</v>
      </c>
      <c r="U8" s="101">
        <v>4</v>
      </c>
      <c r="V8" s="25">
        <f t="shared" si="2"/>
        <v>1.357319145492798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7</v>
      </c>
      <c r="AB8" s="80">
        <f>IF('Base Reels B'!AB8="","",IF(AB$2="W",0,'Base Reels B'!AB8))</f>
        <v>0</v>
      </c>
      <c r="AC8" s="80">
        <f>IF('Base Reels B'!AC8="","",IF(AC$2="W",0,'Base Reels B'!AC8))</f>
        <v>0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26.82</v>
      </c>
      <c r="F9" s="78">
        <f t="shared" si="0"/>
        <v>0</v>
      </c>
      <c r="G9" s="78">
        <f t="shared" si="0"/>
        <v>0</v>
      </c>
      <c r="H9" s="78">
        <f t="shared" si="0"/>
        <v>10</v>
      </c>
      <c r="I9" s="77">
        <f t="shared" si="5"/>
        <v>0.49475238711765662</v>
      </c>
      <c r="J9" s="78" cm="1">
        <f t="array" ref="J9">4*SUM(D9:H9/$D$15:$H$15)</f>
        <v>1.3704357501213789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32479529.400000013</v>
      </c>
      <c r="R9" s="22">
        <f t="shared" si="3"/>
        <v>3247952940.0000014</v>
      </c>
      <c r="S9" s="23">
        <f t="shared" si="4"/>
        <v>0.14724773426120732</v>
      </c>
      <c r="T9" s="73">
        <f t="shared" si="1"/>
        <v>6.7912759745835469</v>
      </c>
      <c r="U9" s="101">
        <v>0.8</v>
      </c>
      <c r="V9" s="25">
        <f t="shared" si="2"/>
        <v>0.11779818740896587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8</v>
      </c>
      <c r="AB9" s="80">
        <f>IF('Base Reels B'!AB9="","",IF(AB$2="W",0,'Base Reels B'!AB9))</f>
        <v>0</v>
      </c>
      <c r="AC9" s="80">
        <f>IF('Base Reels B'!AC9="","",IF(AC$2="W",0,'Base Reels B'!AC9))</f>
        <v>0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6</v>
      </c>
      <c r="F10" s="78">
        <f t="shared" si="0"/>
        <v>0</v>
      </c>
      <c r="G10" s="78">
        <f t="shared" si="0"/>
        <v>0</v>
      </c>
      <c r="H10" s="78">
        <f t="shared" si="0"/>
        <v>9</v>
      </c>
      <c r="I10" s="77">
        <f t="shared" si="5"/>
        <v>1.3600501699304095</v>
      </c>
      <c r="J10" s="78" cm="1">
        <f t="array" ref="J10">4*SUM(D10:H10/$D$15:$H$15)</f>
        <v>1.755199061336786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81324324.000000015</v>
      </c>
      <c r="R10" s="22">
        <f t="shared" si="3"/>
        <v>8132432400.0000019</v>
      </c>
      <c r="S10" s="23">
        <f t="shared" si="4"/>
        <v>0.3686882990775206</v>
      </c>
      <c r="T10" s="73">
        <f t="shared" si="1"/>
        <v>2.7123182441700964</v>
      </c>
      <c r="U10" s="101">
        <v>0.8</v>
      </c>
      <c r="V10" s="25">
        <f t="shared" si="2"/>
        <v>0.29495063926201648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8</v>
      </c>
      <c r="AB10" s="80">
        <f>IF('Base Reels B'!AB10="","",IF(AB$2="W",0,'Base Reels B'!AB10))</f>
        <v>0</v>
      </c>
      <c r="AC10" s="80">
        <f>IF('Base Reels B'!AC10="","",IF(AC$2="W",0,'Base Reels B'!AC10))</f>
        <v>0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33.5</v>
      </c>
      <c r="F11" s="78">
        <f t="shared" si="0"/>
        <v>0</v>
      </c>
      <c r="G11" s="78">
        <f t="shared" si="0"/>
        <v>0</v>
      </c>
      <c r="H11" s="78">
        <f t="shared" si="0"/>
        <v>11</v>
      </c>
      <c r="I11" s="77">
        <f t="shared" si="5"/>
        <v>2.3471637805470138</v>
      </c>
      <c r="J11" s="78" cm="1">
        <f t="array" ref="J11">4*SUM(D11:H11/$D$15:$H$15)</f>
        <v>2.3969898041754329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223335112.00000009</v>
      </c>
      <c r="R11" s="22">
        <f t="shared" si="3"/>
        <v>22333511200.000008</v>
      </c>
      <c r="S11" s="23">
        <f t="shared" si="4"/>
        <v>1.0125020229810648</v>
      </c>
      <c r="T11" s="73">
        <f t="shared" si="1"/>
        <v>0.98765234765234766</v>
      </c>
      <c r="U11" s="101">
        <v>0.6</v>
      </c>
      <c r="V11" s="25">
        <f t="shared" si="2"/>
        <v>0.60750121378863886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8</v>
      </c>
      <c r="AB11" s="80">
        <f>IF('Base Reels B'!AB11="","",IF(AB$2="W",0,'Base Reels B'!AB11))</f>
        <v>0</v>
      </c>
      <c r="AC11" s="80">
        <f>IF('Base Reels B'!AC11="","",IF(AC$2="W",0,'Base Reels B'!AC11))</f>
        <v>0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34.54</v>
      </c>
      <c r="F12" s="78">
        <f t="shared" si="0"/>
        <v>0</v>
      </c>
      <c r="G12" s="78">
        <f t="shared" si="0"/>
        <v>0</v>
      </c>
      <c r="H12" s="78">
        <f t="shared" si="0"/>
        <v>10</v>
      </c>
      <c r="I12" s="77">
        <f t="shared" si="5"/>
        <v>0.74142761773749788</v>
      </c>
      <c r="J12" s="78" cm="1">
        <f t="array" ref="J12">4*SUM(D12:H12/$D$15:$H$15)</f>
        <v>1.6803459297620973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64897703.000000015</v>
      </c>
      <c r="R12" s="22">
        <f t="shared" si="3"/>
        <v>6489770300.0000019</v>
      </c>
      <c r="S12" s="23">
        <f t="shared" si="4"/>
        <v>0.29421730862599127</v>
      </c>
      <c r="T12" s="73">
        <f t="shared" si="1"/>
        <v>3.3988483025354537</v>
      </c>
      <c r="U12" s="101">
        <v>0.6</v>
      </c>
      <c r="V12" s="25">
        <f t="shared" si="2"/>
        <v>0.17653038517559475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10</v>
      </c>
      <c r="AB12" s="80">
        <f>IF('Base Reels B'!AB12="","",IF(AB$2="W",0,'Base Reels B'!AB12))</f>
        <v>0</v>
      </c>
      <c r="AC12" s="80">
        <f>IF('Base Reels B'!AC12="","",IF(AC$2="W",0,'Base Reels B'!AC12))</f>
        <v>0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0</v>
      </c>
      <c r="G13" s="78">
        <f t="shared" si="0"/>
        <v>0</v>
      </c>
      <c r="H13" s="78">
        <f t="shared" si="0"/>
        <v>2</v>
      </c>
      <c r="I13" s="77">
        <f>V33</f>
        <v>0</v>
      </c>
      <c r="J13" s="78" cm="1">
        <f t="array" ref="J13">4*SUM(D13:H13/$D$15:$H$15)</f>
        <v>0.23310810810810811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1</v>
      </c>
      <c r="AB13" s="80">
        <f>IF('Base Reels B'!AB13="","",IF(AB$2="W",0,'Base Reels B'!AB13))</f>
        <v>0</v>
      </c>
      <c r="AC13" s="80">
        <f>IF('Base Reels B'!AC13="","",IF(AC$2="W",0,'Base Reels B'!AC13))</f>
        <v>0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3</v>
      </c>
      <c r="F14" s="78">
        <f t="shared" si="0"/>
        <v>0</v>
      </c>
      <c r="G14" s="78">
        <f t="shared" si="0"/>
        <v>0</v>
      </c>
      <c r="H14" s="78">
        <f t="shared" si="0"/>
        <v>2</v>
      </c>
      <c r="I14" s="77">
        <f>V34+V35+V36</f>
        <v>2.9130927334520152E-4</v>
      </c>
      <c r="J14" s="78" cm="1">
        <f t="array" ref="J14">4*SUM(D14:H14/$D$15:$H$15)</f>
        <v>0.30496439553325783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46121712.640000023</v>
      </c>
      <c r="R14" s="22">
        <f t="shared" si="3"/>
        <v>4612171264.0000019</v>
      </c>
      <c r="S14" s="23">
        <f t="shared" si="4"/>
        <v>0.20909532286777796</v>
      </c>
      <c r="T14" s="73">
        <f t="shared" si="1"/>
        <v>4.7825077399380804</v>
      </c>
      <c r="U14" s="102">
        <v>8</v>
      </c>
      <c r="V14" s="25">
        <f t="shared" si="2"/>
        <v>1.6727625829422237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1</v>
      </c>
      <c r="AB14" s="80">
        <f>IF('Base Reels B'!AB14="","",IF(AB$2="W",0,'Base Reels B'!AB14))</f>
        <v>0</v>
      </c>
      <c r="AC14" s="80">
        <f>IF('Base Reels B'!AC14="","",IF(AC$2="W",0,'Base Reels B'!AC14))</f>
        <v>0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100902402.00000003</v>
      </c>
      <c r="R15" s="22">
        <f t="shared" si="3"/>
        <v>10090240200.000004</v>
      </c>
      <c r="S15" s="23">
        <f t="shared" si="4"/>
        <v>0.45744659329988674</v>
      </c>
      <c r="T15" s="73">
        <f t="shared" si="1"/>
        <v>2.1860475400773907</v>
      </c>
      <c r="U15" s="102">
        <v>3</v>
      </c>
      <c r="V15" s="25">
        <f t="shared" si="2"/>
        <v>1.3723397798996602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2</v>
      </c>
      <c r="AB15" s="80">
        <f>IF('Base Reels B'!AB15="","",IF(AB$2="W",0,'Base Reels B'!AB15))</f>
        <v>0</v>
      </c>
      <c r="AC15" s="80">
        <f>IF('Base Reels B'!AC15="","",IF(AC$2="W",0,'Base Reels B'!AC15))</f>
        <v>0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22057744768.000008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198792792.00000006</v>
      </c>
      <c r="R16" s="22">
        <f t="shared" si="3"/>
        <v>19879279200.000008</v>
      </c>
      <c r="S16" s="23">
        <f t="shared" si="4"/>
        <v>0.90123806441171717</v>
      </c>
      <c r="T16" s="73">
        <f t="shared" si="1"/>
        <v>1.1095847362514029</v>
      </c>
      <c r="U16" s="102">
        <v>1.4</v>
      </c>
      <c r="V16" s="25">
        <f t="shared" si="2"/>
        <v>1.2617332901764038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7</v>
      </c>
      <c r="AB16" s="80">
        <f>IF('Base Reels B'!AB16="","",IF(AB$2="W",0,'Base Reels B'!AB16))</f>
        <v>0</v>
      </c>
      <c r="AC16" s="80">
        <f>IF('Base Reels B'!AC16="","",IF(AC$2="W",0,'Base Reels B'!AC16))</f>
        <v>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540572487.00000012</v>
      </c>
      <c r="R17" s="22">
        <f t="shared" si="3"/>
        <v>54057248700.000015</v>
      </c>
      <c r="S17" s="23">
        <f t="shared" si="4"/>
        <v>2.4507151238064409</v>
      </c>
      <c r="T17" s="73">
        <f t="shared" si="1"/>
        <v>0.40804416241035962</v>
      </c>
      <c r="U17" s="102">
        <v>1.4</v>
      </c>
      <c r="V17" s="25">
        <f t="shared" si="2"/>
        <v>3.4310011733290171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8</v>
      </c>
      <c r="AB17" s="80">
        <f>IF('Base Reels B'!AB17="","",IF(AB$2="W",0,'Base Reels B'!AB17))</f>
        <v>0</v>
      </c>
      <c r="AC17" s="80">
        <f>IF('Base Reels B'!AC17="","",IF(AC$2="W",0,'Base Reels B'!AC17))</f>
        <v>0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207868988.16000009</v>
      </c>
      <c r="R18" s="22">
        <f t="shared" si="3"/>
        <v>20786898816.000008</v>
      </c>
      <c r="S18" s="23">
        <f t="shared" si="4"/>
        <v>0.94238549927172688</v>
      </c>
      <c r="T18" s="73">
        <f t="shared" si="1"/>
        <v>1.0611368710286793</v>
      </c>
      <c r="U18" s="102">
        <v>0.4</v>
      </c>
      <c r="V18" s="25">
        <f t="shared" si="2"/>
        <v>0.37695419970869076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7</v>
      </c>
      <c r="AB18" s="80">
        <f>IF('Base Reels B'!AB18="","",IF(AB$2="W",0,'Base Reels B'!AB18))</f>
        <v>0</v>
      </c>
      <c r="AC18" s="80">
        <f>IF('Base Reels B'!AC18="","",IF(AC$2="W",0,'Base Reels B'!AC18))</f>
        <v>0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587342340.00000012</v>
      </c>
      <c r="R19" s="22">
        <f t="shared" si="3"/>
        <v>58734234000.000015</v>
      </c>
      <c r="S19" s="23">
        <f t="shared" si="4"/>
        <v>2.662748826670982</v>
      </c>
      <c r="T19" s="73">
        <f t="shared" si="1"/>
        <v>0.37555175688509024</v>
      </c>
      <c r="U19" s="102">
        <v>0.4</v>
      </c>
      <c r="V19" s="25">
        <f t="shared" si="2"/>
        <v>1.065099530668393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2</v>
      </c>
      <c r="AB19" s="80">
        <f>IF('Base Reels B'!AB19="","",IF(AB$2="W",0,'Base Reels B'!AB19))</f>
        <v>0</v>
      </c>
      <c r="AC19" s="80">
        <f>IF('Base Reels B'!AC19="","",IF(AC$2="W",0,'Base Reels B'!AC19))</f>
        <v>0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1279101096.0000005</v>
      </c>
      <c r="R20" s="22">
        <f t="shared" si="3"/>
        <v>127910109600.00005</v>
      </c>
      <c r="S20" s="23">
        <f t="shared" si="4"/>
        <v>5.7988752225279176</v>
      </c>
      <c r="T20" s="73">
        <f t="shared" si="1"/>
        <v>0.17244723530437817</v>
      </c>
      <c r="U20" s="102">
        <v>0.3</v>
      </c>
      <c r="V20" s="25">
        <f t="shared" si="2"/>
        <v>1.7396625667583752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5</v>
      </c>
      <c r="AB20" s="80">
        <f>IF('Base Reels B'!AB20="","",IF(AB$2="W",0,'Base Reels B'!AB20))</f>
        <v>0</v>
      </c>
      <c r="AC20" s="80">
        <f>IF('Base Reels B'!AC20="","",IF(AC$2="W",0,'Base Reels B'!AC20))</f>
        <v>0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415345299.20000011</v>
      </c>
      <c r="R21" s="22">
        <f t="shared" si="3"/>
        <v>41534529920.000008</v>
      </c>
      <c r="S21" s="23">
        <f t="shared" si="4"/>
        <v>1.8829907752063437</v>
      </c>
      <c r="T21" s="73">
        <f t="shared" si="1"/>
        <v>0.53107004727116469</v>
      </c>
      <c r="U21" s="102">
        <v>0.3</v>
      </c>
      <c r="V21" s="25">
        <f t="shared" si="2"/>
        <v>0.56489723256190316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6</v>
      </c>
      <c r="AB21" s="80">
        <f>IF('Base Reels B'!AB21="","",IF(AB$2="W",0,'Base Reels B'!AB21))</f>
        <v>0</v>
      </c>
      <c r="AC21" s="80">
        <f>IF('Base Reels B'!AC21="","",IF(AC$2="W",0,'Base Reels B'!AC21))</f>
        <v>0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5</v>
      </c>
      <c r="AB22" s="80">
        <f>IF('Base Reels B'!AB22="","",IF(AB$2="W",0,'Base Reels B'!AB22))</f>
        <v>0</v>
      </c>
      <c r="AC22" s="80">
        <f>IF('Base Reels B'!AC22="","",IF(AC$2="W",0,'Base Reels B'!AC22))</f>
        <v>0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0.82000000000000006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3"/>
        <v>0</v>
      </c>
      <c r="S23" s="23">
        <f t="shared" si="4"/>
        <v>0</v>
      </c>
      <c r="T23" s="73" t="e">
        <f t="shared" si="1"/>
        <v>#DIV/0!</v>
      </c>
      <c r="U23" s="102">
        <v>1.5</v>
      </c>
      <c r="V23" s="25">
        <f t="shared" si="2"/>
        <v>0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5</v>
      </c>
      <c r="AB23" s="80">
        <f>IF('Base Reels B'!AB23="","",IF(AB$2="W",0,'Base Reels B'!AB23))</f>
        <v>0</v>
      </c>
      <c r="AC23" s="80">
        <f>IF('Base Reels B'!AC23="","",IF(AC$2="W",0,'Base Reels B'!AC23))</f>
        <v>0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0.5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3"/>
        <v>0</v>
      </c>
      <c r="S24" s="23">
        <f t="shared" si="4"/>
        <v>0</v>
      </c>
      <c r="T24" s="73" t="e">
        <f t="shared" si="1"/>
        <v>#DIV/0!</v>
      </c>
      <c r="U24" s="102">
        <v>1</v>
      </c>
      <c r="V24" s="25">
        <f t="shared" si="2"/>
        <v>0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8</v>
      </c>
      <c r="AB24" s="80">
        <f>IF('Base Reels B'!AB24="","",IF(AB$2="W",0,'Base Reels B'!AB24))</f>
        <v>0</v>
      </c>
      <c r="AC24" s="80">
        <f>IF('Base Reels B'!AC24="","",IF(AC$2="W",0,'Base Reels B'!AC24))</f>
        <v>0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0.18000000000000005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2.9130927334520152E-4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3"/>
        <v>0</v>
      </c>
      <c r="S25" s="23">
        <f t="shared" si="4"/>
        <v>0</v>
      </c>
      <c r="T25" s="73" t="e">
        <f t="shared" si="1"/>
        <v>#DIV/0!</v>
      </c>
      <c r="U25" s="102">
        <v>0.4</v>
      </c>
      <c r="V25" s="25">
        <f t="shared" si="2"/>
        <v>0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4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15.322434860009707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B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3"/>
        <v>0</v>
      </c>
      <c r="S26" s="23">
        <f t="shared" si="4"/>
        <v>0</v>
      </c>
      <c r="T26" s="73" t="e">
        <f t="shared" si="1"/>
        <v>#DIV/0!</v>
      </c>
      <c r="U26" s="102">
        <v>0.4</v>
      </c>
      <c r="V26" s="25">
        <f t="shared" si="2"/>
        <v>0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5</v>
      </c>
      <c r="AB26" s="80">
        <f>IF('Base Reels B'!AB26="","",IF(AB$2="W",0,'Base Reels B'!AB26))</f>
        <v>0</v>
      </c>
      <c r="AC26" s="80">
        <f>IF('Base Reels B'!AC26="","",IF(AC$2="W",0,'Base Reels B'!AC26))</f>
        <v>0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0.18000000000000005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10.379040904677131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B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3"/>
        <v>0</v>
      </c>
      <c r="S27" s="23">
        <f t="shared" si="4"/>
        <v>0</v>
      </c>
      <c r="T27" s="73" t="e">
        <f t="shared" si="1"/>
        <v>#DIV/0!</v>
      </c>
      <c r="U27" s="102">
        <v>0.2</v>
      </c>
      <c r="V27" s="25">
        <f t="shared" si="2"/>
        <v>0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3</v>
      </c>
      <c r="AB27" s="80">
        <f>IF('Base Reels B'!AB27="","",IF(AB$2="W",0,'Base Reels B'!AB27))</f>
        <v>0</v>
      </c>
      <c r="AC27" s="80">
        <f>IF('Base Reels B'!AC27="","",IF(AC$2="W",0,'Base Reels B'!AC27))</f>
        <v>0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0.5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4.9433939553325779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B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3"/>
        <v>0</v>
      </c>
      <c r="S28" s="23">
        <f t="shared" si="4"/>
        <v>0</v>
      </c>
      <c r="T28" s="73" t="e">
        <f t="shared" si="1"/>
        <v>#DIV/0!</v>
      </c>
      <c r="U28" s="102">
        <v>0.2</v>
      </c>
      <c r="V28" s="25">
        <f t="shared" si="2"/>
        <v>0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1</v>
      </c>
      <c r="AB28" s="80">
        <f>IF('Base Reels B'!AB28="","",IF(AB$2="W",0,'Base Reels B'!AB28))</f>
        <v>0</v>
      </c>
      <c r="AC28" s="80">
        <f>IF('Base Reels B'!AC28="","",IF(AC$2="W",0,'Base Reels B'!AC28))</f>
        <v>0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0.82000000000000006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7.1856287425149698E-2</v>
      </c>
      <c r="J29" s="54" cm="1">
        <f t="array" aca="1" ref="J29" ca="1">IF(OR(I29=0,AND(F29:H29=$AA$2:$AC$2)),0,INDIRECT("'Extra Spin B "&amp;F29&amp;G29&amp;H29&amp;"'!C31"))</f>
        <v>94.531250000000014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3"/>
        <v>0</v>
      </c>
      <c r="S29" s="23">
        <f t="shared" si="4"/>
        <v>0</v>
      </c>
      <c r="T29" s="73" t="e">
        <f t="shared" si="1"/>
        <v>#DIV/0!</v>
      </c>
      <c r="U29" s="102">
        <v>0.2</v>
      </c>
      <c r="V29" s="25">
        <f t="shared" si="2"/>
        <v>0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7</v>
      </c>
      <c r="AB29" s="80">
        <f>IF('Base Reels B'!AB29="","",IF(AB$2="W",0,'Base Reels B'!AB29))</f>
        <v>0</v>
      </c>
      <c r="AC29" s="80">
        <f>IF('Base Reels B'!AC29="","",IF(AC$2="W",0,'Base Reels B'!AC29))</f>
        <v>0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6.7926646706586835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3"/>
        <v>0</v>
      </c>
      <c r="S30" s="23">
        <f t="shared" si="4"/>
        <v>0</v>
      </c>
      <c r="T30" s="73" t="e">
        <f t="shared" si="1"/>
        <v>#DIV/0!</v>
      </c>
      <c r="U30" s="102">
        <v>0.2</v>
      </c>
      <c r="V30" s="25">
        <f t="shared" si="2"/>
        <v>0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4</v>
      </c>
      <c r="AB30" s="80">
        <f>IF('Base Reels B'!AB30="","",IF(AB$2="W",0,'Base Reels B'!AB30))</f>
        <v>0</v>
      </c>
      <c r="AC30" s="80">
        <f>IF('Base Reels B'!AC30="","",IF(AC$2="W",0,'Base Reels B'!AC30))</f>
        <v>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22.115390839941735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4</v>
      </c>
      <c r="AB31" s="80">
        <f>IF('Base Reels B'!AB31="","",IF(AB$2="W",0,'Base Reels B'!AB31))</f>
        <v>0</v>
      </c>
      <c r="AC31" s="80">
        <f>IF('Base Reels B'!AC31="","",IF(AC$2="W",0,'Base Reels B'!AC31))</f>
        <v>0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15.322726169283053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3"/>
        <v>0</v>
      </c>
      <c r="S32" s="23">
        <f t="shared" si="4"/>
        <v>0</v>
      </c>
      <c r="T32" s="73" t="e">
        <f t="shared" si="1"/>
        <v>#DIV/0!</v>
      </c>
      <c r="U32" s="102">
        <v>0.2</v>
      </c>
      <c r="V32" s="25">
        <f t="shared" si="2"/>
        <v>0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4</v>
      </c>
      <c r="AB32" s="80">
        <f>IF('Base Reels B'!AB32="","",IF(AB$2="W",0,'Base Reels B'!AB32))</f>
        <v>0</v>
      </c>
      <c r="AC32" s="80">
        <f>IF('Base Reels B'!AC32="","",IF(AC$2="W",0,'Base Reels B'!AC32))</f>
        <v>0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4"/>
        <v>0</v>
      </c>
      <c r="T33" s="73" t="e">
        <f t="shared" si="1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5</v>
      </c>
      <c r="AB33" s="80">
        <f>IF('Base Reels B'!AB33="","",IF(AB$2="W",0,'Base Reels B'!AB33))</f>
        <v>0</v>
      </c>
      <c r="AC33" s="80">
        <f>IF('Base Reels B'!AC33="","",IF(AC$2="W",0,'Base Reels B'!AC33))</f>
        <v>0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5</v>
      </c>
      <c r="AB34" s="80">
        <f>IF('Base Reels B'!AB34="","",IF(AB$2="W",0,'Base Reels B'!AB34))</f>
        <v>0</v>
      </c>
      <c r="AC34" s="80">
        <f>IF('Base Reels B'!AC34="","",IF(AC$2="W",0,'Base Reels B'!AC34))</f>
        <v>0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7">Q35</f>
        <v>0</v>
      </c>
      <c r="S35" s="23">
        <f t="shared" si="4"/>
        <v>0</v>
      </c>
      <c r="T35" s="73" t="e">
        <f t="shared" si="1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5</v>
      </c>
      <c r="AB35" s="80">
        <f>IF('Base Reels B'!AB35="","",IF(AB$2="W",0,'Base Reels B'!AB35))</f>
        <v>0</v>
      </c>
      <c r="AC35" s="80">
        <f>IF('Base Reels B'!AC35="","",IF(AC$2="W",0,'Base Reels B'!AC35))</f>
        <v>0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21418752.000000007</v>
      </c>
      <c r="R36" s="22">
        <f t="shared" si="7"/>
        <v>21418752.000000007</v>
      </c>
      <c r="S36" s="23">
        <f t="shared" si="4"/>
        <v>9.7103091115067163E-4</v>
      </c>
      <c r="T36" s="73">
        <f t="shared" si="1"/>
        <v>1029.8333333333333</v>
      </c>
      <c r="U36" s="102">
        <f>Awards!G16</f>
        <v>0.3</v>
      </c>
      <c r="V36" s="25">
        <f t="shared" si="6"/>
        <v>2.9130927334520152E-4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5</v>
      </c>
      <c r="AB36" s="80">
        <f>IF('Base Reels B'!AB36="","",IF(AB$2="W",0,'Base Reels B'!AB36))</f>
        <v>0</v>
      </c>
      <c r="AC36" s="80">
        <f>IF('Base Reels B'!AC36="","",IF(AC$2="W",0,'Base Reels B'!AC36))</f>
        <v>0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8</v>
      </c>
      <c r="AB37" s="80">
        <f>IF('Base Reels B'!AB37="","",IF(AB$2="W",0,'Base Reels B'!AB37))</f>
        <v>0</v>
      </c>
      <c r="AC37" s="80">
        <f>IF('Base Reels B'!AC37="","",IF(AC$2="W",0,'Base Reels B'!AC37))</f>
        <v>0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8</v>
      </c>
      <c r="AB38" s="80">
        <f>IF('Base Reels B'!AB38="","",IF(AB$2="W",0,'Base Reels B'!AB38))</f>
        <v>0</v>
      </c>
      <c r="AC38" s="80">
        <f>IF('Base Reels B'!AC38="","",IF(AC$2="W",0,'Base Reels B'!AC38))</f>
        <v>0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7</v>
      </c>
      <c r="AB39" s="80">
        <f>IF('Base Reels B'!AB39="","",IF(AB$2="W",0,'Base Reels B'!AB39))</f>
        <v>0</v>
      </c>
      <c r="AC39" s="80">
        <f>IF('Base Reels B'!AC39="","",IF(AC$2="W",0,'Base Reels B'!AC39))</f>
        <v>0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4</v>
      </c>
      <c r="AB40" s="80">
        <f>IF('Base Reels B'!AB40="","",IF(AB$2="W",0,'Base Reels B'!AB40))</f>
        <v>0</v>
      </c>
      <c r="AC40" s="80">
        <f>IF('Base Reels B'!AC40="","",IF(AC$2="W",0,'Base Reels B'!AC40))</f>
        <v>0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0.82000000000000006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3</v>
      </c>
      <c r="AB41" s="80">
        <f>IF('Base Reels B'!AB41="","",IF(AB$2="W",0,'Base Reels B'!AB41))</f>
        <v>0</v>
      </c>
      <c r="AC41" s="80">
        <f>IF('Base Reels B'!AC41="","",IF(AC$2="W",0,'Base Reels B'!AC41))</f>
        <v>0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0.5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8</v>
      </c>
      <c r="AB42" s="80">
        <f>IF('Base Reels B'!AB42="","",IF(AB$2="W",0,'Base Reels B'!AB42))</f>
        <v>0</v>
      </c>
      <c r="AC42" s="80">
        <f>IF('Base Reels B'!AC42="","",IF(AC$2="W",0,'Base Reels B'!AC42))</f>
        <v>0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0.18000000000000005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12</v>
      </c>
      <c r="S43" s="42">
        <f t="shared" si="8"/>
        <v>0</v>
      </c>
      <c r="T43" s="42">
        <f t="shared" si="8"/>
        <v>167.00000000000003</v>
      </c>
      <c r="U43" s="42">
        <f t="shared" si="8"/>
        <v>66</v>
      </c>
      <c r="V43" s="43">
        <f t="shared" ref="V43:V58" si="9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0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4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12</v>
      </c>
      <c r="S44" s="42">
        <f t="shared" si="8"/>
        <v>167.00000000000003</v>
      </c>
      <c r="T44" s="42">
        <f t="shared" si="8"/>
        <v>0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8</v>
      </c>
      <c r="AB44" s="80">
        <f>IF('Base Reels B'!AB44="","",IF(AB$2="W",0,'Base Reels B'!AB44))</f>
        <v>0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0.18000000000000005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155</v>
      </c>
      <c r="S45" s="42">
        <f t="shared" si="8"/>
        <v>0</v>
      </c>
      <c r="T45" s="42">
        <f t="shared" si="8"/>
        <v>0</v>
      </c>
      <c r="U45" s="42">
        <f t="shared" si="8"/>
        <v>66</v>
      </c>
      <c r="V45" s="43">
        <f t="shared" si="9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1</v>
      </c>
      <c r="AB45" s="80">
        <f>IF('Base Reels B'!AB45="","",IF(AB$2="W",0,'Base Reels B'!AB45))</f>
        <v>0</v>
      </c>
      <c r="AC45" s="80">
        <f>IF('Base Reels B'!AC45="","",IF(AC$2="W",0,'Base Reels B'!AC45))</f>
        <v>0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0.5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12</v>
      </c>
      <c r="S46" s="42">
        <f t="shared" si="8"/>
        <v>0</v>
      </c>
      <c r="T46" s="42">
        <f t="shared" si="8"/>
        <v>0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5</v>
      </c>
      <c r="AB46" s="80">
        <f>IF('Base Reels B'!AB46="","",IF(AB$2="W",0,'Base Reels B'!AB46))</f>
        <v>0</v>
      </c>
      <c r="AC46" s="80">
        <f>IF('Base Reels B'!AC46="","",IF(AC$2="W",0,'Base Reels B'!AC46))</f>
        <v>0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0.82000000000000006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12</v>
      </c>
      <c r="S47" s="42">
        <f t="shared" si="8"/>
        <v>167.00000000000003</v>
      </c>
      <c r="T47" s="42">
        <f t="shared" si="8"/>
        <v>167.00000000000003</v>
      </c>
      <c r="U47" s="42">
        <f t="shared" si="8"/>
        <v>8</v>
      </c>
      <c r="V47" s="43">
        <f t="shared" si="9"/>
        <v>21418752.000000007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7</v>
      </c>
      <c r="AB47" s="80">
        <f>IF('Base Reels B'!AB47="","",IF(AB$2="W",0,'Base Reels B'!AB47))</f>
        <v>0</v>
      </c>
      <c r="AC47" s="80">
        <f>IF('Base Reels B'!AC47="","",IF(AC$2="W",0,'Base Reels B'!AC47))</f>
        <v>0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155</v>
      </c>
      <c r="S48" s="42">
        <f t="shared" si="8"/>
        <v>0</v>
      </c>
      <c r="T48" s="42">
        <f t="shared" si="8"/>
        <v>167.00000000000003</v>
      </c>
      <c r="U48" s="42">
        <f t="shared" si="8"/>
        <v>8</v>
      </c>
      <c r="V48" s="43">
        <f t="shared" si="9"/>
        <v>0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5</v>
      </c>
      <c r="AB48" s="80">
        <f>IF('Base Reels B'!AB48="","",IF(AB$2="W",0,'Base Reels B'!AB48))</f>
        <v>0</v>
      </c>
      <c r="AC48" s="80">
        <f>IF('Base Reels B'!AC48="","",IF(AC$2="W",0,'Base Reels B'!AC48))</f>
        <v>0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12</v>
      </c>
      <c r="S49" s="42">
        <f t="shared" si="8"/>
        <v>0</v>
      </c>
      <c r="T49" s="42">
        <f t="shared" si="8"/>
        <v>167.00000000000003</v>
      </c>
      <c r="U49" s="42">
        <f t="shared" si="8"/>
        <v>8</v>
      </c>
      <c r="V49" s="43">
        <f t="shared" si="9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7</v>
      </c>
      <c r="AB49" s="80">
        <f>IF('Base Reels B'!AB49="","",IF(AB$2="W",0,'Base Reels B'!AB49))</f>
        <v>0</v>
      </c>
      <c r="AC49" s="80">
        <f>IF('Base Reels B'!AC49="","",IF(AC$2="W",0,'Base Reels B'!AC49))</f>
        <v>0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155</v>
      </c>
      <c r="S50" s="42">
        <f t="shared" si="8"/>
        <v>167.00000000000003</v>
      </c>
      <c r="T50" s="42">
        <f t="shared" si="8"/>
        <v>0</v>
      </c>
      <c r="U50" s="42">
        <f t="shared" si="8"/>
        <v>8</v>
      </c>
      <c r="V50" s="43">
        <f t="shared" si="9"/>
        <v>0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7</v>
      </c>
      <c r="AB50" s="80">
        <f>IF('Base Reels B'!AB50="","",IF(AB$2="W",0,'Base Reels B'!AB50))</f>
        <v>0</v>
      </c>
      <c r="AC50" s="80">
        <f>IF('Base Reels B'!AC50="","",IF(AC$2="W",0,'Base Reels B'!AC50))</f>
        <v>0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12</v>
      </c>
      <c r="S51" s="42">
        <f t="shared" si="8"/>
        <v>167.00000000000003</v>
      </c>
      <c r="T51" s="42">
        <f t="shared" si="8"/>
        <v>0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5</v>
      </c>
      <c r="AB51" s="80">
        <f>IF('Base Reels B'!AB51="","",IF(AB$2="W",0,'Base Reels B'!AB51))</f>
        <v>0</v>
      </c>
      <c r="AC51" s="80">
        <f>IF('Base Reels B'!AC51="","",IF(AC$2="W",0,'Base Reels B'!AC51))</f>
        <v>0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155</v>
      </c>
      <c r="S52" s="42">
        <f t="shared" si="8"/>
        <v>0</v>
      </c>
      <c r="T52" s="42">
        <f t="shared" si="8"/>
        <v>0</v>
      </c>
      <c r="U52" s="42">
        <f t="shared" si="8"/>
        <v>8</v>
      </c>
      <c r="V52" s="43">
        <f t="shared" si="9"/>
        <v>0</v>
      </c>
      <c r="W52" s="45">
        <f>SUM(V43:V52)</f>
        <v>21418752.000000007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7</v>
      </c>
      <c r="AB52" s="80">
        <f>IF('Base Reels B'!AB52="","",IF(AB$2="W",0,'Base Reels B'!AB52))</f>
        <v>0</v>
      </c>
      <c r="AC52" s="80">
        <f>IF('Base Reels B'!AC52="","",IF(AC$2="W",0,'Base Reels B'!AC52))</f>
        <v>0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12</v>
      </c>
      <c r="S53" s="46">
        <f t="shared" si="8"/>
        <v>0</v>
      </c>
      <c r="T53" s="46">
        <f t="shared" si="8"/>
        <v>0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5</v>
      </c>
      <c r="AB53" s="80">
        <f>IF('Base Reels B'!AB53="","",IF(AB$2="W",0,'Base Reels B'!AB53))</f>
        <v>0</v>
      </c>
      <c r="AC53" s="80">
        <f>IF('Base Reels B'!AC53="","",IF(AC$2="W",0,'Base Reels B'!AC53))</f>
        <v>0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12</v>
      </c>
      <c r="S54" s="46">
        <f t="shared" si="8"/>
        <v>0</v>
      </c>
      <c r="T54" s="46">
        <f t="shared" si="8"/>
        <v>167.00000000000003</v>
      </c>
      <c r="U54" s="46">
        <f t="shared" si="8"/>
        <v>8</v>
      </c>
      <c r="V54" s="47">
        <f t="shared" si="9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5</v>
      </c>
      <c r="AB54" s="80">
        <f>IF('Base Reels B'!AB54="","",IF(AB$2="W",0,'Base Reels B'!AB54))</f>
        <v>0</v>
      </c>
      <c r="AC54" s="80">
        <f>IF('Base Reels B'!AC54="","",IF(AC$2="W",0,'Base Reels B'!AC54))</f>
        <v>0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12</v>
      </c>
      <c r="S55" s="46">
        <f t="shared" si="8"/>
        <v>167.00000000000003</v>
      </c>
      <c r="T55" s="46">
        <f t="shared" si="8"/>
        <v>0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5</v>
      </c>
      <c r="AB55" s="80">
        <f>IF('Base Reels B'!AB55="","",IF(AB$2="W",0,'Base Reels B'!AB55))</f>
        <v>0</v>
      </c>
      <c r="AC55" s="80">
        <f>IF('Base Reels B'!AC55="","",IF(AC$2="W",0,'Base Reels B'!AC55))</f>
        <v>0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155</v>
      </c>
      <c r="S56" s="46">
        <f t="shared" si="8"/>
        <v>0</v>
      </c>
      <c r="T56" s="46">
        <f t="shared" si="8"/>
        <v>0</v>
      </c>
      <c r="U56" s="46">
        <f t="shared" si="8"/>
        <v>8</v>
      </c>
      <c r="V56" s="47">
        <f t="shared" si="9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5</v>
      </c>
      <c r="AB56" s="80">
        <f>IF('Base Reels B'!AB56="","",IF(AB$2="W",0,'Base Reels B'!AB56))</f>
        <v>0</v>
      </c>
      <c r="AC56" s="80">
        <f>IF('Base Reels B'!AC56="","",IF(AC$2="W",0,'Base Reels B'!AC56))</f>
        <v>0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12</v>
      </c>
      <c r="S57" s="46">
        <f t="shared" si="8"/>
        <v>0</v>
      </c>
      <c r="T57" s="46">
        <f t="shared" si="8"/>
        <v>0</v>
      </c>
      <c r="U57" s="46">
        <f t="shared" si="8"/>
        <v>8</v>
      </c>
      <c r="V57" s="47">
        <f t="shared" si="9"/>
        <v>0</v>
      </c>
      <c r="W57" s="48">
        <f>SUM(V53:V57)</f>
        <v>0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10</v>
      </c>
      <c r="AB57" s="80">
        <f>IF('Base Reels B'!AB57="","",IF(AB$2="W",0,'Base Reels B'!AB57))</f>
        <v>0</v>
      </c>
      <c r="AC57" s="80">
        <f>IF('Base Reels B'!AC57="","",IF(AC$2="W",0,'Base Reels B'!AC57))</f>
        <v>0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12</v>
      </c>
      <c r="S58" s="49">
        <f t="shared" si="8"/>
        <v>0</v>
      </c>
      <c r="T58" s="49">
        <f t="shared" si="8"/>
        <v>0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7</v>
      </c>
      <c r="AB58" s="80">
        <f>IF('Base Reels B'!AB58="","",IF(AB$2="W",0,'Base Reels B'!AB58))</f>
        <v>0</v>
      </c>
      <c r="AC58" s="80">
        <f>IF('Base Reels B'!AC58="","",IF(AC$2="W",0,'Base Reels B'!AC58))</f>
        <v>0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21418752.000000007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7</v>
      </c>
      <c r="AB59" s="80">
        <f>IF('Base Reels B'!AB59="","",IF(AB$2="W",0,'Base Reels B'!AB59))</f>
        <v>0</v>
      </c>
      <c r="AC59" s="80">
        <f>IF('Base Reels B'!AC59="","",IF(AC$2="W",0,'Base Reels B'!AC59))</f>
        <v>0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4</v>
      </c>
      <c r="AB60" s="80">
        <f>IF('Base Reels B'!AB60="","",IF(AB$2="W",0,'Base Reels B'!AB60))</f>
        <v>0</v>
      </c>
      <c r="AC60" s="80">
        <f>IF('Base Reels B'!AC60="","",IF(AC$2="W",0,'Base Reels B'!AC60))</f>
        <v>0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3</v>
      </c>
      <c r="AB61" s="80">
        <f>IF('Base Reels B'!AB61="","",IF(AB$2="W",0,'Base Reels B'!AB61))</f>
        <v>0</v>
      </c>
      <c r="AC61" s="80">
        <f>IF('Base Reels B'!AC61="","",IF(AC$2="W",0,'Base Reels B'!AC61))</f>
        <v>0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3</v>
      </c>
      <c r="AB62" s="80">
        <f>IF('Base Reels B'!AB62="","",IF(AB$2="W",0,'Base Reels B'!AB62))</f>
        <v>0</v>
      </c>
      <c r="AC62" s="80">
        <f>IF('Base Reels B'!AC62="","",IF(AC$2="W",0,'Base Reels B'!AC62))</f>
        <v>0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8</v>
      </c>
      <c r="AB63" s="80">
        <f>IF('Base Reels B'!AB63="","",IF(AB$2="W",0,'Base Reels B'!AB63))</f>
        <v>0</v>
      </c>
      <c r="AC63" s="80">
        <f>IF('Base Reels B'!AC63="","",IF(AC$2="W",0,'Base Reels B'!AC63))</f>
        <v>0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8</v>
      </c>
      <c r="AB64" s="80">
        <f>IF('Base Reels B'!AB64="","",IF(AB$2="W",0,'Base Reels B'!AB64))</f>
        <v>0</v>
      </c>
      <c r="AC64" s="80">
        <f>IF('Base Reels B'!AC64="","",IF(AC$2="W",0,'Base Reels B'!AC64))</f>
        <v>0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8</v>
      </c>
      <c r="AB65" s="80">
        <f>IF('Base Reels B'!AB65="","",IF(AB$2="W",0,'Base Reels B'!AB65))</f>
        <v>0</v>
      </c>
      <c r="AC65" s="80">
        <f>IF('Base Reels B'!AC65="","",IF(AC$2="W",0,'Base Reels B'!AC65))</f>
        <v>0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10</v>
      </c>
      <c r="AB66" s="80">
        <f>IF('Base Reels B'!AB66="","",IF(AB$2="W",0,'Base Reels B'!AB66))</f>
        <v>0</v>
      </c>
      <c r="AC66" s="80">
        <f>IF('Base Reels B'!AC66="","",IF(AC$2="W",0,'Base Reels B'!AC66))</f>
        <v>0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1</v>
      </c>
      <c r="AB67" s="80">
        <f>IF('Base Reels B'!AB67="","",IF(AB$2="W",0,'Base Reels B'!AB67))</f>
        <v>0</v>
      </c>
      <c r="AC67" s="80">
        <f>IF('Base Reels B'!AC67="","",IF(AC$2="W",0,'Base Reels B'!AC67))</f>
        <v>0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7</v>
      </c>
      <c r="AB68" s="80">
        <f>IF('Base Reels B'!AB68="","",IF(AB$2="W",0,'Base Reels B'!AB68))</f>
        <v>0</v>
      </c>
      <c r="AC68" s="80">
        <f>IF('Base Reels B'!AC68="","",IF(AC$2="W",0,'Base Reels B'!AC68))</f>
        <v>0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7</v>
      </c>
      <c r="AB69" s="80">
        <f>IF('Base Reels B'!AB69="","",IF(AB$2="W",0,'Base Reels B'!AB69))</f>
        <v>0</v>
      </c>
      <c r="AC69" s="80">
        <f>IF('Base Reels B'!AC69="","",IF(AC$2="W",0,'Base Reels B'!AC69))</f>
        <v>0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7</v>
      </c>
      <c r="AB70" s="80">
        <f>IF('Base Reels B'!AB70="","",IF(AB$2="W",0,'Base Reels B'!AB70))</f>
        <v>0</v>
      </c>
      <c r="AC70" s="80">
        <f>IF('Base Reels B'!AC70="","",IF(AC$2="W",0,'Base Reels B'!AC70))</f>
        <v>0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0.82000000000000006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7</v>
      </c>
      <c r="AB71" s="80">
        <f>IF('Base Reels B'!AB71="","",IF(AB$2="W",0,'Base Reels B'!AB71))</f>
        <v>0</v>
      </c>
      <c r="AC71" s="80">
        <f>IF('Base Reels B'!AC71="","",IF(AC$2="W",0,'Base Reels B'!AC71))</f>
        <v>0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0.5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7</v>
      </c>
      <c r="AB72" s="80">
        <f>IF('Base Reels B'!AB72="","",IF(AB$2="W",0,'Base Reels B'!AB72))</f>
        <v>0</v>
      </c>
      <c r="AC72" s="80">
        <f>IF('Base Reels B'!AC72="","",IF(AC$2="W",0,'Base Reels B'!AC72))</f>
        <v>0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0.18000000000000005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0</v>
      </c>
      <c r="AC73" s="80">
        <f>IF('Base Reels B'!AC73="","",IF(AC$2="W",0,'Base Reels B'!AC73))</f>
        <v>0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4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5</v>
      </c>
      <c r="AB74" s="80">
        <f>IF('Base Reels B'!AB74="","",IF(AB$2="W",0,'Base Reels B'!AB74))</f>
        <v>0</v>
      </c>
      <c r="AC74" s="80">
        <f>IF('Base Reels B'!AC74="","",IF(AC$2="W",0,'Base Reels B'!AC74))</f>
        <v>0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0.18000000000000005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5</v>
      </c>
      <c r="AB75" s="80">
        <f>IF('Base Reels B'!AB75="","",IF(AB$2="W",0,'Base Reels B'!AB75))</f>
        <v>0</v>
      </c>
      <c r="AC75" s="80">
        <f>IF('Base Reels B'!AC75="","",IF(AC$2="W",0,'Base Reels B'!AC75))</f>
        <v>0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0.5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5</v>
      </c>
      <c r="AB76" s="80">
        <f>IF('Base Reels B'!AB76="","",IF(AB$2="W",0,'Base Reels B'!AB76))</f>
        <v>0</v>
      </c>
      <c r="AC76" s="80">
        <f>IF('Base Reels B'!AC76="","",IF(AC$2="W",0,'Base Reels B'!AC76))</f>
        <v>0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0.82000000000000006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8</v>
      </c>
      <c r="AB77" s="80">
        <f>IF('Base Reels B'!AB77="","",IF(AB$2="W",0,'Base Reels B'!AB77))</f>
        <v>0</v>
      </c>
      <c r="AC77" s="80">
        <f>IF('Base Reels B'!AC77="","",IF(AC$2="W",0,'Base Reels B'!AC77))</f>
        <v>0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8</v>
      </c>
      <c r="AB78" s="80">
        <f>IF('Base Reels B'!AB78="","",IF(AB$2="W",0,'Base Reels B'!AB78))</f>
        <v>0</v>
      </c>
      <c r="AC78" s="80">
        <f>IF('Base Reels B'!AC78="","",IF(AC$2="W",0,'Base Reels B'!AC78))</f>
        <v>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3</v>
      </c>
      <c r="AB79" s="80">
        <f>IF('Base Reels B'!AB79="","",IF(AB$2="W",0,'Base Reels B'!AB79))</f>
        <v>0</v>
      </c>
      <c r="AC79" s="80">
        <f>IF('Base Reels B'!AC79="","",IF(AC$2="W",0,'Base Reels B'!AC79))</f>
        <v>0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3</v>
      </c>
      <c r="AB80" s="80">
        <f>IF('Base Reels B'!AB80="","",IF(AB$2="W",0,'Base Reels B'!AB80))</f>
        <v>0</v>
      </c>
      <c r="AC80" s="80">
        <f>IF('Base Reels B'!AC80="","",IF(AC$2="W",0,'Base Reels B'!AC80))</f>
        <v>0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3</v>
      </c>
      <c r="AB81" s="80">
        <f>IF('Base Reels B'!AB81="","",IF(AB$2="W",0,'Base Reels B'!AB81))</f>
        <v>0</v>
      </c>
      <c r="AC81" s="80">
        <f>IF('Base Reels B'!AC81="","",IF(AC$2="W",0,'Base Reels B'!AC81))</f>
        <v>0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2</v>
      </c>
      <c r="AB82" s="80">
        <f>IF('Base Reels B'!AB82="","",IF(AB$2="W",0,'Base Reels B'!AB82))</f>
        <v>0</v>
      </c>
      <c r="AC82" s="80">
        <f>IF('Base Reels B'!AC82="","",IF(AC$2="W",0,'Base Reels B'!AC82))</f>
        <v>0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1</v>
      </c>
      <c r="AB83" s="80">
        <f>IF('Base Reels B'!AB83="","",IF(AB$2="W",0,'Base Reels B'!AB83))</f>
        <v>0</v>
      </c>
      <c r="AC83" s="80">
        <f>IF('Base Reels B'!AC83="","",IF(AC$2="W",0,'Base Reels B'!AC83))</f>
        <v>0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7</v>
      </c>
      <c r="AB84" s="80">
        <f>IF('Base Reels B'!AB84="","",IF(AB$2="W",0,'Base Reels B'!AB84))</f>
        <v>0</v>
      </c>
      <c r="AC84" s="80">
        <f>IF('Base Reels B'!AC84="","",IF(AC$2="W",0,'Base Reels B'!AC84))</f>
        <v>0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4</v>
      </c>
      <c r="AB85" s="80">
        <f>IF('Base Reels B'!AB85="","",IF(AB$2="W",0,'Base Reels B'!AB85))</f>
        <v>0</v>
      </c>
      <c r="AC85" s="80">
        <f>IF('Base Reels B'!AC85="","",IF(AC$2="W",0,'Base Reels B'!AC85))</f>
        <v>0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4</v>
      </c>
      <c r="AB86" s="80">
        <f>IF('Base Reels B'!AB86="","",IF(AB$2="W",0,'Base Reels B'!AB86))</f>
        <v>0</v>
      </c>
      <c r="AC86" s="80">
        <f>IF('Base Reels B'!AC86="","",IF(AC$2="W",0,'Base Reels B'!AC86))</f>
        <v>0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5</v>
      </c>
      <c r="AB87" s="80">
        <f>IF('Base Reels B'!AB87="","",IF(AB$2="W",0,'Base Reels B'!AB87))</f>
        <v>0</v>
      </c>
      <c r="AC87" s="80">
        <f>IF('Base Reels B'!AC87="","",IF(AC$2="W",0,'Base Reels B'!AC87))</f>
        <v>0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5</v>
      </c>
      <c r="AB88" s="80">
        <f>IF('Base Reels B'!AB88="","",IF(AB$2="W",0,'Base Reels B'!AB88))</f>
        <v>0</v>
      </c>
      <c r="AC88" s="80">
        <f>IF('Base Reels B'!AC88="","",IF(AC$2="W",0,'Base Reels B'!AC88))</f>
        <v>0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8</v>
      </c>
      <c r="AB89" s="80">
        <f>IF('Base Reels B'!AB89="","",IF(AB$2="W",0,'Base Reels B'!AB89))</f>
        <v>0</v>
      </c>
      <c r="AC89" s="80">
        <f>IF('Base Reels B'!AC89="","",IF(AC$2="W",0,'Base Reels B'!AC89))</f>
        <v>0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8</v>
      </c>
      <c r="AB90" s="80">
        <f>IF('Base Reels B'!AB90="","",IF(AB$2="W",0,'Base Reels B'!AB90))</f>
        <v>0</v>
      </c>
      <c r="AC90" s="80">
        <f>IF('Base Reels B'!AC90="","",IF(AC$2="W",0,'Base Reels B'!AC90))</f>
        <v>0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8</v>
      </c>
      <c r="AB91" s="80">
        <f>IF('Base Reels B'!AB91="","",IF(AB$2="W",0,'Base Reels B'!AB91))</f>
        <v>0</v>
      </c>
      <c r="AC91" s="80">
        <f>IF('Base Reels B'!AC91="","",IF(AC$2="W",0,'Base Reels B'!AC91))</f>
        <v>0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8</v>
      </c>
      <c r="AB92" s="80">
        <f>IF('Base Reels B'!AB92="","",IF(AB$2="W",0,'Base Reels B'!AB92))</f>
        <v>0</v>
      </c>
      <c r="AC92" s="80">
        <f>IF('Base Reels B'!AC92="","",IF(AC$2="W",0,'Base Reels B'!AC92))</f>
        <v>0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7</v>
      </c>
      <c r="AB93" s="80">
        <f>IF('Base Reels B'!AB93="","",IF(AB$2="W",0,'Base Reels B'!AB93))</f>
        <v>0</v>
      </c>
      <c r="AC93" s="80">
        <f>IF('Base Reels B'!AC93="","",IF(AC$2="W",0,'Base Reels B'!AC93))</f>
        <v>0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8</v>
      </c>
      <c r="AB94" s="80">
        <f>IF('Base Reels B'!AB94="","",IF(AB$2="W",0,'Base Reels B'!AB94))</f>
        <v>0</v>
      </c>
      <c r="AC94" s="80">
        <f>IF('Base Reels B'!AC94="","",IF(AC$2="W",0,'Base Reels B'!AC94))</f>
        <v>0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4</v>
      </c>
      <c r="AB95" s="80">
        <f>IF('Base Reels B'!AB95="","",IF(AB$2="W",0,'Base Reels B'!AB95))</f>
        <v>0</v>
      </c>
      <c r="AC95" s="80">
        <f>IF('Base Reels B'!AC95="","",IF(AC$2="W",0,'Base Reels B'!AC95))</f>
        <v>0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4</v>
      </c>
      <c r="AB96" s="80">
        <f>IF('Base Reels B'!AB96="","",IF(AB$2="W",0,'Base Reels B'!AB96))</f>
        <v>0</v>
      </c>
      <c r="AC96" s="80">
        <f>IF('Base Reels B'!AC96="","",IF(AC$2="W",0,'Base Reels B'!AC96))</f>
        <v>0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3</v>
      </c>
      <c r="AB97" s="80">
        <f>IF('Base Reels B'!AB97="","",IF(AB$2="W",0,'Base Reels B'!AB97))</f>
        <v>0</v>
      </c>
      <c r="AC97" s="80">
        <f>IF('Base Reels B'!AC97="","",IF(AC$2="W",0,'Base Reels B'!AC97))</f>
        <v>0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8</v>
      </c>
      <c r="AB98" s="80">
        <f>IF('Base Reels B'!AB98="","",IF(AB$2="W",0,'Base Reels B'!AB98))</f>
        <v>0</v>
      </c>
      <c r="AC98" s="80">
        <f>IF('Base Reels B'!AC98="","",IF(AC$2="W",0,'Base Reels B'!AC98))</f>
        <v>0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8</v>
      </c>
      <c r="AB99" s="80">
        <f>IF('Base Reels B'!AB99="","",IF(AB$2="W",0,'Base Reels B'!AB99))</f>
        <v>0</v>
      </c>
      <c r="AC99" s="80">
        <f>IF('Base Reels B'!AC99="","",IF(AC$2="W",0,'Base Reels B'!AC99))</f>
        <v>0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8</v>
      </c>
      <c r="AB100" s="80">
        <f>IF('Base Reels B'!AB100="","",IF(AB$2="W",0,'Base Reels B'!AB100))</f>
        <v>0</v>
      </c>
      <c r="AC100" s="80">
        <f>IF('Base Reels B'!AC100="","",IF(AC$2="W",0,'Base Reels B'!AC100))</f>
        <v>0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1</v>
      </c>
      <c r="AB101" s="80">
        <f>IF('Base Reels B'!AB101="","",IF(AB$2="W",0,'Base Reels B'!AB101))</f>
        <v>0</v>
      </c>
      <c r="AC101" s="80">
        <f>IF('Base Reels B'!AC101="","",IF(AC$2="W",0,'Base Reels B'!AC101))</f>
        <v>0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1</v>
      </c>
      <c r="AB102" s="80">
        <f>IF('Base Reels B'!AB102="","",IF(AB$2="W",0,'Base Reels B'!AB102))</f>
        <v>0</v>
      </c>
      <c r="AC102" s="80">
        <f>IF('Base Reels B'!AC102="","",IF(AC$2="W",0,'Base Reels B'!AC102))</f>
        <v>0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7</v>
      </c>
      <c r="AB103" s="80">
        <f>IF('Base Reels B'!AB103="","",IF(AB$2="W",0,'Base Reels B'!AB103))</f>
        <v>0</v>
      </c>
      <c r="AC103" s="80">
        <f>IF('Base Reels B'!AC103="","",IF(AC$2="W",0,'Base Reels B'!AC103))</f>
        <v>0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7</v>
      </c>
      <c r="AB104" s="80">
        <f>IF('Base Reels B'!AB104="","",IF(AB$2="W",0,'Base Reels B'!AB104))</f>
        <v>0</v>
      </c>
      <c r="AC104" s="80">
        <f>IF('Base Reels B'!AC104="","",IF(AC$2="W",0,'Base Reels B'!AC104))</f>
        <v>0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7</v>
      </c>
      <c r="AB105" s="80">
        <f>IF('Base Reels B'!AB105="","",IF(AB$2="W",0,'Base Reels B'!AB105))</f>
        <v>0</v>
      </c>
      <c r="AC105" s="80">
        <f>IF('Base Reels B'!AC105="","",IF(AC$2="W",0,'Base Reels B'!AC105))</f>
        <v>0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6</v>
      </c>
      <c r="AB106" s="80">
        <f>IF('Base Reels B'!AB106="","",IF(AB$2="W",0,'Base Reels B'!AB106))</f>
        <v>0</v>
      </c>
      <c r="AC106" s="80">
        <f>IF('Base Reels B'!AC106="","",IF(AC$2="W",0,'Base Reels B'!AC106))</f>
        <v>0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6</v>
      </c>
      <c r="AB107" s="80">
        <f>IF('Base Reels B'!AB107="","",IF(AB$2="W",0,'Base Reels B'!AB107))</f>
        <v>0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8</v>
      </c>
      <c r="AB108" s="80">
        <f>IF('Base Reels B'!AB108="","",IF(AB$2="W",0,'Base Reels B'!AB108))</f>
        <v>0</v>
      </c>
      <c r="AC108" s="80">
        <f>IF('Base Reels B'!AC108="","",IF(AC$2="W",0,'Base Reels B'!AC108))</f>
        <v>0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8</v>
      </c>
      <c r="AB109" s="80">
        <f>IF('Base Reels B'!AB109="","",IF(AB$2="W",0,'Base Reels B'!AB109))</f>
        <v>0</v>
      </c>
      <c r="AC109" s="80">
        <f>IF('Base Reels B'!AC109="","",IF(AC$2="W",0,'Base Reels B'!AC109))</f>
        <v>0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2</v>
      </c>
      <c r="AB110" s="80">
        <f>IF('Base Reels B'!AB110="","",IF(AB$2="W",0,'Base Reels B'!AB110))</f>
        <v>0</v>
      </c>
      <c r="AC110" s="80">
        <f>IF('Base Reels B'!AC110="","",IF(AC$2="W",0,'Base Reels B'!AC110))</f>
        <v>0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4</v>
      </c>
      <c r="AB111" s="80">
        <f>IF('Base Reels B'!AB111="","",IF(AB$2="W",0,'Base Reels B'!AB111))</f>
        <v>0</v>
      </c>
      <c r="AC111" s="80">
        <f>IF('Base Reels B'!AC111="","",IF(AC$2="W",0,'Base Reels B'!AC111))</f>
        <v>0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4</v>
      </c>
      <c r="AB112" s="80">
        <f>IF('Base Reels B'!AB112="","",IF(AB$2="W",0,'Base Reels B'!AB112))</f>
        <v>0</v>
      </c>
      <c r="AC112" s="80">
        <f>IF('Base Reels B'!AC112="","",IF(AC$2="W",0,'Base Reels B'!AC112))</f>
        <v>0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5</v>
      </c>
      <c r="AB113" s="80">
        <f>IF('Base Reels B'!AB113="","",IF(AB$2="W",0,'Base Reels B'!AB113))</f>
        <v>0</v>
      </c>
      <c r="AC113" s="80">
        <f>IF('Base Reels B'!AC113="","",IF(AC$2="W",0,'Base Reels B'!AC113))</f>
        <v>0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5</v>
      </c>
      <c r="AB114" s="80">
        <f>IF('Base Reels B'!AB114="","",IF(AB$2="W",0,'Base Reels B'!AB114))</f>
        <v>0</v>
      </c>
      <c r="AC114" s="80">
        <f>IF('Base Reels B'!AC114="","",IF(AC$2="W",0,'Base Reels B'!AC114))</f>
        <v>0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5</v>
      </c>
      <c r="AB115" s="80">
        <f>IF('Base Reels B'!AB115="","",IF(AB$2="W",0,'Base Reels B'!AB115))</f>
        <v>0</v>
      </c>
      <c r="AC115" s="80">
        <f>IF('Base Reels B'!AC115="","",IF(AC$2="W",0,'Base Reels B'!AC115))</f>
        <v>0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3</v>
      </c>
      <c r="AB116" s="80">
        <f>IF('Base Reels B'!AB116="","",IF(AB$2="W",0,'Base Reels B'!AB116))</f>
        <v>0</v>
      </c>
      <c r="AC116" s="80">
        <f>IF('Base Reels B'!AC116="","",IF(AC$2="W",0,'Base Reels B'!AC116))</f>
        <v>0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3</v>
      </c>
      <c r="AB117" s="80">
        <f>IF('Base Reels B'!AB117="","",IF(AB$2="W",0,'Base Reels B'!AB117))</f>
        <v>0</v>
      </c>
      <c r="AC117" s="80">
        <f>IF('Base Reels B'!AC117="","",IF(AC$2="W",0,'Base Reels B'!AC117))</f>
        <v>0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7</v>
      </c>
      <c r="AB118" s="80">
        <f>IF('Base Reels B'!AB118="","",IF(AB$2="W",0,'Base Reels B'!AB118))</f>
        <v>0</v>
      </c>
      <c r="AC118" s="80">
        <f>IF('Base Reels B'!AC118="","",IF(AC$2="W",0,'Base Reels B'!AC118))</f>
        <v>0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7</v>
      </c>
      <c r="AB119" s="80">
        <f>IF('Base Reels B'!AB119="","",IF(AB$2="W",0,'Base Reels B'!AB119))</f>
        <v>0</v>
      </c>
      <c r="AC119" s="80">
        <f>IF('Base Reels B'!AC119="","",IF(AC$2="W",0,'Base Reels B'!AC119))</f>
        <v>0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7</v>
      </c>
      <c r="AB120" s="80">
        <f>IF('Base Reels B'!AB120="","",IF(AB$2="W",0,'Base Reels B'!AB120))</f>
        <v>0</v>
      </c>
      <c r="AC120" s="80">
        <f>IF('Base Reels B'!AC120="","",IF(AC$2="W",0,'Base Reels B'!AC120))</f>
        <v>0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7</v>
      </c>
      <c r="AB121" s="80">
        <f>IF('Base Reels B'!AB121="","",IF(AB$2="W",0,'Base Reels B'!AB121))</f>
        <v>0</v>
      </c>
      <c r="AC121" s="80">
        <f>IF('Base Reels B'!AC121="","",IF(AC$2="W",0,'Base Reels B'!AC121))</f>
        <v>0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1</v>
      </c>
      <c r="AB122" s="80">
        <f>IF('Base Reels B'!AB122="","",IF(AB$2="W",0,'Base Reels B'!AB122))</f>
        <v>0</v>
      </c>
      <c r="AC122" s="80">
        <f>IF('Base Reels B'!AC122="","",IF(AC$2="W",0,'Base Reels B'!AC122))</f>
        <v>0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1</v>
      </c>
      <c r="AB123" s="80">
        <f>IF('Base Reels B'!AB123="","",IF(AB$2="W",0,'Base Reels B'!AB123))</f>
        <v>0</v>
      </c>
      <c r="AC123" s="80">
        <f>IF('Base Reels B'!AC123="","",IF(AC$2="W",0,'Base Reels B'!AC123))</f>
        <v>0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4</v>
      </c>
      <c r="AB124" s="80">
        <f>IF('Base Reels B'!AB124="","",IF(AB$2="W",0,'Base Reels B'!AB124))</f>
        <v>0</v>
      </c>
      <c r="AC124" s="80">
        <f>IF('Base Reels B'!AC124="","",IF(AC$2="W",0,'Base Reels B'!AC124))</f>
        <v>0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5</v>
      </c>
      <c r="AB125" s="80">
        <f>IF('Base Reels B'!AB125="","",IF(AB$2="W",0,'Base Reels B'!AB125))</f>
        <v>0</v>
      </c>
      <c r="AC125" s="80">
        <f>IF('Base Reels B'!AC125="","",IF(AC$2="W",0,'Base Reels B'!AC125))</f>
        <v>0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5</v>
      </c>
      <c r="AB126" s="80">
        <f>IF('Base Reels B'!AB126="","",IF(AB$2="W",0,'Base Reels B'!AB126))</f>
        <v>0</v>
      </c>
      <c r="AC126" s="80">
        <f>IF('Base Reels B'!AC126="","",IF(AC$2="W",0,'Base Reels B'!AC126))</f>
        <v>0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8</v>
      </c>
      <c r="AB127" s="80">
        <f>IF('Base Reels B'!AB127="","",IF(AB$2="W",0,'Base Reels B'!AB127))</f>
        <v>0</v>
      </c>
      <c r="AC127" s="80">
        <f>IF('Base Reels B'!AC127="","",IF(AC$2="W",0,'Base Reels B'!AC127))</f>
        <v>0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8</v>
      </c>
      <c r="AB128" s="80">
        <f>IF('Base Reels B'!AB128="","",IF(AB$2="W",0,'Base Reels B'!AB128))</f>
        <v>0</v>
      </c>
      <c r="AC128" s="80">
        <f>IF('Base Reels B'!AC128="","",IF(AC$2="W",0,'Base Reels B'!AC128))</f>
        <v>0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3</v>
      </c>
      <c r="AB129" s="80">
        <f>IF('Base Reels B'!AB129="","",IF(AB$2="W",0,'Base Reels B'!AB129))</f>
        <v>0</v>
      </c>
      <c r="AC129" s="80">
        <f>IF('Base Reels B'!AC129="","",IF(AC$2="W",0,'Base Reels B'!AC129))</f>
        <v>0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3</v>
      </c>
      <c r="AB130" s="80">
        <f>IF('Base Reels B'!AB130="","",IF(AB$2="W",0,'Base Reels B'!AB130))</f>
        <v>0</v>
      </c>
      <c r="AC130" s="80">
        <f>IF('Base Reels B'!AC130="","",IF(AC$2="W",0,'Base Reels B'!AC130))</f>
        <v>0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3</v>
      </c>
      <c r="AB131" s="80">
        <f>IF('Base Reels B'!AB131="","",IF(AB$2="W",0,'Base Reels B'!AB131))</f>
        <v>0</v>
      </c>
      <c r="AC131" s="80">
        <f>IF('Base Reels B'!AC131="","",IF(AC$2="W",0,'Base Reels B'!AC131))</f>
        <v>0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8</v>
      </c>
      <c r="AB132" s="80">
        <f>IF('Base Reels B'!AB132="","",IF(AB$2="W",0,'Base Reels B'!AB132))</f>
        <v>0</v>
      </c>
      <c r="AC132" s="80">
        <f>IF('Base Reels B'!AC132="","",IF(AC$2="W",0,'Base Reels B'!AC132))</f>
        <v>0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1</v>
      </c>
      <c r="AB133" s="80">
        <f>IF('Base Reels B'!AB133="","",IF(AB$2="W",0,'Base Reels B'!AB133))</f>
        <v>0</v>
      </c>
      <c r="AC133" s="80">
        <f>IF('Base Reels B'!AC133="","",IF(AC$2="W",0,'Base Reels B'!AC133))</f>
        <v>0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7</v>
      </c>
      <c r="AB134" s="80">
        <f>IF('Base Reels B'!AB134="","",IF(AB$2="W",0,'Base Reels B'!AB134))</f>
        <v>0</v>
      </c>
      <c r="AC134" s="80">
        <f>IF('Base Reels B'!AC134="","",IF(AC$2="W",0,'Base Reels B'!AC134))</f>
        <v>0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4</v>
      </c>
      <c r="AB135" s="80">
        <f>IF('Base Reels B'!AB135="","",IF(AB$2="W",0,'Base Reels B'!AB135))</f>
        <v>0</v>
      </c>
      <c r="AC135" s="80">
        <f>IF('Base Reels B'!AC135="","",IF(AC$2="W",0,'Base Reels B'!AC135))</f>
        <v>0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4</v>
      </c>
      <c r="AB136" s="80">
        <f>IF('Base Reels B'!AB136="","",IF(AB$2="W",0,'Base Reels B'!AB136))</f>
        <v>0</v>
      </c>
      <c r="AC136" s="80">
        <f>IF('Base Reels B'!AC136="","",IF(AC$2="W",0,'Base Reels B'!AC136))</f>
        <v>0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5</v>
      </c>
      <c r="AB137" s="80">
        <f>IF('Base Reels B'!AB137="","",IF(AB$2="W",0,'Base Reels B'!AB137))</f>
        <v>0</v>
      </c>
      <c r="AC137" s="80">
        <f>IF('Base Reels B'!AC137="","",IF(AC$2="W",0,'Base Reels B'!AC137))</f>
        <v>0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5</v>
      </c>
      <c r="AB138" s="80">
        <f>IF('Base Reels B'!AB138="","",IF(AB$2="W",0,'Base Reels B'!AB138))</f>
        <v>0</v>
      </c>
      <c r="AC138" s="80">
        <f>IF('Base Reels B'!AC138="","",IF(AC$2="W",0,'Base Reels B'!AC138))</f>
        <v>0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8</v>
      </c>
      <c r="AB139" s="80">
        <f>IF('Base Reels B'!AB139="","",IF(AB$2="W",0,'Base Reels B'!AB139))</f>
        <v>0</v>
      </c>
      <c r="AC139" s="80">
        <f>IF('Base Reels B'!AC139="","",IF(AC$2="W",0,'Base Reels B'!AC139))</f>
        <v>0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8</v>
      </c>
      <c r="AB140" s="80">
        <f>IF('Base Reels B'!AB140="","",IF(AB$2="W",0,'Base Reels B'!AB140))</f>
        <v>0</v>
      </c>
      <c r="AC140" s="80">
        <f>IF('Base Reels B'!AC140="","",IF(AC$2="W",0,'Base Reels B'!AC140))</f>
        <v>0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8</v>
      </c>
      <c r="AB141" s="80">
        <f>IF('Base Reels B'!AB141="","",IF(AB$2="W",0,'Base Reels B'!AB141))</f>
        <v>0</v>
      </c>
      <c r="AC141" s="80">
        <f>IF('Base Reels B'!AC141="","",IF(AC$2="W",0,'Base Reels B'!AC141))</f>
        <v>0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8</v>
      </c>
      <c r="AB142" s="80">
        <f>IF('Base Reels B'!AB142="","",IF(AB$2="W",0,'Base Reels B'!AB142))</f>
        <v>0</v>
      </c>
      <c r="AC142" s="80">
        <f>IF('Base Reels B'!AC142="","",IF(AC$2="W",0,'Base Reels B'!AC142))</f>
        <v>0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7</v>
      </c>
      <c r="AB143" s="80">
        <f>IF('Base Reels B'!AB143="","",IF(AB$2="W",0,'Base Reels B'!AB143))</f>
        <v>0</v>
      </c>
      <c r="AC143" s="80">
        <f>IF('Base Reels B'!AC143="","",IF(AC$2="W",0,'Base Reels B'!AC143))</f>
        <v>0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8</v>
      </c>
      <c r="AB144" s="80">
        <f>IF('Base Reels B'!AB144="","",IF(AB$2="W",0,'Base Reels B'!AB144))</f>
        <v>0</v>
      </c>
      <c r="AC144" s="80">
        <f>IF('Base Reels B'!AC144="","",IF(AC$2="W",0,'Base Reels B'!AC144))</f>
        <v>0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4</v>
      </c>
      <c r="AB145" s="80">
        <f>IF('Base Reels B'!AB145="","",IF(AB$2="W",0,'Base Reels B'!AB145))</f>
        <v>0</v>
      </c>
      <c r="AC145" s="80">
        <f>IF('Base Reels B'!AC145="","",IF(AC$2="W",0,'Base Reels B'!AC145))</f>
        <v>0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4</v>
      </c>
      <c r="AB146" s="80">
        <f>IF('Base Reels B'!AB146="","",IF(AB$2="W",0,'Base Reels B'!AB146))</f>
        <v>0</v>
      </c>
      <c r="AC146" s="80">
        <f>IF('Base Reels B'!AC146="","",IF(AC$2="W",0,'Base Reels B'!AC146))</f>
        <v>0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3</v>
      </c>
      <c r="AB147" s="80">
        <f>IF('Base Reels B'!AB147="","",IF(AB$2="W",0,'Base Reels B'!AB147))</f>
        <v>0</v>
      </c>
      <c r="AC147" s="80">
        <f>IF('Base Reels B'!AC147="","",IF(AC$2="W",0,'Base Reels B'!AC147))</f>
        <v>0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8</v>
      </c>
      <c r="AB148" s="80">
        <f>IF('Base Reels B'!AB148="","",IF(AB$2="W",0,'Base Reels B'!AB148))</f>
        <v>0</v>
      </c>
      <c r="AC148" s="80">
        <f>IF('Base Reels B'!AC148="","",IF(AC$2="W",0,'Base Reels B'!AC148))</f>
        <v>0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8</v>
      </c>
      <c r="AB149" s="80">
        <f>IF('Base Reels B'!AB149="","",IF(AB$2="W",0,'Base Reels B'!AB149))</f>
        <v>0</v>
      </c>
      <c r="AC149" s="80">
        <f>IF('Base Reels B'!AC149="","",IF(AC$2="W",0,'Base Reels B'!AC149))</f>
        <v>0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8</v>
      </c>
      <c r="AB150" s="80">
        <f>IF('Base Reels B'!AB150="","",IF(AB$2="W",0,'Base Reels B'!AB150))</f>
        <v>0</v>
      </c>
      <c r="AC150" s="80">
        <f>IF('Base Reels B'!AC150="","",IF(AC$2="W",0,'Base Reels B'!AC150))</f>
        <v>0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1</v>
      </c>
      <c r="AB151" s="80">
        <f>IF('Base Reels B'!AB151="","",IF(AB$2="W",0,'Base Reels B'!AB151))</f>
        <v>0</v>
      </c>
      <c r="AC151" s="80">
        <f>IF('Base Reels B'!AC151="","",IF(AC$2="W",0,'Base Reels B'!AC151))</f>
        <v>0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1</v>
      </c>
      <c r="AB152" s="80">
        <f>IF('Base Reels B'!AB152="","",IF(AB$2="W",0,'Base Reels B'!AB152))</f>
        <v>0</v>
      </c>
      <c r="AC152" s="80">
        <f>IF('Base Reels B'!AC152="","",IF(AC$2="W",0,'Base Reels B'!AC152))</f>
        <v>0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7</v>
      </c>
      <c r="AB153" s="80">
        <f>IF('Base Reels B'!AB153="","",IF(AB$2="W",0,'Base Reels B'!AB153))</f>
        <v>0</v>
      </c>
      <c r="AC153" s="80">
        <f>IF('Base Reels B'!AC153="","",IF(AC$2="W",0,'Base Reels B'!AC153))</f>
        <v>0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7</v>
      </c>
      <c r="AB154" s="80">
        <f>IF('Base Reels B'!AB154="","",IF(AB$2="W",0,'Base Reels B'!AB154))</f>
        <v>0</v>
      </c>
      <c r="AC154" s="80">
        <f>IF('Base Reels B'!AC154="","",IF(AC$2="W",0,'Base Reels B'!AC154))</f>
        <v>0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7</v>
      </c>
      <c r="AB155" s="80">
        <f>IF('Base Reels B'!AB155="","",IF(AB$2="W",0,'Base Reels B'!AB155))</f>
        <v>0</v>
      </c>
      <c r="AC155" s="80">
        <f>IF('Base Reels B'!AC155="","",IF(AC$2="W",0,'Base Reels B'!AC155))</f>
        <v>0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6</v>
      </c>
      <c r="AB156" s="80">
        <f>IF('Base Reels B'!AB156="","",IF(AB$2="W",0,'Base Reels B'!AB156))</f>
        <v>0</v>
      </c>
      <c r="AC156" s="80">
        <f>IF('Base Reels B'!AC156="","",IF(AC$2="W",0,'Base Reels B'!AC156))</f>
        <v>0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6</v>
      </c>
      <c r="AB157" s="80">
        <f>IF('Base Reels B'!AB157="","",IF(AB$2="W",0,'Base Reels B'!AB157))</f>
        <v>0</v>
      </c>
      <c r="AC157" s="80">
        <f>IF('Base Reels B'!AC157="","",IF(AC$2="W",0,'Base Reels B'!AC157))</f>
        <v>0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8</v>
      </c>
      <c r="AB158" s="80">
        <f>IF('Base Reels B'!AB158="","",IF(AB$2="W",0,'Base Reels B'!AB158))</f>
        <v>0</v>
      </c>
      <c r="AC158" s="80">
        <f>IF('Base Reels B'!AC158="","",IF(AC$2="W",0,'Base Reels B'!AC158))</f>
        <v>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8</v>
      </c>
      <c r="AB159" s="80">
        <f>IF('Base Reels B'!AB159="","",IF(AB$2="W",0,'Base Reels B'!AB159))</f>
        <v>0</v>
      </c>
      <c r="AC159" s="80">
        <f>IF('Base Reels B'!AC159="","",IF(AC$2="W",0,'Base Reels B'!AC159))</f>
        <v>0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2</v>
      </c>
      <c r="AB160" s="80">
        <f>IF('Base Reels B'!AB160="","",IF(AB$2="W",0,'Base Reels B'!AB160))</f>
        <v>0</v>
      </c>
      <c r="AC160" s="80">
        <f>IF('Base Reels B'!AC160="","",IF(AC$2="W",0,'Base Reels B'!AC160))</f>
        <v>0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4</v>
      </c>
      <c r="AB161" s="80">
        <f>IF('Base Reels B'!AB161="","",IF(AB$2="W",0,'Base Reels B'!AB161))</f>
        <v>0</v>
      </c>
      <c r="AC161" s="80">
        <f>IF('Base Reels B'!AC161="","",IF(AC$2="W",0,'Base Reels B'!AC161))</f>
        <v>0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4</v>
      </c>
      <c r="AB162" s="80">
        <f>IF('Base Reels B'!AB162="","",IF(AB$2="W",0,'Base Reels B'!AB162))</f>
        <v>0</v>
      </c>
      <c r="AC162" s="80">
        <f>IF('Base Reels B'!AC162="","",IF(AC$2="W",0,'Base Reels B'!AC162))</f>
        <v>0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5</v>
      </c>
      <c r="AB163" s="80">
        <f>IF('Base Reels B'!AB163="","",IF(AB$2="W",0,'Base Reels B'!AB163))</f>
        <v>0</v>
      </c>
      <c r="AC163" s="80">
        <f>IF('Base Reels B'!AC163="","",IF(AC$2="W",0,'Base Reels B'!AC163))</f>
        <v>0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5</v>
      </c>
      <c r="AB164" s="80">
        <f>IF('Base Reels B'!AB164="","",IF(AB$2="W",0,'Base Reels B'!AB164))</f>
        <v>0</v>
      </c>
      <c r="AC164" s="80">
        <f>IF('Base Reels B'!AC164="","",IF(AC$2="W",0,'Base Reels B'!AC164))</f>
        <v>0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5</v>
      </c>
      <c r="AB165" s="80">
        <f>IF('Base Reels B'!AB165="","",IF(AB$2="W",0,'Base Reels B'!AB165))</f>
        <v>0</v>
      </c>
      <c r="AC165" s="80">
        <f>IF('Base Reels B'!AC165="","",IF(AC$2="W",0,'Base Reels B'!AC165))</f>
        <v>0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3</v>
      </c>
      <c r="AB166" s="80">
        <f>IF('Base Reels B'!AB166="","",IF(AB$2="W",0,'Base Reels B'!AB166))</f>
        <v>0</v>
      </c>
      <c r="AC166" s="80">
        <f>IF('Base Reels B'!AC166="","",IF(AC$2="W",0,'Base Reels B'!AC166))</f>
        <v>0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3</v>
      </c>
      <c r="AB167" s="80">
        <f>IF('Base Reels B'!AB167="","",IF(AB$2="W",0,'Base Reels B'!AB167))</f>
        <v>0</v>
      </c>
      <c r="AC167" s="80">
        <f>IF('Base Reels B'!AC167="","",IF(AC$2="W",0,'Base Reels B'!AC167))</f>
        <v>0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7</v>
      </c>
      <c r="AB168" s="80">
        <f>IF('Base Reels B'!AB168="","",IF(AB$2="W",0,'Base Reels B'!AB168))</f>
        <v>0</v>
      </c>
      <c r="AC168" s="80">
        <f>IF('Base Reels B'!AC168="","",IF(AC$2="W",0,'Base Reels B'!AC168))</f>
        <v>0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7</v>
      </c>
      <c r="AB169" s="80">
        <f>IF('Base Reels B'!AB169="","",IF(AB$2="W",0,'Base Reels B'!AB169))</f>
        <v>0</v>
      </c>
      <c r="AC169" s="80">
        <f>IF('Base Reels B'!AC169="","",IF(AC$2="W",0,'Base Reels B'!AC169))</f>
        <v>0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7</v>
      </c>
      <c r="AB170" s="80">
        <f>IF('Base Reels B'!AB170="","",IF(AB$2="W",0,'Base Reels B'!AB170))</f>
        <v>0</v>
      </c>
      <c r="AC170" s="80">
        <f>IF('Base Reels B'!AC170="","",IF(AC$2="W",0,'Base Reels B'!AC170))</f>
        <v>0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19" priority="11" operator="containsText" text="X">
      <formula>NOT(ISERROR(SEARCH("X",L43)))</formula>
    </cfRule>
    <cfRule type="containsText" dxfId="1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17" priority="9" operator="equal">
      <formula>"BN"</formula>
    </cfRule>
  </conditionalFormatting>
  <conditionalFormatting sqref="Z3:AD1048576">
    <cfRule type="expression" dxfId="16" priority="6">
      <formula>AND(LEN(Z3)&gt;0,Z3=0)</formula>
    </cfRule>
    <cfRule type="cellIs" dxfId="15" priority="7" operator="equal">
      <formula>9</formula>
    </cfRule>
    <cfRule type="cellIs" dxfId="14" priority="8" operator="equal">
      <formula>10</formula>
    </cfRule>
  </conditionalFormatting>
  <conditionalFormatting sqref="AF3:AJ170">
    <cfRule type="cellIs" dxfId="13" priority="4" operator="equal">
      <formula>"BN"</formula>
    </cfRule>
  </conditionalFormatting>
  <conditionalFormatting sqref="AF3:AJ1048576">
    <cfRule type="expression" dxfId="12" priority="1">
      <formula>AND(LEN(AF3)&gt;0,AF3=0)</formula>
    </cfRule>
    <cfRule type="cellIs" dxfId="11" priority="2" operator="equal">
      <formula>9</formula>
    </cfRule>
    <cfRule type="cellIs" dxfId="1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2983-13F5-44AF-9C17-3B776F9C60DF}">
  <sheetPr>
    <tabColor theme="9" tint="0.39997558519241921"/>
  </sheetPr>
  <dimension ref="A1:BM170"/>
  <sheetViews>
    <sheetView topLeftCell="A13" workbookViewId="0">
      <selection activeCell="J35" sqref="J35"/>
    </sheetView>
  </sheetViews>
  <sheetFormatPr defaultColWidth="9" defaultRowHeight="15" x14ac:dyDescent="0.25"/>
  <cols>
    <col min="1" max="1" width="8.7109375" style="3" customWidth="1"/>
    <col min="2" max="2" width="16.85546875" style="3" customWidth="1"/>
    <col min="3" max="3" width="16" style="3" customWidth="1"/>
    <col min="4" max="4" width="11.5703125" style="3" customWidth="1"/>
    <col min="5" max="8" width="7.5703125" style="3" customWidth="1"/>
    <col min="9" max="9" width="8.5703125" style="3" customWidth="1"/>
    <col min="10" max="10" width="11.42578125" style="3" customWidth="1"/>
    <col min="11" max="11" width="11.5703125" style="3" customWidth="1"/>
    <col min="12" max="16" width="3.7109375" style="15" customWidth="1"/>
    <col min="17" max="17" width="9.28515625" style="3" customWidth="1"/>
    <col min="18" max="18" width="14.5703125" style="3" customWidth="1"/>
    <col min="19" max="19" width="10" style="3" customWidth="1"/>
    <col min="20" max="20" width="11.28515625" style="3" customWidth="1"/>
    <col min="21" max="22" width="9.140625" style="3" customWidth="1"/>
    <col min="23" max="24" width="11.5703125" style="3" customWidth="1"/>
    <col min="25" max="30" width="8.7109375" style="32" customWidth="1"/>
    <col min="31" max="31" width="8.7109375" style="3" customWidth="1"/>
    <col min="32" max="36" width="8.7109375" style="32" customWidth="1"/>
    <col min="37" max="65" width="8.7109375" customWidth="1"/>
    <col min="66" max="973" width="8.7109375" style="3" customWidth="1"/>
    <col min="974" max="16384" width="9" style="3"/>
  </cols>
  <sheetData>
    <row r="1" spans="2:36" x14ac:dyDescent="0.25">
      <c r="K1" s="13"/>
      <c r="L1" s="14"/>
      <c r="M1" s="14"/>
      <c r="N1" s="14"/>
      <c r="O1" s="14"/>
      <c r="Y1" s="15"/>
      <c r="Z1"/>
      <c r="AA1"/>
      <c r="AB1"/>
      <c r="AC1"/>
      <c r="AD1"/>
      <c r="AF1" s="3"/>
      <c r="AG1"/>
      <c r="AH1"/>
      <c r="AI1"/>
      <c r="AJ1"/>
    </row>
    <row r="2" spans="2:36" x14ac:dyDescent="0.25">
      <c r="D2" s="95" t="s">
        <v>83</v>
      </c>
      <c r="E2" s="96"/>
      <c r="F2" s="96"/>
      <c r="G2" s="96"/>
      <c r="H2" s="97"/>
      <c r="K2" s="13"/>
      <c r="L2" s="14"/>
      <c r="M2" s="14"/>
      <c r="N2" s="14"/>
      <c r="O2" s="14"/>
      <c r="Y2" s="15"/>
      <c r="Z2" s="87" t="s">
        <v>79</v>
      </c>
      <c r="AA2" s="87" t="s">
        <v>78</v>
      </c>
      <c r="AB2" s="87" t="s">
        <v>78</v>
      </c>
      <c r="AC2" s="87" t="s">
        <v>78</v>
      </c>
      <c r="AD2"/>
      <c r="AF2" s="163" t="s">
        <v>82</v>
      </c>
      <c r="AG2" s="163"/>
      <c r="AH2" s="163"/>
      <c r="AI2" s="163"/>
      <c r="AJ2" s="163"/>
    </row>
    <row r="3" spans="2:36" x14ac:dyDescent="0.25">
      <c r="B3" s="16" t="s">
        <v>22</v>
      </c>
      <c r="C3" s="16" t="s">
        <v>23</v>
      </c>
      <c r="D3" s="4" t="s">
        <v>1</v>
      </c>
      <c r="E3" s="4" t="s">
        <v>2</v>
      </c>
      <c r="F3" s="4" t="s">
        <v>3</v>
      </c>
      <c r="G3" s="4" t="s">
        <v>4</v>
      </c>
      <c r="H3" s="4" t="s">
        <v>5</v>
      </c>
      <c r="I3" s="4" t="s">
        <v>73</v>
      </c>
      <c r="J3" s="4" t="s">
        <v>74</v>
      </c>
      <c r="L3" s="160" t="s">
        <v>24</v>
      </c>
      <c r="M3" s="161"/>
      <c r="N3" s="161"/>
      <c r="O3" s="161"/>
      <c r="P3" s="162"/>
      <c r="Q3" s="17" t="s">
        <v>25</v>
      </c>
      <c r="R3" s="4" t="s">
        <v>47</v>
      </c>
      <c r="S3" s="4" t="s">
        <v>26</v>
      </c>
      <c r="T3" s="4" t="s">
        <v>27</v>
      </c>
      <c r="U3" s="4" t="s">
        <v>28</v>
      </c>
      <c r="V3" s="4" t="s">
        <v>29</v>
      </c>
      <c r="W3" s="18"/>
      <c r="Y3" s="4" t="s">
        <v>0</v>
      </c>
      <c r="Z3" s="4" t="s">
        <v>1</v>
      </c>
      <c r="AA3" s="4" t="s">
        <v>2</v>
      </c>
      <c r="AB3" s="4" t="s">
        <v>3</v>
      </c>
      <c r="AC3" s="4" t="s">
        <v>4</v>
      </c>
      <c r="AD3" s="4" t="s">
        <v>5</v>
      </c>
      <c r="AF3" s="4" t="s">
        <v>1</v>
      </c>
      <c r="AG3" s="4" t="s">
        <v>2</v>
      </c>
      <c r="AH3" s="4" t="s">
        <v>3</v>
      </c>
      <c r="AI3" s="4" t="s">
        <v>4</v>
      </c>
      <c r="AJ3" s="4" t="s">
        <v>5</v>
      </c>
    </row>
    <row r="4" spans="2:36" x14ac:dyDescent="0.25">
      <c r="B4" s="10" t="s">
        <v>12</v>
      </c>
      <c r="C4" s="20">
        <v>0</v>
      </c>
      <c r="D4" s="78">
        <f t="shared" ref="D4:H14" si="0">SUMIF(Z$4:Z$170,$C4,AF$4:AF$170)</f>
        <v>0</v>
      </c>
      <c r="E4" s="78">
        <f t="shared" si="0"/>
        <v>167.00000000000003</v>
      </c>
      <c r="F4" s="78">
        <f t="shared" si="0"/>
        <v>167.00000000000003</v>
      </c>
      <c r="G4" s="78">
        <f t="shared" si="0"/>
        <v>167.00000000000003</v>
      </c>
      <c r="H4" s="78">
        <f t="shared" si="0"/>
        <v>0</v>
      </c>
      <c r="I4" s="77">
        <f>V4+V13+V22+V31</f>
        <v>0</v>
      </c>
      <c r="J4" s="78" cm="1">
        <f t="array" ref="J4">4*SUM(D4:H4/$D$15:$H$15)</f>
        <v>12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21">
        <f>_xlfn.LET(_xlpm.counts,$D$4:$H$14,_xlpm.symbols,$C$4:$C$14,_xlpm.totals,$D$15:$H$15,
_xlpm.template, "5 Wilds",
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PRODUCT(_xlpm.wilds)
)))</f>
        <v>0</v>
      </c>
      <c r="R4" s="22">
        <f>Q4*$C$29</f>
        <v>0</v>
      </c>
      <c r="S4" s="23">
        <f>Q4/$D$16</f>
        <v>0</v>
      </c>
      <c r="T4" s="24" t="e">
        <f t="shared" ref="T4:T36" si="1">$D$16/R4</f>
        <v>#DIV/0!</v>
      </c>
      <c r="U4" s="101" cm="1">
        <f t="array" ref="U4:U12">Awards!I6:I14</f>
        <v>0</v>
      </c>
      <c r="V4" s="25">
        <f t="shared" ref="V4:V36" si="2">(U4*R4)/$D$16</f>
        <v>0</v>
      </c>
      <c r="W4" s="26"/>
      <c r="X4" s="27"/>
      <c r="Y4" s="28">
        <v>1</v>
      </c>
      <c r="Z4" s="80">
        <f>IF('Base Reels B'!Z4="","",'Base Reels B'!Z4)</f>
        <v>6</v>
      </c>
      <c r="AA4" s="80">
        <f>IF('Base Reels B'!AA4="","",IF(AA$2="W",0,'Base Reels B'!AA4))</f>
        <v>0</v>
      </c>
      <c r="AB4" s="80">
        <f>IF('Base Reels B'!AB4="","",IF(AB$2="W",0,'Base Reels B'!AB4))</f>
        <v>0</v>
      </c>
      <c r="AC4" s="80">
        <f>IF('Base Reels B'!AC4="","",IF(AC$2="W",0,'Base Reels B'!AC4))</f>
        <v>0</v>
      </c>
      <c r="AD4" s="80">
        <f>IF('Base Reels B'!AD4="","",'Base Reels B'!AD4)</f>
        <v>9</v>
      </c>
      <c r="AF4" s="80" cm="1">
        <f t="array" ref="AF4">IF(Z4="","",_xlfn.LET(_xlpm.reelOffset,_xlfn.LAMBDA(_xlpm.offsetBy,_xlpm.cell,_xlfn.LET(_xlpm.ind,ROW(_xlpm.cell)-4,_xlpm.length,COUNTIF(Z$4:Z$200,"&gt;-1"),INDEX(Z$4:Z$200,1+MOD(_xlpm.ind+_xlpm.offsetBy,_xlpm.length)))),
IF(Z4=0,4,1)
-IF(_xlpm.reelOffset(-3,Z4)=0,'Win Lines'!I$6/100,0)
-IF(_xlpm.reelOffset(-2,Z4)=0,SUM('Win Lines'!I$5:I$6)/100,0)
-IF(_xlpm.reelOffset(-1,Z4)=0,SUM('Win Lines'!I$4:I$6)/100,0)
-IF(_xlpm.reelOffset(1,Z4)=0,SUM('Win Lines'!I$3:I$5)/100,0)
-IF(_xlpm.reelOffset(2,Z4)=0,SUM('Win Lines'!I$3:I$4)/100,0)
-IF(_xlpm.reelOffset(3,Z4)=0,'Win Lines'!I$3/100,0)
))</f>
        <v>1</v>
      </c>
      <c r="AG4" s="80" cm="1">
        <f t="array" ref="AG4">IF(AA4="","",_xlfn.LET(_xlpm.reelOffset,_xlfn.LAMBDA(_xlpm.offsetBy,_xlpm.cell,_xlfn.LET(_xlpm.ind,ROW(_xlpm.cell)-4,_xlpm.length,COUNTIF(AA$4:AA$200,"&gt;-1"),INDEX(AA$4:AA$200,1+MOD(_xlpm.ind+_xlpm.offsetBy,_xlpm.length)))),
IF(AA4=0,4,1)
-IF(_xlpm.reelOffset(-3,AA4)=0,'Win Lines'!J$6/100,0)
-IF(_xlpm.reelOffset(-2,AA4)=0,SUM('Win Lines'!J$5:J$6)/100,0)
-IF(_xlpm.reelOffset(-1,AA4)=0,SUM('Win Lines'!J$4:J$6)/100,0)
-IF(_xlpm.reelOffset(1,AA4)=0,SUM('Win Lines'!J$3:J$5)/100,0)
-IF(_xlpm.reelOffset(2,AA4)=0,SUM('Win Lines'!J$3:J$4)/100,0)
-IF(_xlpm.reelOffset(3,AA4)=0,'Win Lines'!J$3/100,0)
))</f>
        <v>1.0000000000000002</v>
      </c>
      <c r="AH4" s="80" cm="1">
        <f t="array" ref="AH4">IF(AB4="","",_xlfn.LET(_xlpm.reelOffset,_xlfn.LAMBDA(_xlpm.offsetBy,_xlpm.cell,_xlfn.LET(_xlpm.ind,ROW(_xlpm.cell)-4,_xlpm.length,COUNTIF(AB$4:AB$200,"&gt;-1"),INDEX(AB$4:AB$200,1+MOD(_xlpm.ind+_xlpm.offsetBy,_xlpm.length)))),
IF(AB4=0,4,1)
-IF(_xlpm.reelOffset(-3,AB4)=0,'Win Lines'!K$6/100,0)
-IF(_xlpm.reelOffset(-2,AB4)=0,SUM('Win Lines'!K$5:K$6)/100,0)
-IF(_xlpm.reelOffset(-1,AB4)=0,SUM('Win Lines'!K$4:K$6)/100,0)
-IF(_xlpm.reelOffset(1,AB4)=0,SUM('Win Lines'!K$3:K$5)/100,0)
-IF(_xlpm.reelOffset(2,AB4)=0,SUM('Win Lines'!K$3:K$4)/100,0)
-IF(_xlpm.reelOffset(3,AB4)=0,'Win Lines'!K$3/100,0)
))</f>
        <v>1.0000000000000002</v>
      </c>
      <c r="AI4" s="80" cm="1">
        <f t="array" ref="AI4">IF(AC4="","",_xlfn.LET(_xlpm.reelOffset,_xlfn.LAMBDA(_xlpm.offsetBy,_xlpm.cell,_xlfn.LET(_xlpm.ind,ROW(_xlpm.cell)-4,_xlpm.length,COUNTIF(AC$4:AC$200,"&gt;-1"),INDEX(AC$4:AC$200,1+MOD(_xlpm.ind+_xlpm.offsetBy,_xlpm.length)))),
IF(AC4=0,4,1)
-IF(_xlpm.reelOffset(-3,AC4)=0,'Win Lines'!L$6/100,0)
-IF(_xlpm.reelOffset(-2,AC4)=0,SUM('Win Lines'!L$5:L$6)/100,0)
-IF(_xlpm.reelOffset(-1,AC4)=0,SUM('Win Lines'!L$4:L$6)/100,0)
-IF(_xlpm.reelOffset(1,AC4)=0,SUM('Win Lines'!L$3:L$5)/100,0)
-IF(_xlpm.reelOffset(2,AC4)=0,SUM('Win Lines'!L$3:L$4)/100,0)
-IF(_xlpm.reelOffset(3,AC4)=0,'Win Lines'!L$3/100,0)
))</f>
        <v>1.0000000000000002</v>
      </c>
      <c r="AJ4" s="80" cm="1">
        <f t="array" ref="AJ4">IF(AD4="","",_xlfn.LET(_xlpm.reelOffset,_xlfn.LAMBDA(_xlpm.offsetBy,_xlpm.cell,_xlfn.LET(_xlpm.ind,ROW(_xlpm.cell)-4,_xlpm.length,COUNTIF(AD$4:AD$200,"&gt;-1"),INDEX(AD$4:AD$200,1+MOD(_xlpm.ind+_xlpm.offsetBy,_xlpm.length)))),
IF(AD4=0,4,1)
-IF(_xlpm.reelOffset(-3,AD4)=0,'Win Lines'!M$6/100,0)
-IF(_xlpm.reelOffset(-2,AD4)=0,SUM('Win Lines'!M$5:M$6)/100,0)
-IF(_xlpm.reelOffset(-1,AD4)=0,SUM('Win Lines'!M$4:M$6)/100,0)
-IF(_xlpm.reelOffset(1,AD4)=0,SUM('Win Lines'!M$3:M$5)/100,0)
-IF(_xlpm.reelOffset(2,AD4)=0,SUM('Win Lines'!M$3:M$4)/100,0)
-IF(_xlpm.reelOffset(3,AD4)=0,'Win Lines'!M$3/100,0)
))</f>
        <v>1</v>
      </c>
    </row>
    <row r="5" spans="2:36" x14ac:dyDescent="0.25">
      <c r="B5" s="10" t="s">
        <v>13</v>
      </c>
      <c r="C5" s="20">
        <v>1</v>
      </c>
      <c r="D5" s="78">
        <f t="shared" si="0"/>
        <v>1</v>
      </c>
      <c r="E5" s="78">
        <f t="shared" si="0"/>
        <v>0</v>
      </c>
      <c r="F5" s="78">
        <f t="shared" si="0"/>
        <v>0</v>
      </c>
      <c r="G5" s="78">
        <f t="shared" si="0"/>
        <v>0</v>
      </c>
      <c r="H5" s="78">
        <f t="shared" si="0"/>
        <v>6</v>
      </c>
      <c r="I5" s="77">
        <f>V5+V14+V23+V32</f>
        <v>14.020270270270272</v>
      </c>
      <c r="J5" s="78" cm="1">
        <f t="array" ref="J5">4*SUM(D5:H5/$D$15:$H$15)</f>
        <v>0.38682432432432434</v>
      </c>
      <c r="L5" s="10">
        <v>1</v>
      </c>
      <c r="M5" s="10">
        <v>1</v>
      </c>
      <c r="N5" s="10">
        <v>1</v>
      </c>
      <c r="O5" s="10">
        <v>1</v>
      </c>
      <c r="P5" s="10">
        <v>1</v>
      </c>
      <c r="Q5" s="21" cm="1">
        <f t="array" ref="Q5">_xlfn.LET(_xlpm.counts,$D$4:$H$14,_xlpm.symbols,$C$4:$C$14,_xlpm.totals,$D$15:$H$15,_xlpm.awards,PayTable,
 _xlpm.template,"5x non wild. Check award, prefer4wilds and prefer3wilds for correct column indexes",
 _xlpm.symbol,L5,
 _xlpm.award,VLOOKUP(L5,_xlpm.awards,7,FALSE),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27944778.000000015</v>
      </c>
      <c r="R5" s="22">
        <f t="shared" ref="R5:R32" si="3">Q5*$C$29</f>
        <v>2794477800.0000014</v>
      </c>
      <c r="S5" s="23">
        <f t="shared" ref="S5:S36" si="4">R5/$D$16</f>
        <v>0.1266891891891892</v>
      </c>
      <c r="T5" s="73">
        <f t="shared" si="1"/>
        <v>7.8933333333333335</v>
      </c>
      <c r="U5" s="101">
        <v>20</v>
      </c>
      <c r="V5" s="25">
        <f t="shared" si="2"/>
        <v>2.5337837837837838</v>
      </c>
      <c r="W5" s="26"/>
      <c r="X5" s="27"/>
      <c r="Y5" s="29">
        <v>2</v>
      </c>
      <c r="Z5" s="80">
        <f>IF('Base Reels B'!Z5="","",'Base Reels B'!Z5)</f>
        <v>6</v>
      </c>
      <c r="AA5" s="80">
        <f>IF('Base Reels B'!AA5="","",IF(AA$2="W",0,'Base Reels B'!AA5))</f>
        <v>0</v>
      </c>
      <c r="AB5" s="80">
        <f>IF('Base Reels B'!AB5="","",IF(AB$2="W",0,'Base Reels B'!AB5))</f>
        <v>0</v>
      </c>
      <c r="AC5" s="80">
        <f>IF('Base Reels B'!AC5="","",IF(AC$2="W",0,'Base Reels B'!AC5))</f>
        <v>0</v>
      </c>
      <c r="AD5" s="80">
        <f>IF('Base Reels B'!AD5="","",'Base Reels B'!AD5)</f>
        <v>4</v>
      </c>
      <c r="AF5" s="81" cm="1">
        <f t="array" ref="AF5">IF(Z5="","",_xlfn.LET(_xlpm.reelOffset,_xlfn.LAMBDA(_xlpm.offsetBy,_xlpm.cell,_xlfn.LET(_xlpm.ind,ROW(_xlpm.cell)-4,_xlpm.length,COUNTIF(Z$4:Z$200,"&gt;-1"),INDEX(Z$4:Z$200,1+MOD(_xlpm.ind+_xlpm.offsetBy,_xlpm.length)))),
IF(Z5=0,4,1)
-IF(_xlpm.reelOffset(-3,Z5)=0,'Win Lines'!I$6/100,0)
-IF(_xlpm.reelOffset(-2,Z5)=0,SUM('Win Lines'!I$5:I$6)/100,0)
-IF(_xlpm.reelOffset(-1,Z5)=0,SUM('Win Lines'!I$4:I$6)/100,0)
-IF(_xlpm.reelOffset(1,Z5)=0,SUM('Win Lines'!I$3:I$5)/100,0)
-IF(_xlpm.reelOffset(2,Z5)=0,SUM('Win Lines'!I$3:I$4)/100,0)
-IF(_xlpm.reelOffset(3,Z5)=0,'Win Lines'!I$3/100,0)
))</f>
        <v>1</v>
      </c>
      <c r="AG5" s="81" cm="1">
        <f t="array" ref="AG5">IF(AA5="","",_xlfn.LET(_xlpm.reelOffset,_xlfn.LAMBDA(_xlpm.offsetBy,_xlpm.cell,_xlfn.LET(_xlpm.ind,ROW(_xlpm.cell)-4,_xlpm.length,COUNTIF(AA$4:AA$200,"&gt;-1"),INDEX(AA$4:AA$200,1+MOD(_xlpm.ind+_xlpm.offsetBy,_xlpm.length)))),
IF(AA5=0,4,1)
-IF(_xlpm.reelOffset(-3,AA5)=0,'Win Lines'!J$6/100,0)
-IF(_xlpm.reelOffset(-2,AA5)=0,SUM('Win Lines'!J$5:J$6)/100,0)
-IF(_xlpm.reelOffset(-1,AA5)=0,SUM('Win Lines'!J$4:J$6)/100,0)
-IF(_xlpm.reelOffset(1,AA5)=0,SUM('Win Lines'!J$3:J$5)/100,0)
-IF(_xlpm.reelOffset(2,AA5)=0,SUM('Win Lines'!J$3:J$4)/100,0)
-IF(_xlpm.reelOffset(3,AA5)=0,'Win Lines'!J$3/100,0)
))</f>
        <v>1.0000000000000002</v>
      </c>
      <c r="AH5" s="81" cm="1">
        <f t="array" ref="AH5">IF(AB5="","",_xlfn.LET(_xlpm.reelOffset,_xlfn.LAMBDA(_xlpm.offsetBy,_xlpm.cell,_xlfn.LET(_xlpm.ind,ROW(_xlpm.cell)-4,_xlpm.length,COUNTIF(AB$4:AB$200,"&gt;-1"),INDEX(AB$4:AB$200,1+MOD(_xlpm.ind+_xlpm.offsetBy,_xlpm.length)))),
IF(AB5=0,4,1)
-IF(_xlpm.reelOffset(-3,AB5)=0,'Win Lines'!K$6/100,0)
-IF(_xlpm.reelOffset(-2,AB5)=0,SUM('Win Lines'!K$5:K$6)/100,0)
-IF(_xlpm.reelOffset(-1,AB5)=0,SUM('Win Lines'!K$4:K$6)/100,0)
-IF(_xlpm.reelOffset(1,AB5)=0,SUM('Win Lines'!K$3:K$5)/100,0)
-IF(_xlpm.reelOffset(2,AB5)=0,SUM('Win Lines'!K$3:K$4)/100,0)
-IF(_xlpm.reelOffset(3,AB5)=0,'Win Lines'!K$3/100,0)
))</f>
        <v>1.0000000000000002</v>
      </c>
      <c r="AI5" s="81" cm="1">
        <f t="array" ref="AI5">IF(AC5="","",_xlfn.LET(_xlpm.reelOffset,_xlfn.LAMBDA(_xlpm.offsetBy,_xlpm.cell,_xlfn.LET(_xlpm.ind,ROW(_xlpm.cell)-4,_xlpm.length,COUNTIF(AC$4:AC$200,"&gt;-1"),INDEX(AC$4:AC$200,1+MOD(_xlpm.ind+_xlpm.offsetBy,_xlpm.length)))),
IF(AC5=0,4,1)
-IF(_xlpm.reelOffset(-3,AC5)=0,'Win Lines'!L$6/100,0)
-IF(_xlpm.reelOffset(-2,AC5)=0,SUM('Win Lines'!L$5:L$6)/100,0)
-IF(_xlpm.reelOffset(-1,AC5)=0,SUM('Win Lines'!L$4:L$6)/100,0)
-IF(_xlpm.reelOffset(1,AC5)=0,SUM('Win Lines'!L$3:L$5)/100,0)
-IF(_xlpm.reelOffset(2,AC5)=0,SUM('Win Lines'!L$3:L$4)/100,0)
-IF(_xlpm.reelOffset(3,AC5)=0,'Win Lines'!L$3/100,0)
))</f>
        <v>1.0000000000000002</v>
      </c>
      <c r="AJ5" s="81" cm="1">
        <f t="array" ref="AJ5">IF(AD5="","",_xlfn.LET(_xlpm.reelOffset,_xlfn.LAMBDA(_xlpm.offsetBy,_xlpm.cell,_xlfn.LET(_xlpm.ind,ROW(_xlpm.cell)-4,_xlpm.length,COUNTIF(AD$4:AD$200,"&gt;-1"),INDEX(AD$4:AD$200,1+MOD(_xlpm.ind+_xlpm.offsetBy,_xlpm.length)))),
IF(AD5=0,4,1)
-IF(_xlpm.reelOffset(-3,AD5)=0,'Win Lines'!M$6/100,0)
-IF(_xlpm.reelOffset(-2,AD5)=0,SUM('Win Lines'!M$5:M$6)/100,0)
-IF(_xlpm.reelOffset(-1,AD5)=0,SUM('Win Lines'!M$4:M$6)/100,0)
-IF(_xlpm.reelOffset(1,AD5)=0,SUM('Win Lines'!M$3:M$5)/100,0)
-IF(_xlpm.reelOffset(2,AD5)=0,SUM('Win Lines'!M$3:M$4)/100,0)
-IF(_xlpm.reelOffset(3,AD5)=0,'Win Lines'!M$3/100,0)
))</f>
        <v>1</v>
      </c>
    </row>
    <row r="6" spans="2:36" x14ac:dyDescent="0.25">
      <c r="B6" s="10" t="s">
        <v>14</v>
      </c>
      <c r="C6" s="20">
        <v>2</v>
      </c>
      <c r="D6" s="78">
        <f t="shared" si="0"/>
        <v>3</v>
      </c>
      <c r="E6" s="78">
        <f t="shared" si="0"/>
        <v>0</v>
      </c>
      <c r="F6" s="78">
        <f t="shared" si="0"/>
        <v>0</v>
      </c>
      <c r="G6" s="78">
        <f t="shared" si="0"/>
        <v>0</v>
      </c>
      <c r="H6" s="78">
        <f t="shared" si="0"/>
        <v>7</v>
      </c>
      <c r="I6" s="77">
        <f t="shared" ref="I6:I12" si="5">V6+V15+V24</f>
        <v>17.166385135135133</v>
      </c>
      <c r="J6" s="78" cm="1">
        <f t="array" ref="J6">4*SUM(D6:H6/$D$15:$H$15)</f>
        <v>0.5658783783783784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21" cm="1">
        <f t="array" ref="Q6">_xlfn.LET(_xlpm.counts,$D$4:$H$14,_xlpm.symbols,$C$4:$C$14,_xlpm.totals,$D$15:$H$15,_xlpm.awards,PayTable,
 _xlpm.template,"5x non wild. Check award, prefer4wilds and prefer3wilds for correct column indexes",
 _xlpm.symbol,L6,
 _xlpm.award,VLOOKUP(L6,_xlpm.awards,7,FALSE),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97806723.00000006</v>
      </c>
      <c r="R6" s="22">
        <f t="shared" si="3"/>
        <v>9780672300.0000057</v>
      </c>
      <c r="S6" s="23">
        <f t="shared" si="4"/>
        <v>0.44341216216216217</v>
      </c>
      <c r="T6" s="73">
        <f t="shared" si="1"/>
        <v>2.255238095238095</v>
      </c>
      <c r="U6" s="101">
        <v>10</v>
      </c>
      <c r="V6" s="25">
        <f t="shared" si="2"/>
        <v>4.4341216216216219</v>
      </c>
      <c r="W6" s="26"/>
      <c r="X6" s="27"/>
      <c r="Y6" s="29">
        <v>3</v>
      </c>
      <c r="Z6" s="80">
        <f>IF('Base Reels B'!Z6="","",'Base Reels B'!Z6)</f>
        <v>6</v>
      </c>
      <c r="AA6" s="80">
        <f>IF('Base Reels B'!AA6="","",IF(AA$2="W",0,'Base Reels B'!AA6))</f>
        <v>0</v>
      </c>
      <c r="AB6" s="80">
        <f>IF('Base Reels B'!AB6="","",IF(AB$2="W",0,'Base Reels B'!AB6))</f>
        <v>0</v>
      </c>
      <c r="AC6" s="80">
        <f>IF('Base Reels B'!AC6="","",IF(AC$2="W",0,'Base Reels B'!AC6))</f>
        <v>0</v>
      </c>
      <c r="AD6" s="80">
        <f>IF('Base Reels B'!AD6="","",'Base Reels B'!AD6)</f>
        <v>1</v>
      </c>
      <c r="AF6" s="81" cm="1">
        <f t="array" ref="AF6">IF(Z6="","",_xlfn.LET(_xlpm.reelOffset,_xlfn.LAMBDA(_xlpm.offsetBy,_xlpm.cell,_xlfn.LET(_xlpm.ind,ROW(_xlpm.cell)-4,_xlpm.length,COUNTIF(Z$4:Z$200,"&gt;-1"),INDEX(Z$4:Z$200,1+MOD(_xlpm.ind+_xlpm.offsetBy,_xlpm.length)))),
IF(Z6=0,4,1)
-IF(_xlpm.reelOffset(-3,Z6)=0,'Win Lines'!I$6/100,0)
-IF(_xlpm.reelOffset(-2,Z6)=0,SUM('Win Lines'!I$5:I$6)/100,0)
-IF(_xlpm.reelOffset(-1,Z6)=0,SUM('Win Lines'!I$4:I$6)/100,0)
-IF(_xlpm.reelOffset(1,Z6)=0,SUM('Win Lines'!I$3:I$5)/100,0)
-IF(_xlpm.reelOffset(2,Z6)=0,SUM('Win Lines'!I$3:I$4)/100,0)
-IF(_xlpm.reelOffset(3,Z6)=0,'Win Lines'!I$3/100,0)
))</f>
        <v>1</v>
      </c>
      <c r="AG6" s="81" cm="1">
        <f t="array" ref="AG6">IF(AA6="","",_xlfn.LET(_xlpm.reelOffset,_xlfn.LAMBDA(_xlpm.offsetBy,_xlpm.cell,_xlfn.LET(_xlpm.ind,ROW(_xlpm.cell)-4,_xlpm.length,COUNTIF(AA$4:AA$200,"&gt;-1"),INDEX(AA$4:AA$200,1+MOD(_xlpm.ind+_xlpm.offsetBy,_xlpm.length)))),
IF(AA6=0,4,1)
-IF(_xlpm.reelOffset(-3,AA6)=0,'Win Lines'!J$6/100,0)
-IF(_xlpm.reelOffset(-2,AA6)=0,SUM('Win Lines'!J$5:J$6)/100,0)
-IF(_xlpm.reelOffset(-1,AA6)=0,SUM('Win Lines'!J$4:J$6)/100,0)
-IF(_xlpm.reelOffset(1,AA6)=0,SUM('Win Lines'!J$3:J$5)/100,0)
-IF(_xlpm.reelOffset(2,AA6)=0,SUM('Win Lines'!J$3:J$4)/100,0)
-IF(_xlpm.reelOffset(3,AA6)=0,'Win Lines'!J$3/100,0)
))</f>
        <v>1.0000000000000002</v>
      </c>
      <c r="AH6" s="81" cm="1">
        <f t="array" ref="AH6">IF(AB6="","",_xlfn.LET(_xlpm.reelOffset,_xlfn.LAMBDA(_xlpm.offsetBy,_xlpm.cell,_xlfn.LET(_xlpm.ind,ROW(_xlpm.cell)-4,_xlpm.length,COUNTIF(AB$4:AB$200,"&gt;-1"),INDEX(AB$4:AB$200,1+MOD(_xlpm.ind+_xlpm.offsetBy,_xlpm.length)))),
IF(AB6=0,4,1)
-IF(_xlpm.reelOffset(-3,AB6)=0,'Win Lines'!K$6/100,0)
-IF(_xlpm.reelOffset(-2,AB6)=0,SUM('Win Lines'!K$5:K$6)/100,0)
-IF(_xlpm.reelOffset(-1,AB6)=0,SUM('Win Lines'!K$4:K$6)/100,0)
-IF(_xlpm.reelOffset(1,AB6)=0,SUM('Win Lines'!K$3:K$5)/100,0)
-IF(_xlpm.reelOffset(2,AB6)=0,SUM('Win Lines'!K$3:K$4)/100,0)
-IF(_xlpm.reelOffset(3,AB6)=0,'Win Lines'!K$3/100,0)
))</f>
        <v>1.0000000000000002</v>
      </c>
      <c r="AI6" s="81" cm="1">
        <f t="array" ref="AI6">IF(AC6="","",_xlfn.LET(_xlpm.reelOffset,_xlfn.LAMBDA(_xlpm.offsetBy,_xlpm.cell,_xlfn.LET(_xlpm.ind,ROW(_xlpm.cell)-4,_xlpm.length,COUNTIF(AC$4:AC$200,"&gt;-1"),INDEX(AC$4:AC$200,1+MOD(_xlpm.ind+_xlpm.offsetBy,_xlpm.length)))),
IF(AC6=0,4,1)
-IF(_xlpm.reelOffset(-3,AC6)=0,'Win Lines'!L$6/100,0)
-IF(_xlpm.reelOffset(-2,AC6)=0,SUM('Win Lines'!L$5:L$6)/100,0)
-IF(_xlpm.reelOffset(-1,AC6)=0,SUM('Win Lines'!L$4:L$6)/100,0)
-IF(_xlpm.reelOffset(1,AC6)=0,SUM('Win Lines'!L$3:L$5)/100,0)
-IF(_xlpm.reelOffset(2,AC6)=0,SUM('Win Lines'!L$3:L$4)/100,0)
-IF(_xlpm.reelOffset(3,AC6)=0,'Win Lines'!L$3/100,0)
))</f>
        <v>1.0000000000000002</v>
      </c>
      <c r="AJ6" s="81" cm="1">
        <f t="array" ref="AJ6">IF(AD6="","",_xlfn.LET(_xlpm.reelOffset,_xlfn.LAMBDA(_xlpm.offsetBy,_xlpm.cell,_xlfn.LET(_xlpm.ind,ROW(_xlpm.cell)-4,_xlpm.length,COUNTIF(AD$4:AD$200,"&gt;-1"),INDEX(AD$4:AD$200,1+MOD(_xlpm.ind+_xlpm.offsetBy,_xlpm.length)))),
IF(AD6=0,4,1)
-IF(_xlpm.reelOffset(-3,AD6)=0,'Win Lines'!M$6/100,0)
-IF(_xlpm.reelOffset(-2,AD6)=0,SUM('Win Lines'!M$5:M$6)/100,0)
-IF(_xlpm.reelOffset(-1,AD6)=0,SUM('Win Lines'!M$4:M$6)/100,0)
-IF(_xlpm.reelOffset(1,AD6)=0,SUM('Win Lines'!M$3:M$5)/100,0)
-IF(_xlpm.reelOffset(2,AD6)=0,SUM('Win Lines'!M$3:M$4)/100,0)
-IF(_xlpm.reelOffset(3,AD6)=0,'Win Lines'!M$3/100,0)
))</f>
        <v>1</v>
      </c>
    </row>
    <row r="7" spans="2:36" x14ac:dyDescent="0.25">
      <c r="B7" s="10" t="s">
        <v>15</v>
      </c>
      <c r="C7" s="20">
        <v>3</v>
      </c>
      <c r="D7" s="78">
        <f t="shared" si="0"/>
        <v>4</v>
      </c>
      <c r="E7" s="78">
        <f t="shared" si="0"/>
        <v>0</v>
      </c>
      <c r="F7" s="78">
        <f t="shared" si="0"/>
        <v>0</v>
      </c>
      <c r="G7" s="78">
        <f t="shared" si="0"/>
        <v>0</v>
      </c>
      <c r="H7" s="78">
        <f t="shared" si="0"/>
        <v>8</v>
      </c>
      <c r="I7" s="77">
        <f t="shared" si="5"/>
        <v>10.506756756756758</v>
      </c>
      <c r="J7" s="78" cm="1">
        <f t="array" ref="J7">4*SUM(D7:H7/$D$15:$H$15)</f>
        <v>0.68243243243243246</v>
      </c>
      <c r="L7" s="10">
        <v>3</v>
      </c>
      <c r="M7" s="10">
        <v>3</v>
      </c>
      <c r="N7" s="10">
        <v>3</v>
      </c>
      <c r="O7" s="10">
        <v>3</v>
      </c>
      <c r="P7" s="10">
        <v>3</v>
      </c>
      <c r="Q7" s="21" cm="1">
        <f t="array" ref="Q7">_xlfn.LET(_xlpm.counts,$D$4:$H$14,_xlpm.symbols,$C$4:$C$14,_xlpm.totals,$D$15:$H$15,_xlpm.awards,PayTable,
 _xlpm.template,"5x non wild. Check award, prefer4wilds and prefer3wilds for correct column indexes",
 _xlpm.symbol,L7,
 _xlpm.award,VLOOKUP(L7,_xlpm.awards,7,FALSE),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149038816.00000009</v>
      </c>
      <c r="R7" s="22">
        <f t="shared" si="3"/>
        <v>14903881600.00001</v>
      </c>
      <c r="S7" s="23">
        <f t="shared" si="4"/>
        <v>0.67567567567567577</v>
      </c>
      <c r="T7" s="73">
        <f t="shared" si="1"/>
        <v>1.4799999999999998</v>
      </c>
      <c r="U7" s="101">
        <v>4</v>
      </c>
      <c r="V7" s="25">
        <f t="shared" si="2"/>
        <v>2.7027027027027031</v>
      </c>
      <c r="W7" s="26"/>
      <c r="X7" s="27"/>
      <c r="Y7" s="29">
        <v>4</v>
      </c>
      <c r="Z7" s="80">
        <f>IF('Base Reels B'!Z7="","",'Base Reels B'!Z7)</f>
        <v>4</v>
      </c>
      <c r="AA7" s="80">
        <f>IF('Base Reels B'!AA7="","",IF(AA$2="W",0,'Base Reels B'!AA7))</f>
        <v>0</v>
      </c>
      <c r="AB7" s="80">
        <f>IF('Base Reels B'!AB7="","",IF(AB$2="W",0,'Base Reels B'!AB7))</f>
        <v>0</v>
      </c>
      <c r="AC7" s="80">
        <f>IF('Base Reels B'!AC7="","",IF(AC$2="W",0,'Base Reels B'!AC7))</f>
        <v>0</v>
      </c>
      <c r="AD7" s="80">
        <f>IF('Base Reels B'!AD7="","",'Base Reels B'!AD7)</f>
        <v>5</v>
      </c>
      <c r="AF7" s="81" cm="1">
        <f t="array" ref="AF7">IF(Z7="","",_xlfn.LET(_xlpm.reelOffset,_xlfn.LAMBDA(_xlpm.offsetBy,_xlpm.cell,_xlfn.LET(_xlpm.ind,ROW(_xlpm.cell)-4,_xlpm.length,COUNTIF(Z$4:Z$200,"&gt;-1"),INDEX(Z$4:Z$200,1+MOD(_xlpm.ind+_xlpm.offsetBy,_xlpm.length)))),
IF(Z7=0,4,1)
-IF(_xlpm.reelOffset(-3,Z7)=0,'Win Lines'!I$6/100,0)
-IF(_xlpm.reelOffset(-2,Z7)=0,SUM('Win Lines'!I$5:I$6)/100,0)
-IF(_xlpm.reelOffset(-1,Z7)=0,SUM('Win Lines'!I$4:I$6)/100,0)
-IF(_xlpm.reelOffset(1,Z7)=0,SUM('Win Lines'!I$3:I$5)/100,0)
-IF(_xlpm.reelOffset(2,Z7)=0,SUM('Win Lines'!I$3:I$4)/100,0)
-IF(_xlpm.reelOffset(3,Z7)=0,'Win Lines'!I$3/100,0)
))</f>
        <v>1</v>
      </c>
      <c r="AG7" s="81" cm="1">
        <f t="array" ref="AG7">IF(AA7="","",_xlfn.LET(_xlpm.reelOffset,_xlfn.LAMBDA(_xlpm.offsetBy,_xlpm.cell,_xlfn.LET(_xlpm.ind,ROW(_xlpm.cell)-4,_xlpm.length,COUNTIF(AA$4:AA$200,"&gt;-1"),INDEX(AA$4:AA$200,1+MOD(_xlpm.ind+_xlpm.offsetBy,_xlpm.length)))),
IF(AA7=0,4,1)
-IF(_xlpm.reelOffset(-3,AA7)=0,'Win Lines'!J$6/100,0)
-IF(_xlpm.reelOffset(-2,AA7)=0,SUM('Win Lines'!J$5:J$6)/100,0)
-IF(_xlpm.reelOffset(-1,AA7)=0,SUM('Win Lines'!J$4:J$6)/100,0)
-IF(_xlpm.reelOffset(1,AA7)=0,SUM('Win Lines'!J$3:J$5)/100,0)
-IF(_xlpm.reelOffset(2,AA7)=0,SUM('Win Lines'!J$3:J$4)/100,0)
-IF(_xlpm.reelOffset(3,AA7)=0,'Win Lines'!J$3/100,0)
))</f>
        <v>1.0000000000000002</v>
      </c>
      <c r="AH7" s="81" cm="1">
        <f t="array" ref="AH7">IF(AB7="","",_xlfn.LET(_xlpm.reelOffset,_xlfn.LAMBDA(_xlpm.offsetBy,_xlpm.cell,_xlfn.LET(_xlpm.ind,ROW(_xlpm.cell)-4,_xlpm.length,COUNTIF(AB$4:AB$200,"&gt;-1"),INDEX(AB$4:AB$200,1+MOD(_xlpm.ind+_xlpm.offsetBy,_xlpm.length)))),
IF(AB7=0,4,1)
-IF(_xlpm.reelOffset(-3,AB7)=0,'Win Lines'!K$6/100,0)
-IF(_xlpm.reelOffset(-2,AB7)=0,SUM('Win Lines'!K$5:K$6)/100,0)
-IF(_xlpm.reelOffset(-1,AB7)=0,SUM('Win Lines'!K$4:K$6)/100,0)
-IF(_xlpm.reelOffset(1,AB7)=0,SUM('Win Lines'!K$3:K$5)/100,0)
-IF(_xlpm.reelOffset(2,AB7)=0,SUM('Win Lines'!K$3:K$4)/100,0)
-IF(_xlpm.reelOffset(3,AB7)=0,'Win Lines'!K$3/100,0)
))</f>
        <v>1.0000000000000002</v>
      </c>
      <c r="AI7" s="81" cm="1">
        <f t="array" ref="AI7">IF(AC7="","",_xlfn.LET(_xlpm.reelOffset,_xlfn.LAMBDA(_xlpm.offsetBy,_xlpm.cell,_xlfn.LET(_xlpm.ind,ROW(_xlpm.cell)-4,_xlpm.length,COUNTIF(AC$4:AC$200,"&gt;-1"),INDEX(AC$4:AC$200,1+MOD(_xlpm.ind+_xlpm.offsetBy,_xlpm.length)))),
IF(AC7=0,4,1)
-IF(_xlpm.reelOffset(-3,AC7)=0,'Win Lines'!L$6/100,0)
-IF(_xlpm.reelOffset(-2,AC7)=0,SUM('Win Lines'!L$5:L$6)/100,0)
-IF(_xlpm.reelOffset(-1,AC7)=0,SUM('Win Lines'!L$4:L$6)/100,0)
-IF(_xlpm.reelOffset(1,AC7)=0,SUM('Win Lines'!L$3:L$5)/100,0)
-IF(_xlpm.reelOffset(2,AC7)=0,SUM('Win Lines'!L$3:L$4)/100,0)
-IF(_xlpm.reelOffset(3,AC7)=0,'Win Lines'!L$3/100,0)
))</f>
        <v>1.0000000000000002</v>
      </c>
      <c r="AJ7" s="81" cm="1">
        <f t="array" ref="AJ7">IF(AD7="","",_xlfn.LET(_xlpm.reelOffset,_xlfn.LAMBDA(_xlpm.offsetBy,_xlpm.cell,_xlfn.LET(_xlpm.ind,ROW(_xlpm.cell)-4,_xlpm.length,COUNTIF(AD$4:AD$200,"&gt;-1"),INDEX(AD$4:AD$200,1+MOD(_xlpm.ind+_xlpm.offsetBy,_xlpm.length)))),
IF(AD7=0,4,1)
-IF(_xlpm.reelOffset(-3,AD7)=0,'Win Lines'!M$6/100,0)
-IF(_xlpm.reelOffset(-2,AD7)=0,SUM('Win Lines'!M$5:M$6)/100,0)
-IF(_xlpm.reelOffset(-1,AD7)=0,SUM('Win Lines'!M$4:M$6)/100,0)
-IF(_xlpm.reelOffset(1,AD7)=0,SUM('Win Lines'!M$3:M$5)/100,0)
-IF(_xlpm.reelOffset(2,AD7)=0,SUM('Win Lines'!M$3:M$4)/100,0)
-IF(_xlpm.reelOffset(3,AD7)=0,'Win Lines'!M$3/100,0)
))</f>
        <v>1</v>
      </c>
    </row>
    <row r="8" spans="2:36" x14ac:dyDescent="0.25">
      <c r="B8" s="10" t="s">
        <v>16</v>
      </c>
      <c r="C8" s="20">
        <v>4</v>
      </c>
      <c r="D8" s="78">
        <f t="shared" si="0"/>
        <v>10</v>
      </c>
      <c r="E8" s="78">
        <f t="shared" si="0"/>
        <v>0</v>
      </c>
      <c r="F8" s="78">
        <f t="shared" si="0"/>
        <v>0</v>
      </c>
      <c r="G8" s="78">
        <f t="shared" si="0"/>
        <v>0</v>
      </c>
      <c r="H8" s="78">
        <f t="shared" si="0"/>
        <v>9</v>
      </c>
      <c r="I8" s="77">
        <f t="shared" si="5"/>
        <v>26.815878378378372</v>
      </c>
      <c r="J8" s="78" cm="1">
        <f t="array" ref="J8">4*SUM(D8:H8/$D$15:$H$15)</f>
        <v>1.1114864864864864</v>
      </c>
      <c r="L8" s="10">
        <v>4</v>
      </c>
      <c r="M8" s="10">
        <v>4</v>
      </c>
      <c r="N8" s="10">
        <v>4</v>
      </c>
      <c r="O8" s="10">
        <v>4</v>
      </c>
      <c r="P8" s="10">
        <v>4</v>
      </c>
      <c r="Q8" s="21" cm="1">
        <f t="array" ref="Q8">_xlfn.LET(_xlpm.counts,$D$4:$H$14,_xlpm.symbols,$C$4:$C$14,_xlpm.totals,$D$15:$H$15,_xlpm.awards,PayTable,
 _xlpm.template,"5x non wild. Check award, prefer4wilds and prefer3wilds for correct column indexes",
 _xlpm.symbol,L8,
 _xlpm.award,VLOOKUP(L8,_xlpm.awards,7,FALSE),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419171670.00000012</v>
      </c>
      <c r="R8" s="22">
        <f t="shared" si="3"/>
        <v>41917167000.000015</v>
      </c>
      <c r="S8" s="23">
        <f t="shared" si="4"/>
        <v>1.9003378378378375</v>
      </c>
      <c r="T8" s="73">
        <f t="shared" si="1"/>
        <v>0.52622222222222226</v>
      </c>
      <c r="U8" s="101">
        <v>4</v>
      </c>
      <c r="V8" s="25">
        <f t="shared" si="2"/>
        <v>7.60135135135135</v>
      </c>
      <c r="W8" s="26"/>
      <c r="X8" s="27"/>
      <c r="Y8" s="29">
        <v>5</v>
      </c>
      <c r="Z8" s="80">
        <f>IF('Base Reels B'!Z8="","",'Base Reels B'!Z8)</f>
        <v>4</v>
      </c>
      <c r="AA8" s="80">
        <f>IF('Base Reels B'!AA8="","",IF(AA$2="W",0,'Base Reels B'!AA8))</f>
        <v>0</v>
      </c>
      <c r="AB8" s="80">
        <f>IF('Base Reels B'!AB8="","",IF(AB$2="W",0,'Base Reels B'!AB8))</f>
        <v>0</v>
      </c>
      <c r="AC8" s="80">
        <f>IF('Base Reels B'!AC8="","",IF(AC$2="W",0,'Base Reels B'!AC8))</f>
        <v>0</v>
      </c>
      <c r="AD8" s="80">
        <f>IF('Base Reels B'!AD8="","",'Base Reels B'!AD8)</f>
        <v>8</v>
      </c>
      <c r="AF8" s="81" cm="1">
        <f t="array" ref="AF8">IF(Z8="","",_xlfn.LET(_xlpm.reelOffset,_xlfn.LAMBDA(_xlpm.offsetBy,_xlpm.cell,_xlfn.LET(_xlpm.ind,ROW(_xlpm.cell)-4,_xlpm.length,COUNTIF(Z$4:Z$200,"&gt;-1"),INDEX(Z$4:Z$200,1+MOD(_xlpm.ind+_xlpm.offsetBy,_xlpm.length)))),
IF(Z8=0,4,1)
-IF(_xlpm.reelOffset(-3,Z8)=0,'Win Lines'!I$6/100,0)
-IF(_xlpm.reelOffset(-2,Z8)=0,SUM('Win Lines'!I$5:I$6)/100,0)
-IF(_xlpm.reelOffset(-1,Z8)=0,SUM('Win Lines'!I$4:I$6)/100,0)
-IF(_xlpm.reelOffset(1,Z8)=0,SUM('Win Lines'!I$3:I$5)/100,0)
-IF(_xlpm.reelOffset(2,Z8)=0,SUM('Win Lines'!I$3:I$4)/100,0)
-IF(_xlpm.reelOffset(3,Z8)=0,'Win Lines'!I$3/100,0)
))</f>
        <v>1</v>
      </c>
      <c r="AG8" s="81" cm="1">
        <f t="array" ref="AG8">IF(AA8="","",_xlfn.LET(_xlpm.reelOffset,_xlfn.LAMBDA(_xlpm.offsetBy,_xlpm.cell,_xlfn.LET(_xlpm.ind,ROW(_xlpm.cell)-4,_xlpm.length,COUNTIF(AA$4:AA$200,"&gt;-1"),INDEX(AA$4:AA$200,1+MOD(_xlpm.ind+_xlpm.offsetBy,_xlpm.length)))),
IF(AA8=0,4,1)
-IF(_xlpm.reelOffset(-3,AA8)=0,'Win Lines'!J$6/100,0)
-IF(_xlpm.reelOffset(-2,AA8)=0,SUM('Win Lines'!J$5:J$6)/100,0)
-IF(_xlpm.reelOffset(-1,AA8)=0,SUM('Win Lines'!J$4:J$6)/100,0)
-IF(_xlpm.reelOffset(1,AA8)=0,SUM('Win Lines'!J$3:J$5)/100,0)
-IF(_xlpm.reelOffset(2,AA8)=0,SUM('Win Lines'!J$3:J$4)/100,0)
-IF(_xlpm.reelOffset(3,AA8)=0,'Win Lines'!J$3/100,0)
))</f>
        <v>1.0000000000000002</v>
      </c>
      <c r="AH8" s="81" cm="1">
        <f t="array" ref="AH8">IF(AB8="","",_xlfn.LET(_xlpm.reelOffset,_xlfn.LAMBDA(_xlpm.offsetBy,_xlpm.cell,_xlfn.LET(_xlpm.ind,ROW(_xlpm.cell)-4,_xlpm.length,COUNTIF(AB$4:AB$200,"&gt;-1"),INDEX(AB$4:AB$200,1+MOD(_xlpm.ind+_xlpm.offsetBy,_xlpm.length)))),
IF(AB8=0,4,1)
-IF(_xlpm.reelOffset(-3,AB8)=0,'Win Lines'!K$6/100,0)
-IF(_xlpm.reelOffset(-2,AB8)=0,SUM('Win Lines'!K$5:K$6)/100,0)
-IF(_xlpm.reelOffset(-1,AB8)=0,SUM('Win Lines'!K$4:K$6)/100,0)
-IF(_xlpm.reelOffset(1,AB8)=0,SUM('Win Lines'!K$3:K$5)/100,0)
-IF(_xlpm.reelOffset(2,AB8)=0,SUM('Win Lines'!K$3:K$4)/100,0)
-IF(_xlpm.reelOffset(3,AB8)=0,'Win Lines'!K$3/100,0)
))</f>
        <v>1.0000000000000002</v>
      </c>
      <c r="AI8" s="81" cm="1">
        <f t="array" ref="AI8">IF(AC8="","",_xlfn.LET(_xlpm.reelOffset,_xlfn.LAMBDA(_xlpm.offsetBy,_xlpm.cell,_xlfn.LET(_xlpm.ind,ROW(_xlpm.cell)-4,_xlpm.length,COUNTIF(AC$4:AC$200,"&gt;-1"),INDEX(AC$4:AC$200,1+MOD(_xlpm.ind+_xlpm.offsetBy,_xlpm.length)))),
IF(AC8=0,4,1)
-IF(_xlpm.reelOffset(-3,AC8)=0,'Win Lines'!L$6/100,0)
-IF(_xlpm.reelOffset(-2,AC8)=0,SUM('Win Lines'!L$5:L$6)/100,0)
-IF(_xlpm.reelOffset(-1,AC8)=0,SUM('Win Lines'!L$4:L$6)/100,0)
-IF(_xlpm.reelOffset(1,AC8)=0,SUM('Win Lines'!L$3:L$5)/100,0)
-IF(_xlpm.reelOffset(2,AC8)=0,SUM('Win Lines'!L$3:L$4)/100,0)
-IF(_xlpm.reelOffset(3,AC8)=0,'Win Lines'!L$3/100,0)
))</f>
        <v>1.0000000000000002</v>
      </c>
      <c r="AJ8" s="81" cm="1">
        <f t="array" ref="AJ8">IF(AD8="","",_xlfn.LET(_xlpm.reelOffset,_xlfn.LAMBDA(_xlpm.offsetBy,_xlpm.cell,_xlfn.LET(_xlpm.ind,ROW(_xlpm.cell)-4,_xlpm.length,COUNTIF(AD$4:AD$200,"&gt;-1"),INDEX(AD$4:AD$200,1+MOD(_xlpm.ind+_xlpm.offsetBy,_xlpm.length)))),
IF(AD8=0,4,1)
-IF(_xlpm.reelOffset(-3,AD8)=0,'Win Lines'!M$6/100,0)
-IF(_xlpm.reelOffset(-2,AD8)=0,SUM('Win Lines'!M$5:M$6)/100,0)
-IF(_xlpm.reelOffset(-1,AD8)=0,SUM('Win Lines'!M$4:M$6)/100,0)
-IF(_xlpm.reelOffset(1,AD8)=0,SUM('Win Lines'!M$3:M$5)/100,0)
-IF(_xlpm.reelOffset(2,AD8)=0,SUM('Win Lines'!M$3:M$4)/100,0)
-IF(_xlpm.reelOffset(3,AD8)=0,'Win Lines'!M$3/100,0)
))</f>
        <v>1</v>
      </c>
    </row>
    <row r="9" spans="2:36" x14ac:dyDescent="0.25">
      <c r="B9" s="10" t="s">
        <v>17</v>
      </c>
      <c r="C9" s="20">
        <v>5</v>
      </c>
      <c r="D9" s="78">
        <f t="shared" si="0"/>
        <v>3</v>
      </c>
      <c r="E9" s="78">
        <f t="shared" si="0"/>
        <v>0</v>
      </c>
      <c r="F9" s="78">
        <f t="shared" si="0"/>
        <v>0</v>
      </c>
      <c r="G9" s="78">
        <f t="shared" si="0"/>
        <v>0</v>
      </c>
      <c r="H9" s="78">
        <f t="shared" si="0"/>
        <v>10</v>
      </c>
      <c r="I9" s="77">
        <f t="shared" si="5"/>
        <v>2.1283783783783785</v>
      </c>
      <c r="J9" s="78" cm="1">
        <f t="array" ref="J9">4*SUM(D9:H9/$D$15:$H$15)</f>
        <v>0.72804054054054057</v>
      </c>
      <c r="L9" s="10">
        <v>5</v>
      </c>
      <c r="M9" s="10">
        <v>5</v>
      </c>
      <c r="N9" s="10">
        <v>5</v>
      </c>
      <c r="O9" s="10">
        <v>5</v>
      </c>
      <c r="P9" s="10">
        <v>5</v>
      </c>
      <c r="Q9" s="21" cm="1">
        <f t="array" ref="Q9">_xlfn.LET(_xlpm.counts,$D$4:$H$14,_xlpm.symbols,$C$4:$C$14,_xlpm.totals,$D$15:$H$15,_xlpm.awards,PayTable,
 _xlpm.template,"5x non wild. Check award, prefer4wilds and prefer3wilds for correct column indexes",
 _xlpm.symbol,L9,
 _xlpm.award,VLOOKUP(L9,_xlpm.awards,7,FALSE),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139723890.00000006</v>
      </c>
      <c r="R9" s="22">
        <f t="shared" si="3"/>
        <v>13972389000.000006</v>
      </c>
      <c r="S9" s="23">
        <f t="shared" si="4"/>
        <v>0.63344594594594583</v>
      </c>
      <c r="T9" s="73">
        <f t="shared" si="1"/>
        <v>1.5786666666666669</v>
      </c>
      <c r="U9" s="101">
        <v>0.8</v>
      </c>
      <c r="V9" s="25">
        <f t="shared" si="2"/>
        <v>0.5067567567567568</v>
      </c>
      <c r="W9" s="26"/>
      <c r="X9" s="27"/>
      <c r="Y9" s="29">
        <v>6</v>
      </c>
      <c r="Z9" s="80">
        <f>IF('Base Reels B'!Z9="","",'Base Reels B'!Z9)</f>
        <v>6</v>
      </c>
      <c r="AA9" s="80">
        <f>IF('Base Reels B'!AA9="","",IF(AA$2="W",0,'Base Reels B'!AA9))</f>
        <v>0</v>
      </c>
      <c r="AB9" s="80">
        <f>IF('Base Reels B'!AB9="","",IF(AB$2="W",0,'Base Reels B'!AB9))</f>
        <v>0</v>
      </c>
      <c r="AC9" s="80">
        <f>IF('Base Reels B'!AC9="","",IF(AC$2="W",0,'Base Reels B'!AC9))</f>
        <v>0</v>
      </c>
      <c r="AD9" s="80">
        <f>IF('Base Reels B'!AD9="","",'Base Reels B'!AD9)</f>
        <v>8</v>
      </c>
      <c r="AF9" s="81" cm="1">
        <f t="array" ref="AF9">IF(Z9="","",_xlfn.LET(_xlpm.reelOffset,_xlfn.LAMBDA(_xlpm.offsetBy,_xlpm.cell,_xlfn.LET(_xlpm.ind,ROW(_xlpm.cell)-4,_xlpm.length,COUNTIF(Z$4:Z$200,"&gt;-1"),INDEX(Z$4:Z$200,1+MOD(_xlpm.ind+_xlpm.offsetBy,_xlpm.length)))),
IF(Z9=0,4,1)
-IF(_xlpm.reelOffset(-3,Z9)=0,'Win Lines'!I$6/100,0)
-IF(_xlpm.reelOffset(-2,Z9)=0,SUM('Win Lines'!I$5:I$6)/100,0)
-IF(_xlpm.reelOffset(-1,Z9)=0,SUM('Win Lines'!I$4:I$6)/100,0)
-IF(_xlpm.reelOffset(1,Z9)=0,SUM('Win Lines'!I$3:I$5)/100,0)
-IF(_xlpm.reelOffset(2,Z9)=0,SUM('Win Lines'!I$3:I$4)/100,0)
-IF(_xlpm.reelOffset(3,Z9)=0,'Win Lines'!I$3/100,0)
))</f>
        <v>1</v>
      </c>
      <c r="AG9" s="81" cm="1">
        <f t="array" ref="AG9">IF(AA9="","",_xlfn.LET(_xlpm.reelOffset,_xlfn.LAMBDA(_xlpm.offsetBy,_xlpm.cell,_xlfn.LET(_xlpm.ind,ROW(_xlpm.cell)-4,_xlpm.length,COUNTIF(AA$4:AA$200,"&gt;-1"),INDEX(AA$4:AA$200,1+MOD(_xlpm.ind+_xlpm.offsetBy,_xlpm.length)))),
IF(AA9=0,4,1)
-IF(_xlpm.reelOffset(-3,AA9)=0,'Win Lines'!J$6/100,0)
-IF(_xlpm.reelOffset(-2,AA9)=0,SUM('Win Lines'!J$5:J$6)/100,0)
-IF(_xlpm.reelOffset(-1,AA9)=0,SUM('Win Lines'!J$4:J$6)/100,0)
-IF(_xlpm.reelOffset(1,AA9)=0,SUM('Win Lines'!J$3:J$5)/100,0)
-IF(_xlpm.reelOffset(2,AA9)=0,SUM('Win Lines'!J$3:J$4)/100,0)
-IF(_xlpm.reelOffset(3,AA9)=0,'Win Lines'!J$3/100,0)
))</f>
        <v>1.0000000000000002</v>
      </c>
      <c r="AH9" s="81" cm="1">
        <f t="array" ref="AH9">IF(AB9="","",_xlfn.LET(_xlpm.reelOffset,_xlfn.LAMBDA(_xlpm.offsetBy,_xlpm.cell,_xlfn.LET(_xlpm.ind,ROW(_xlpm.cell)-4,_xlpm.length,COUNTIF(AB$4:AB$200,"&gt;-1"),INDEX(AB$4:AB$200,1+MOD(_xlpm.ind+_xlpm.offsetBy,_xlpm.length)))),
IF(AB9=0,4,1)
-IF(_xlpm.reelOffset(-3,AB9)=0,'Win Lines'!K$6/100,0)
-IF(_xlpm.reelOffset(-2,AB9)=0,SUM('Win Lines'!K$5:K$6)/100,0)
-IF(_xlpm.reelOffset(-1,AB9)=0,SUM('Win Lines'!K$4:K$6)/100,0)
-IF(_xlpm.reelOffset(1,AB9)=0,SUM('Win Lines'!K$3:K$5)/100,0)
-IF(_xlpm.reelOffset(2,AB9)=0,SUM('Win Lines'!K$3:K$4)/100,0)
-IF(_xlpm.reelOffset(3,AB9)=0,'Win Lines'!K$3/100,0)
))</f>
        <v>1.0000000000000002</v>
      </c>
      <c r="AI9" s="81" cm="1">
        <f t="array" ref="AI9">IF(AC9="","",_xlfn.LET(_xlpm.reelOffset,_xlfn.LAMBDA(_xlpm.offsetBy,_xlpm.cell,_xlfn.LET(_xlpm.ind,ROW(_xlpm.cell)-4,_xlpm.length,COUNTIF(AC$4:AC$200,"&gt;-1"),INDEX(AC$4:AC$200,1+MOD(_xlpm.ind+_xlpm.offsetBy,_xlpm.length)))),
IF(AC9=0,4,1)
-IF(_xlpm.reelOffset(-3,AC9)=0,'Win Lines'!L$6/100,0)
-IF(_xlpm.reelOffset(-2,AC9)=0,SUM('Win Lines'!L$5:L$6)/100,0)
-IF(_xlpm.reelOffset(-1,AC9)=0,SUM('Win Lines'!L$4:L$6)/100,0)
-IF(_xlpm.reelOffset(1,AC9)=0,SUM('Win Lines'!L$3:L$5)/100,0)
-IF(_xlpm.reelOffset(2,AC9)=0,SUM('Win Lines'!L$3:L$4)/100,0)
-IF(_xlpm.reelOffset(3,AC9)=0,'Win Lines'!L$3/100,0)
))</f>
        <v>1.0000000000000002</v>
      </c>
      <c r="AJ9" s="81" cm="1">
        <f t="array" ref="AJ9">IF(AD9="","",_xlfn.LET(_xlpm.reelOffset,_xlfn.LAMBDA(_xlpm.offsetBy,_xlpm.cell,_xlfn.LET(_xlpm.ind,ROW(_xlpm.cell)-4,_xlpm.length,COUNTIF(AD$4:AD$200,"&gt;-1"),INDEX(AD$4:AD$200,1+MOD(_xlpm.ind+_xlpm.offsetBy,_xlpm.length)))),
IF(AD9=0,4,1)
-IF(_xlpm.reelOffset(-3,AD9)=0,'Win Lines'!M$6/100,0)
-IF(_xlpm.reelOffset(-2,AD9)=0,SUM('Win Lines'!M$5:M$6)/100,0)
-IF(_xlpm.reelOffset(-1,AD9)=0,SUM('Win Lines'!M$4:M$6)/100,0)
-IF(_xlpm.reelOffset(1,AD9)=0,SUM('Win Lines'!M$3:M$5)/100,0)
-IF(_xlpm.reelOffset(2,AD9)=0,SUM('Win Lines'!M$3:M$4)/100,0)
-IF(_xlpm.reelOffset(3,AD9)=0,'Win Lines'!M$3/100,0)
))</f>
        <v>1</v>
      </c>
    </row>
    <row r="10" spans="2:36" x14ac:dyDescent="0.25">
      <c r="B10" s="10" t="s">
        <v>18</v>
      </c>
      <c r="C10" s="20">
        <v>6</v>
      </c>
      <c r="D10" s="78">
        <f t="shared" si="0"/>
        <v>18</v>
      </c>
      <c r="E10" s="78">
        <f t="shared" si="0"/>
        <v>0</v>
      </c>
      <c r="F10" s="78">
        <f t="shared" si="0"/>
        <v>0</v>
      </c>
      <c r="G10" s="78">
        <f t="shared" si="0"/>
        <v>0</v>
      </c>
      <c r="H10" s="78">
        <f t="shared" si="0"/>
        <v>9</v>
      </c>
      <c r="I10" s="77">
        <f t="shared" si="5"/>
        <v>12.618243243243244</v>
      </c>
      <c r="J10" s="78" cm="1">
        <f t="array" ref="J10">4*SUM(D10:H10/$D$15:$H$15)</f>
        <v>1.6114864864864864</v>
      </c>
      <c r="L10" s="10">
        <v>6</v>
      </c>
      <c r="M10" s="10">
        <v>6</v>
      </c>
      <c r="N10" s="10">
        <v>6</v>
      </c>
      <c r="O10" s="10">
        <v>6</v>
      </c>
      <c r="P10" s="10">
        <v>6</v>
      </c>
      <c r="Q10" s="21" cm="1">
        <f t="array" ref="Q10">_xlfn.LET(_xlpm.counts,$D$4:$H$14,_xlpm.symbols,$C$4:$C$14,_xlpm.totals,$D$15:$H$15,_xlpm.awards,PayTable,
 _xlpm.template,"5x non wild. Check award, prefer4wilds and prefer3wilds for correct column indexes",
 _xlpm.symbol,L10,
 _xlpm.award,VLOOKUP(L10,_xlpm.awards,7,FALSE),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754509006.00000036</v>
      </c>
      <c r="R10" s="22">
        <f t="shared" si="3"/>
        <v>75450900600.000031</v>
      </c>
      <c r="S10" s="23">
        <f t="shared" si="4"/>
        <v>3.4206081081081079</v>
      </c>
      <c r="T10" s="73">
        <f t="shared" si="1"/>
        <v>0.2923456790123457</v>
      </c>
      <c r="U10" s="101">
        <v>0.8</v>
      </c>
      <c r="V10" s="25">
        <f t="shared" si="2"/>
        <v>2.7364864864864864</v>
      </c>
      <c r="W10" s="26"/>
      <c r="X10" s="27"/>
      <c r="Y10" s="29">
        <v>7</v>
      </c>
      <c r="Z10" s="80">
        <f>IF('Base Reels B'!Z10="","",'Base Reels B'!Z10)</f>
        <v>6</v>
      </c>
      <c r="AA10" s="80">
        <f>IF('Base Reels B'!AA10="","",IF(AA$2="W",0,'Base Reels B'!AA10))</f>
        <v>0</v>
      </c>
      <c r="AB10" s="80">
        <f>IF('Base Reels B'!AB10="","",IF(AB$2="W",0,'Base Reels B'!AB10))</f>
        <v>0</v>
      </c>
      <c r="AC10" s="80">
        <f>IF('Base Reels B'!AC10="","",IF(AC$2="W",0,'Base Reels B'!AC10))</f>
        <v>0</v>
      </c>
      <c r="AD10" s="80">
        <f>IF('Base Reels B'!AD10="","",'Base Reels B'!AD10)</f>
        <v>8</v>
      </c>
      <c r="AF10" s="81" cm="1">
        <f t="array" ref="AF10">IF(Z10="","",_xlfn.LET(_xlpm.reelOffset,_xlfn.LAMBDA(_xlpm.offsetBy,_xlpm.cell,_xlfn.LET(_xlpm.ind,ROW(_xlpm.cell)-4,_xlpm.length,COUNTIF(Z$4:Z$200,"&gt;-1"),INDEX(Z$4:Z$200,1+MOD(_xlpm.ind+_xlpm.offsetBy,_xlpm.length)))),
IF(Z10=0,4,1)
-IF(_xlpm.reelOffset(-3,Z10)=0,'Win Lines'!I$6/100,0)
-IF(_xlpm.reelOffset(-2,Z10)=0,SUM('Win Lines'!I$5:I$6)/100,0)
-IF(_xlpm.reelOffset(-1,Z10)=0,SUM('Win Lines'!I$4:I$6)/100,0)
-IF(_xlpm.reelOffset(1,Z10)=0,SUM('Win Lines'!I$3:I$5)/100,0)
-IF(_xlpm.reelOffset(2,Z10)=0,SUM('Win Lines'!I$3:I$4)/100,0)
-IF(_xlpm.reelOffset(3,Z10)=0,'Win Lines'!I$3/100,0)
))</f>
        <v>1</v>
      </c>
      <c r="AG10" s="81" cm="1">
        <f t="array" ref="AG10">IF(AA10="","",_xlfn.LET(_xlpm.reelOffset,_xlfn.LAMBDA(_xlpm.offsetBy,_xlpm.cell,_xlfn.LET(_xlpm.ind,ROW(_xlpm.cell)-4,_xlpm.length,COUNTIF(AA$4:AA$200,"&gt;-1"),INDEX(AA$4:AA$200,1+MOD(_xlpm.ind+_xlpm.offsetBy,_xlpm.length)))),
IF(AA10=0,4,1)
-IF(_xlpm.reelOffset(-3,AA10)=0,'Win Lines'!J$6/100,0)
-IF(_xlpm.reelOffset(-2,AA10)=0,SUM('Win Lines'!J$5:J$6)/100,0)
-IF(_xlpm.reelOffset(-1,AA10)=0,SUM('Win Lines'!J$4:J$6)/100,0)
-IF(_xlpm.reelOffset(1,AA10)=0,SUM('Win Lines'!J$3:J$5)/100,0)
-IF(_xlpm.reelOffset(2,AA10)=0,SUM('Win Lines'!J$3:J$4)/100,0)
-IF(_xlpm.reelOffset(3,AA10)=0,'Win Lines'!J$3/100,0)
))</f>
        <v>1.0000000000000002</v>
      </c>
      <c r="AH10" s="81" cm="1">
        <f t="array" ref="AH10">IF(AB10="","",_xlfn.LET(_xlpm.reelOffset,_xlfn.LAMBDA(_xlpm.offsetBy,_xlpm.cell,_xlfn.LET(_xlpm.ind,ROW(_xlpm.cell)-4,_xlpm.length,COUNTIF(AB$4:AB$200,"&gt;-1"),INDEX(AB$4:AB$200,1+MOD(_xlpm.ind+_xlpm.offsetBy,_xlpm.length)))),
IF(AB10=0,4,1)
-IF(_xlpm.reelOffset(-3,AB10)=0,'Win Lines'!K$6/100,0)
-IF(_xlpm.reelOffset(-2,AB10)=0,SUM('Win Lines'!K$5:K$6)/100,0)
-IF(_xlpm.reelOffset(-1,AB10)=0,SUM('Win Lines'!K$4:K$6)/100,0)
-IF(_xlpm.reelOffset(1,AB10)=0,SUM('Win Lines'!K$3:K$5)/100,0)
-IF(_xlpm.reelOffset(2,AB10)=0,SUM('Win Lines'!K$3:K$4)/100,0)
-IF(_xlpm.reelOffset(3,AB10)=0,'Win Lines'!K$3/100,0)
))</f>
        <v>1.0000000000000002</v>
      </c>
      <c r="AI10" s="81" cm="1">
        <f t="array" ref="AI10">IF(AC10="","",_xlfn.LET(_xlpm.reelOffset,_xlfn.LAMBDA(_xlpm.offsetBy,_xlpm.cell,_xlfn.LET(_xlpm.ind,ROW(_xlpm.cell)-4,_xlpm.length,COUNTIF(AC$4:AC$200,"&gt;-1"),INDEX(AC$4:AC$200,1+MOD(_xlpm.ind+_xlpm.offsetBy,_xlpm.length)))),
IF(AC10=0,4,1)
-IF(_xlpm.reelOffset(-3,AC10)=0,'Win Lines'!L$6/100,0)
-IF(_xlpm.reelOffset(-2,AC10)=0,SUM('Win Lines'!L$5:L$6)/100,0)
-IF(_xlpm.reelOffset(-1,AC10)=0,SUM('Win Lines'!L$4:L$6)/100,0)
-IF(_xlpm.reelOffset(1,AC10)=0,SUM('Win Lines'!L$3:L$5)/100,0)
-IF(_xlpm.reelOffset(2,AC10)=0,SUM('Win Lines'!L$3:L$4)/100,0)
-IF(_xlpm.reelOffset(3,AC10)=0,'Win Lines'!L$3/100,0)
))</f>
        <v>1.0000000000000002</v>
      </c>
      <c r="AJ10" s="81" cm="1">
        <f t="array" ref="AJ10">IF(AD10="","",_xlfn.LET(_xlpm.reelOffset,_xlfn.LAMBDA(_xlpm.offsetBy,_xlpm.cell,_xlfn.LET(_xlpm.ind,ROW(_xlpm.cell)-4,_xlpm.length,COUNTIF(AD$4:AD$200,"&gt;-1"),INDEX(AD$4:AD$200,1+MOD(_xlpm.ind+_xlpm.offsetBy,_xlpm.length)))),
IF(AD10=0,4,1)
-IF(_xlpm.reelOffset(-3,AD10)=0,'Win Lines'!M$6/100,0)
-IF(_xlpm.reelOffset(-2,AD10)=0,SUM('Win Lines'!M$5:M$6)/100,0)
-IF(_xlpm.reelOffset(-1,AD10)=0,SUM('Win Lines'!M$4:M$6)/100,0)
-IF(_xlpm.reelOffset(1,AD10)=0,SUM('Win Lines'!M$3:M$5)/100,0)
-IF(_xlpm.reelOffset(2,AD10)=0,SUM('Win Lines'!M$3:M$4)/100,0)
-IF(_xlpm.reelOffset(3,AD10)=0,'Win Lines'!M$3/100,0)
))</f>
        <v>1</v>
      </c>
    </row>
    <row r="11" spans="2:36" x14ac:dyDescent="0.25">
      <c r="B11" s="10" t="s">
        <v>19</v>
      </c>
      <c r="C11" s="20">
        <v>7</v>
      </c>
      <c r="D11" s="78">
        <f t="shared" si="0"/>
        <v>16</v>
      </c>
      <c r="E11" s="78">
        <f t="shared" si="0"/>
        <v>0</v>
      </c>
      <c r="F11" s="78">
        <f t="shared" si="0"/>
        <v>0</v>
      </c>
      <c r="G11" s="78">
        <f t="shared" si="0"/>
        <v>0</v>
      </c>
      <c r="H11" s="78">
        <f t="shared" si="0"/>
        <v>11</v>
      </c>
      <c r="I11" s="77">
        <f t="shared" si="5"/>
        <v>8.6148648648648631</v>
      </c>
      <c r="J11" s="78" cm="1">
        <f t="array" ref="J11">4*SUM(D11:H11/$D$15:$H$15)</f>
        <v>1.5945945945945947</v>
      </c>
      <c r="L11" s="10">
        <v>7</v>
      </c>
      <c r="M11" s="10">
        <v>7</v>
      </c>
      <c r="N11" s="10">
        <v>7</v>
      </c>
      <c r="O11" s="10">
        <v>7</v>
      </c>
      <c r="P11" s="10">
        <v>7</v>
      </c>
      <c r="Q11" s="21" cm="1">
        <f t="array" ref="Q11">_xlfn.LET(_xlpm.counts,$D$4:$H$14,_xlpm.symbols,$C$4:$C$14,_xlpm.totals,$D$15:$H$15,_xlpm.awards,PayTable,
 _xlpm.template,"5x non wild. Check award, prefer4wilds and prefer3wilds for correct column indexes",
 _xlpm.symbol,L11,
 _xlpm.award,VLOOKUP(L11,_xlpm.awards,7,FALSE),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819713488.00000048</v>
      </c>
      <c r="R11" s="22">
        <f t="shared" si="3"/>
        <v>81971348800.000046</v>
      </c>
      <c r="S11" s="23">
        <f t="shared" si="4"/>
        <v>3.7162162162162162</v>
      </c>
      <c r="T11" s="73">
        <f t="shared" si="1"/>
        <v>0.2690909090909091</v>
      </c>
      <c r="U11" s="101">
        <v>0.6</v>
      </c>
      <c r="V11" s="25">
        <f t="shared" si="2"/>
        <v>2.2297297297297298</v>
      </c>
      <c r="W11" s="26"/>
      <c r="X11" s="27"/>
      <c r="Y11" s="29">
        <v>8</v>
      </c>
      <c r="Z11" s="80">
        <f>IF('Base Reels B'!Z11="","",'Base Reels B'!Z11)</f>
        <v>3</v>
      </c>
      <c r="AA11" s="80">
        <f>IF('Base Reels B'!AA11="","",IF(AA$2="W",0,'Base Reels B'!AA11))</f>
        <v>0</v>
      </c>
      <c r="AB11" s="80">
        <f>IF('Base Reels B'!AB11="","",IF(AB$2="W",0,'Base Reels B'!AB11))</f>
        <v>0</v>
      </c>
      <c r="AC11" s="80">
        <f>IF('Base Reels B'!AC11="","",IF(AC$2="W",0,'Base Reels B'!AC11))</f>
        <v>0</v>
      </c>
      <c r="AD11" s="80">
        <f>IF('Base Reels B'!AD11="","",'Base Reels B'!AD11)</f>
        <v>10</v>
      </c>
      <c r="AF11" s="81" cm="1">
        <f t="array" ref="AF11">IF(Z11="","",_xlfn.LET(_xlpm.reelOffset,_xlfn.LAMBDA(_xlpm.offsetBy,_xlpm.cell,_xlfn.LET(_xlpm.ind,ROW(_xlpm.cell)-4,_xlpm.length,COUNTIF(Z$4:Z$200,"&gt;-1"),INDEX(Z$4:Z$200,1+MOD(_xlpm.ind+_xlpm.offsetBy,_xlpm.length)))),
IF(Z11=0,4,1)
-IF(_xlpm.reelOffset(-3,Z11)=0,'Win Lines'!I$6/100,0)
-IF(_xlpm.reelOffset(-2,Z11)=0,SUM('Win Lines'!I$5:I$6)/100,0)
-IF(_xlpm.reelOffset(-1,Z11)=0,SUM('Win Lines'!I$4:I$6)/100,0)
-IF(_xlpm.reelOffset(1,Z11)=0,SUM('Win Lines'!I$3:I$5)/100,0)
-IF(_xlpm.reelOffset(2,Z11)=0,SUM('Win Lines'!I$3:I$4)/100,0)
-IF(_xlpm.reelOffset(3,Z11)=0,'Win Lines'!I$3/100,0)
))</f>
        <v>1</v>
      </c>
      <c r="AG11" s="81" cm="1">
        <f t="array" ref="AG11">IF(AA11="","",_xlfn.LET(_xlpm.reelOffset,_xlfn.LAMBDA(_xlpm.offsetBy,_xlpm.cell,_xlfn.LET(_xlpm.ind,ROW(_xlpm.cell)-4,_xlpm.length,COUNTIF(AA$4:AA$200,"&gt;-1"),INDEX(AA$4:AA$200,1+MOD(_xlpm.ind+_xlpm.offsetBy,_xlpm.length)))),
IF(AA11=0,4,1)
-IF(_xlpm.reelOffset(-3,AA11)=0,'Win Lines'!J$6/100,0)
-IF(_xlpm.reelOffset(-2,AA11)=0,SUM('Win Lines'!J$5:J$6)/100,0)
-IF(_xlpm.reelOffset(-1,AA11)=0,SUM('Win Lines'!J$4:J$6)/100,0)
-IF(_xlpm.reelOffset(1,AA11)=0,SUM('Win Lines'!J$3:J$5)/100,0)
-IF(_xlpm.reelOffset(2,AA11)=0,SUM('Win Lines'!J$3:J$4)/100,0)
-IF(_xlpm.reelOffset(3,AA11)=0,'Win Lines'!J$3/100,0)
))</f>
        <v>1.0000000000000002</v>
      </c>
      <c r="AH11" s="81" cm="1">
        <f t="array" ref="AH11">IF(AB11="","",_xlfn.LET(_xlpm.reelOffset,_xlfn.LAMBDA(_xlpm.offsetBy,_xlpm.cell,_xlfn.LET(_xlpm.ind,ROW(_xlpm.cell)-4,_xlpm.length,COUNTIF(AB$4:AB$200,"&gt;-1"),INDEX(AB$4:AB$200,1+MOD(_xlpm.ind+_xlpm.offsetBy,_xlpm.length)))),
IF(AB11=0,4,1)
-IF(_xlpm.reelOffset(-3,AB11)=0,'Win Lines'!K$6/100,0)
-IF(_xlpm.reelOffset(-2,AB11)=0,SUM('Win Lines'!K$5:K$6)/100,0)
-IF(_xlpm.reelOffset(-1,AB11)=0,SUM('Win Lines'!K$4:K$6)/100,0)
-IF(_xlpm.reelOffset(1,AB11)=0,SUM('Win Lines'!K$3:K$5)/100,0)
-IF(_xlpm.reelOffset(2,AB11)=0,SUM('Win Lines'!K$3:K$4)/100,0)
-IF(_xlpm.reelOffset(3,AB11)=0,'Win Lines'!K$3/100,0)
))</f>
        <v>1.0000000000000002</v>
      </c>
      <c r="AI11" s="81" cm="1">
        <f t="array" ref="AI11">IF(AC11="","",_xlfn.LET(_xlpm.reelOffset,_xlfn.LAMBDA(_xlpm.offsetBy,_xlpm.cell,_xlfn.LET(_xlpm.ind,ROW(_xlpm.cell)-4,_xlpm.length,COUNTIF(AC$4:AC$200,"&gt;-1"),INDEX(AC$4:AC$200,1+MOD(_xlpm.ind+_xlpm.offsetBy,_xlpm.length)))),
IF(AC11=0,4,1)
-IF(_xlpm.reelOffset(-3,AC11)=0,'Win Lines'!L$6/100,0)
-IF(_xlpm.reelOffset(-2,AC11)=0,SUM('Win Lines'!L$5:L$6)/100,0)
-IF(_xlpm.reelOffset(-1,AC11)=0,SUM('Win Lines'!L$4:L$6)/100,0)
-IF(_xlpm.reelOffset(1,AC11)=0,SUM('Win Lines'!L$3:L$5)/100,0)
-IF(_xlpm.reelOffset(2,AC11)=0,SUM('Win Lines'!L$3:L$4)/100,0)
-IF(_xlpm.reelOffset(3,AC11)=0,'Win Lines'!L$3/100,0)
))</f>
        <v>1.0000000000000002</v>
      </c>
      <c r="AJ11" s="81" cm="1">
        <f t="array" ref="AJ11">IF(AD11="","",_xlfn.LET(_xlpm.reelOffset,_xlfn.LAMBDA(_xlpm.offsetBy,_xlpm.cell,_xlfn.LET(_xlpm.ind,ROW(_xlpm.cell)-4,_xlpm.length,COUNTIF(AD$4:AD$200,"&gt;-1"),INDEX(AD$4:AD$200,1+MOD(_xlpm.ind+_xlpm.offsetBy,_xlpm.length)))),
IF(AD11=0,4,1)
-IF(_xlpm.reelOffset(-3,AD11)=0,'Win Lines'!M$6/100,0)
-IF(_xlpm.reelOffset(-2,AD11)=0,SUM('Win Lines'!M$5:M$6)/100,0)
-IF(_xlpm.reelOffset(-1,AD11)=0,SUM('Win Lines'!M$4:M$6)/100,0)
-IF(_xlpm.reelOffset(1,AD11)=0,SUM('Win Lines'!M$3:M$5)/100,0)
-IF(_xlpm.reelOffset(2,AD11)=0,SUM('Win Lines'!M$3:M$4)/100,0)
-IF(_xlpm.reelOffset(3,AD11)=0,'Win Lines'!M$3/100,0)
))</f>
        <v>1</v>
      </c>
    </row>
    <row r="12" spans="2:36" x14ac:dyDescent="0.25">
      <c r="B12" s="10" t="s">
        <v>20</v>
      </c>
      <c r="C12" s="20">
        <v>8</v>
      </c>
      <c r="D12" s="78">
        <f t="shared" si="0"/>
        <v>5</v>
      </c>
      <c r="E12" s="78">
        <f t="shared" si="0"/>
        <v>0</v>
      </c>
      <c r="F12" s="78">
        <f t="shared" si="0"/>
        <v>0</v>
      </c>
      <c r="G12" s="78">
        <f t="shared" si="0"/>
        <v>0</v>
      </c>
      <c r="H12" s="78">
        <f t="shared" si="0"/>
        <v>10</v>
      </c>
      <c r="I12" s="77">
        <f t="shared" si="5"/>
        <v>2.6604729729729728</v>
      </c>
      <c r="J12" s="78" cm="1">
        <f t="array" ref="J12">4*SUM(D12:H12/$D$15:$H$15)</f>
        <v>0.85304054054054057</v>
      </c>
      <c r="L12" s="10">
        <v>8</v>
      </c>
      <c r="M12" s="10">
        <v>8</v>
      </c>
      <c r="N12" s="10">
        <v>8</v>
      </c>
      <c r="O12" s="10">
        <v>8</v>
      </c>
      <c r="P12" s="10">
        <v>8</v>
      </c>
      <c r="Q12" s="21" cm="1">
        <f t="array" ref="Q12">_xlfn.LET(_xlpm.counts,$D$4:$H$14,_xlpm.symbols,$C$4:$C$14,_xlpm.totals,$D$15:$H$15,_xlpm.awards,PayTable,
 _xlpm.template,"5x non wild. Check award, prefer4wilds and prefer3wilds for correct column indexes",
 _xlpm.symbol,L12,
 _xlpm.award,VLOOKUP(L12,_xlpm.awards,7,FALSE),
 _xlfn.LET(
  _xlpm.prefer4wilds,_xlfn.LET(_xlpm.wildAward,VLOOKUP(0,_xlpm.awards,6,FALSE),_xlpm.award&lt;_xlpm.wildAward),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PRODUCT(_xlpm.symbs+_xlpm.wilds)
   -PRODUCT(_xlpm.wilds)
   -IF(_xlpm.prefer4wilds,PRODUCT(_xlpm.wild1,_xlpm.wild2,_xlpm.wild3,_xlpm.wild4,_xlpm.symb5),0)
   -IF(_xlpm.prefer3wilds,PRODUCT(_xlpm.wild1,_xlpm.wild2,_xlpm.wild3,_xlpm.symb4,_xlpm.symb5+_xlpm.wild5),0)
)))</f>
        <v>232873150.00000006</v>
      </c>
      <c r="R12" s="22">
        <f t="shared" si="3"/>
        <v>23287315000.000008</v>
      </c>
      <c r="S12" s="23">
        <f t="shared" si="4"/>
        <v>1.055743243243243</v>
      </c>
      <c r="T12" s="73">
        <f t="shared" si="1"/>
        <v>0.94720000000000015</v>
      </c>
      <c r="U12" s="101">
        <v>0.6</v>
      </c>
      <c r="V12" s="25">
        <f t="shared" si="2"/>
        <v>0.63344594594594583</v>
      </c>
      <c r="W12" s="26"/>
      <c r="X12" s="27"/>
      <c r="Y12" s="29">
        <v>9</v>
      </c>
      <c r="Z12" s="80">
        <f>IF('Base Reels B'!Z12="","",'Base Reels B'!Z12)</f>
        <v>9</v>
      </c>
      <c r="AA12" s="80">
        <f>IF('Base Reels B'!AA12="","",IF(AA$2="W",0,'Base Reels B'!AA12))</f>
        <v>0</v>
      </c>
      <c r="AB12" s="80">
        <f>IF('Base Reels B'!AB12="","",IF(AB$2="W",0,'Base Reels B'!AB12))</f>
        <v>0</v>
      </c>
      <c r="AC12" s="80">
        <f>IF('Base Reels B'!AC12="","",IF(AC$2="W",0,'Base Reels B'!AC12))</f>
        <v>0</v>
      </c>
      <c r="AD12" s="80">
        <f>IF('Base Reels B'!AD12="","",'Base Reels B'!AD12)</f>
        <v>7</v>
      </c>
      <c r="AF12" s="81" cm="1">
        <f t="array" ref="AF12">IF(Z12="","",_xlfn.LET(_xlpm.reelOffset,_xlfn.LAMBDA(_xlpm.offsetBy,_xlpm.cell,_xlfn.LET(_xlpm.ind,ROW(_xlpm.cell)-4,_xlpm.length,COUNTIF(Z$4:Z$200,"&gt;-1"),INDEX(Z$4:Z$200,1+MOD(_xlpm.ind+_xlpm.offsetBy,_xlpm.length)))),
IF(Z12=0,4,1)
-IF(_xlpm.reelOffset(-3,Z12)=0,'Win Lines'!I$6/100,0)
-IF(_xlpm.reelOffset(-2,Z12)=0,SUM('Win Lines'!I$5:I$6)/100,0)
-IF(_xlpm.reelOffset(-1,Z12)=0,SUM('Win Lines'!I$4:I$6)/100,0)
-IF(_xlpm.reelOffset(1,Z12)=0,SUM('Win Lines'!I$3:I$5)/100,0)
-IF(_xlpm.reelOffset(2,Z12)=0,SUM('Win Lines'!I$3:I$4)/100,0)
-IF(_xlpm.reelOffset(3,Z12)=0,'Win Lines'!I$3/100,0)
))</f>
        <v>1</v>
      </c>
      <c r="AG12" s="81" cm="1">
        <f t="array" ref="AG12">IF(AA12="","",_xlfn.LET(_xlpm.reelOffset,_xlfn.LAMBDA(_xlpm.offsetBy,_xlpm.cell,_xlfn.LET(_xlpm.ind,ROW(_xlpm.cell)-4,_xlpm.length,COUNTIF(AA$4:AA$200,"&gt;-1"),INDEX(AA$4:AA$200,1+MOD(_xlpm.ind+_xlpm.offsetBy,_xlpm.length)))),
IF(AA12=0,4,1)
-IF(_xlpm.reelOffset(-3,AA12)=0,'Win Lines'!J$6/100,0)
-IF(_xlpm.reelOffset(-2,AA12)=0,SUM('Win Lines'!J$5:J$6)/100,0)
-IF(_xlpm.reelOffset(-1,AA12)=0,SUM('Win Lines'!J$4:J$6)/100,0)
-IF(_xlpm.reelOffset(1,AA12)=0,SUM('Win Lines'!J$3:J$5)/100,0)
-IF(_xlpm.reelOffset(2,AA12)=0,SUM('Win Lines'!J$3:J$4)/100,0)
-IF(_xlpm.reelOffset(3,AA12)=0,'Win Lines'!J$3/100,0)
))</f>
        <v>1.0000000000000002</v>
      </c>
      <c r="AH12" s="81" cm="1">
        <f t="array" ref="AH12">IF(AB12="","",_xlfn.LET(_xlpm.reelOffset,_xlfn.LAMBDA(_xlpm.offsetBy,_xlpm.cell,_xlfn.LET(_xlpm.ind,ROW(_xlpm.cell)-4,_xlpm.length,COUNTIF(AB$4:AB$200,"&gt;-1"),INDEX(AB$4:AB$200,1+MOD(_xlpm.ind+_xlpm.offsetBy,_xlpm.length)))),
IF(AB12=0,4,1)
-IF(_xlpm.reelOffset(-3,AB12)=0,'Win Lines'!K$6/100,0)
-IF(_xlpm.reelOffset(-2,AB12)=0,SUM('Win Lines'!K$5:K$6)/100,0)
-IF(_xlpm.reelOffset(-1,AB12)=0,SUM('Win Lines'!K$4:K$6)/100,0)
-IF(_xlpm.reelOffset(1,AB12)=0,SUM('Win Lines'!K$3:K$5)/100,0)
-IF(_xlpm.reelOffset(2,AB12)=0,SUM('Win Lines'!K$3:K$4)/100,0)
-IF(_xlpm.reelOffset(3,AB12)=0,'Win Lines'!K$3/100,0)
))</f>
        <v>1.0000000000000002</v>
      </c>
      <c r="AI12" s="81" cm="1">
        <f t="array" ref="AI12">IF(AC12="","",_xlfn.LET(_xlpm.reelOffset,_xlfn.LAMBDA(_xlpm.offsetBy,_xlpm.cell,_xlfn.LET(_xlpm.ind,ROW(_xlpm.cell)-4,_xlpm.length,COUNTIF(AC$4:AC$200,"&gt;-1"),INDEX(AC$4:AC$200,1+MOD(_xlpm.ind+_xlpm.offsetBy,_xlpm.length)))),
IF(AC12=0,4,1)
-IF(_xlpm.reelOffset(-3,AC12)=0,'Win Lines'!L$6/100,0)
-IF(_xlpm.reelOffset(-2,AC12)=0,SUM('Win Lines'!L$5:L$6)/100,0)
-IF(_xlpm.reelOffset(-1,AC12)=0,SUM('Win Lines'!L$4:L$6)/100,0)
-IF(_xlpm.reelOffset(1,AC12)=0,SUM('Win Lines'!L$3:L$5)/100,0)
-IF(_xlpm.reelOffset(2,AC12)=0,SUM('Win Lines'!L$3:L$4)/100,0)
-IF(_xlpm.reelOffset(3,AC12)=0,'Win Lines'!L$3/100,0)
))</f>
        <v>1.0000000000000002</v>
      </c>
      <c r="AJ12" s="81" cm="1">
        <f t="array" ref="AJ12">IF(AD12="","",_xlfn.LET(_xlpm.reelOffset,_xlfn.LAMBDA(_xlpm.offsetBy,_xlpm.cell,_xlfn.LET(_xlpm.ind,ROW(_xlpm.cell)-4,_xlpm.length,COUNTIF(AD$4:AD$200,"&gt;-1"),INDEX(AD$4:AD$200,1+MOD(_xlpm.ind+_xlpm.offsetBy,_xlpm.length)))),
IF(AD12=0,4,1)
-IF(_xlpm.reelOffset(-3,AD12)=0,'Win Lines'!M$6/100,0)
-IF(_xlpm.reelOffset(-2,AD12)=0,SUM('Win Lines'!M$5:M$6)/100,0)
-IF(_xlpm.reelOffset(-1,AD12)=0,SUM('Win Lines'!M$4:M$6)/100,0)
-IF(_xlpm.reelOffset(1,AD12)=0,SUM('Win Lines'!M$3:M$5)/100,0)
-IF(_xlpm.reelOffset(2,AD12)=0,SUM('Win Lines'!M$3:M$4)/100,0)
-IF(_xlpm.reelOffset(3,AD12)=0,'Win Lines'!M$3/100,0)
))</f>
        <v>1</v>
      </c>
    </row>
    <row r="13" spans="2:36" x14ac:dyDescent="0.25">
      <c r="B13" s="10" t="s">
        <v>21</v>
      </c>
      <c r="C13" s="20">
        <v>9</v>
      </c>
      <c r="D13" s="78">
        <f t="shared" si="0"/>
        <v>2</v>
      </c>
      <c r="E13" s="78">
        <f t="shared" si="0"/>
        <v>0</v>
      </c>
      <c r="F13" s="78">
        <f t="shared" si="0"/>
        <v>0</v>
      </c>
      <c r="G13" s="78">
        <f t="shared" si="0"/>
        <v>0</v>
      </c>
      <c r="H13" s="78">
        <f t="shared" si="0"/>
        <v>2</v>
      </c>
      <c r="I13" s="77">
        <f>V33</f>
        <v>0</v>
      </c>
      <c r="J13" s="78" cm="1">
        <f t="array" ref="J13">4*SUM(D13:H13/$D$15:$H$15)</f>
        <v>0.23310810810810811</v>
      </c>
      <c r="L13" s="10">
        <v>0</v>
      </c>
      <c r="M13" s="10">
        <v>0</v>
      </c>
      <c r="N13" s="10">
        <v>0</v>
      </c>
      <c r="O13" s="10">
        <v>0</v>
      </c>
      <c r="P13" s="10"/>
      <c r="Q13" s="21" cm="1">
        <f t="array" ref="Q13">_xlfn.LET(_xlpm.counts,$D$4:$H$14,_xlpm.symbols,$C$4:$C$14,_xlpm.totals,$D$15:$H$15,_xlpm.awards,PayTable,
 _xlpm.template,"4x Wilds. Check award and betterat5 for correct column indexes.",
 _xlpm.award,VLOOKUP(0,_xlpm.awards,6,FALSE),
 _xlfn.LET(
  _xlpm.betterat5,_xlfn._xlws.FILTER(INDEX(_xlpm.awards,0,1),(INDEX(_xlpm.awards,0,7)&gt;=_xlpm.award)*(LEFT(INDEX(_xlpm.awards,0,1),1)&lt;&gt;0)),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PRODUCT(_xlpm.wild1,_xlpm.wild2,_xlpm.wild3,_xlpm.wild4,_xlpm.total5)
  -PRODUCT(_xlpm.wilds)
  -_xlfn.REDUCE(0,_xlpm.betterat5,_xlfn.LAMBDA(_xlpm.sum,_xlpm.symbol,_xlfn.LET(_xlpm.symb5,SUMIF(_xlpm.symbols,_xlpm.symbol&amp;IF(LEN(_xlpm.symbol)=1,"*",""),INDEX(_xlpm.counts,0,5)),_xlpm.sum+PRODUCT(_xlpm.wild1,_xlpm.wild2,_xlpm.wild3,_xlpm.wild4,_xlpm.symb5))))
)))</f>
        <v>0</v>
      </c>
      <c r="R13" s="22">
        <f t="shared" si="3"/>
        <v>0</v>
      </c>
      <c r="S13" s="23">
        <f t="shared" si="4"/>
        <v>0</v>
      </c>
      <c r="T13" s="73" t="e">
        <f t="shared" si="1"/>
        <v>#DIV/0!</v>
      </c>
      <c r="U13" s="102" cm="1">
        <f t="array" ref="U13:U21">Awards!H6:H14</f>
        <v>0</v>
      </c>
      <c r="V13" s="25">
        <f t="shared" si="2"/>
        <v>0</v>
      </c>
      <c r="W13" s="26"/>
      <c r="X13" s="27"/>
      <c r="Y13" s="29">
        <v>10</v>
      </c>
      <c r="Z13" s="80">
        <f>IF('Base Reels B'!Z13="","",'Base Reels B'!Z13)</f>
        <v>7</v>
      </c>
      <c r="AA13" s="80">
        <f>IF('Base Reels B'!AA13="","",IF(AA$2="W",0,'Base Reels B'!AA13))</f>
        <v>0</v>
      </c>
      <c r="AB13" s="80">
        <f>IF('Base Reels B'!AB13="","",IF(AB$2="W",0,'Base Reels B'!AB13))</f>
        <v>0</v>
      </c>
      <c r="AC13" s="80">
        <f>IF('Base Reels B'!AC13="","",IF(AC$2="W",0,'Base Reels B'!AC13))</f>
        <v>0</v>
      </c>
      <c r="AD13" s="80">
        <f>IF('Base Reels B'!AD13="","",'Base Reels B'!AD13)</f>
        <v>7</v>
      </c>
      <c r="AF13" s="81" cm="1">
        <f t="array" ref="AF13">IF(Z13="","",_xlfn.LET(_xlpm.reelOffset,_xlfn.LAMBDA(_xlpm.offsetBy,_xlpm.cell,_xlfn.LET(_xlpm.ind,ROW(_xlpm.cell)-4,_xlpm.length,COUNTIF(Z$4:Z$200,"&gt;-1"),INDEX(Z$4:Z$200,1+MOD(_xlpm.ind+_xlpm.offsetBy,_xlpm.length)))),
IF(Z13=0,4,1)
-IF(_xlpm.reelOffset(-3,Z13)=0,'Win Lines'!I$6/100,0)
-IF(_xlpm.reelOffset(-2,Z13)=0,SUM('Win Lines'!I$5:I$6)/100,0)
-IF(_xlpm.reelOffset(-1,Z13)=0,SUM('Win Lines'!I$4:I$6)/100,0)
-IF(_xlpm.reelOffset(1,Z13)=0,SUM('Win Lines'!I$3:I$5)/100,0)
-IF(_xlpm.reelOffset(2,Z13)=0,SUM('Win Lines'!I$3:I$4)/100,0)
-IF(_xlpm.reelOffset(3,Z13)=0,'Win Lines'!I$3/100,0)
))</f>
        <v>1</v>
      </c>
      <c r="AG13" s="81" cm="1">
        <f t="array" ref="AG13">IF(AA13="","",_xlfn.LET(_xlpm.reelOffset,_xlfn.LAMBDA(_xlpm.offsetBy,_xlpm.cell,_xlfn.LET(_xlpm.ind,ROW(_xlpm.cell)-4,_xlpm.length,COUNTIF(AA$4:AA$200,"&gt;-1"),INDEX(AA$4:AA$200,1+MOD(_xlpm.ind+_xlpm.offsetBy,_xlpm.length)))),
IF(AA13=0,4,1)
-IF(_xlpm.reelOffset(-3,AA13)=0,'Win Lines'!J$6/100,0)
-IF(_xlpm.reelOffset(-2,AA13)=0,SUM('Win Lines'!J$5:J$6)/100,0)
-IF(_xlpm.reelOffset(-1,AA13)=0,SUM('Win Lines'!J$4:J$6)/100,0)
-IF(_xlpm.reelOffset(1,AA13)=0,SUM('Win Lines'!J$3:J$5)/100,0)
-IF(_xlpm.reelOffset(2,AA13)=0,SUM('Win Lines'!J$3:J$4)/100,0)
-IF(_xlpm.reelOffset(3,AA13)=0,'Win Lines'!J$3/100,0)
))</f>
        <v>1.0000000000000002</v>
      </c>
      <c r="AH13" s="81" cm="1">
        <f t="array" ref="AH13">IF(AB13="","",_xlfn.LET(_xlpm.reelOffset,_xlfn.LAMBDA(_xlpm.offsetBy,_xlpm.cell,_xlfn.LET(_xlpm.ind,ROW(_xlpm.cell)-4,_xlpm.length,COUNTIF(AB$4:AB$200,"&gt;-1"),INDEX(AB$4:AB$200,1+MOD(_xlpm.ind+_xlpm.offsetBy,_xlpm.length)))),
IF(AB13=0,4,1)
-IF(_xlpm.reelOffset(-3,AB13)=0,'Win Lines'!K$6/100,0)
-IF(_xlpm.reelOffset(-2,AB13)=0,SUM('Win Lines'!K$5:K$6)/100,0)
-IF(_xlpm.reelOffset(-1,AB13)=0,SUM('Win Lines'!K$4:K$6)/100,0)
-IF(_xlpm.reelOffset(1,AB13)=0,SUM('Win Lines'!K$3:K$5)/100,0)
-IF(_xlpm.reelOffset(2,AB13)=0,SUM('Win Lines'!K$3:K$4)/100,0)
-IF(_xlpm.reelOffset(3,AB13)=0,'Win Lines'!K$3/100,0)
))</f>
        <v>1.0000000000000002</v>
      </c>
      <c r="AI13" s="81" cm="1">
        <f t="array" ref="AI13">IF(AC13="","",_xlfn.LET(_xlpm.reelOffset,_xlfn.LAMBDA(_xlpm.offsetBy,_xlpm.cell,_xlfn.LET(_xlpm.ind,ROW(_xlpm.cell)-4,_xlpm.length,COUNTIF(AC$4:AC$200,"&gt;-1"),INDEX(AC$4:AC$200,1+MOD(_xlpm.ind+_xlpm.offsetBy,_xlpm.length)))),
IF(AC13=0,4,1)
-IF(_xlpm.reelOffset(-3,AC13)=0,'Win Lines'!L$6/100,0)
-IF(_xlpm.reelOffset(-2,AC13)=0,SUM('Win Lines'!L$5:L$6)/100,0)
-IF(_xlpm.reelOffset(-1,AC13)=0,SUM('Win Lines'!L$4:L$6)/100,0)
-IF(_xlpm.reelOffset(1,AC13)=0,SUM('Win Lines'!L$3:L$5)/100,0)
-IF(_xlpm.reelOffset(2,AC13)=0,SUM('Win Lines'!L$3:L$4)/100,0)
-IF(_xlpm.reelOffset(3,AC13)=0,'Win Lines'!L$3/100,0)
))</f>
        <v>1.0000000000000002</v>
      </c>
      <c r="AJ13" s="81" cm="1">
        <f t="array" ref="AJ13">IF(AD13="","",_xlfn.LET(_xlpm.reelOffset,_xlfn.LAMBDA(_xlpm.offsetBy,_xlpm.cell,_xlfn.LET(_xlpm.ind,ROW(_xlpm.cell)-4,_xlpm.length,COUNTIF(AD$4:AD$200,"&gt;-1"),INDEX(AD$4:AD$200,1+MOD(_xlpm.ind+_xlpm.offsetBy,_xlpm.length)))),
IF(AD13=0,4,1)
-IF(_xlpm.reelOffset(-3,AD13)=0,'Win Lines'!M$6/100,0)
-IF(_xlpm.reelOffset(-2,AD13)=0,SUM('Win Lines'!M$5:M$6)/100,0)
-IF(_xlpm.reelOffset(-1,AD13)=0,SUM('Win Lines'!M$4:M$6)/100,0)
-IF(_xlpm.reelOffset(1,AD13)=0,SUM('Win Lines'!M$3:M$5)/100,0)
-IF(_xlpm.reelOffset(2,AD13)=0,SUM('Win Lines'!M$3:M$4)/100,0)
-IF(_xlpm.reelOffset(3,AD13)=0,'Win Lines'!M$3/100,0)
))</f>
        <v>1</v>
      </c>
    </row>
    <row r="14" spans="2:36" x14ac:dyDescent="0.25">
      <c r="B14" s="10" t="s">
        <v>10</v>
      </c>
      <c r="C14" s="20">
        <v>10</v>
      </c>
      <c r="D14" s="78">
        <f t="shared" si="0"/>
        <v>2</v>
      </c>
      <c r="E14" s="78">
        <f t="shared" si="0"/>
        <v>0</v>
      </c>
      <c r="F14" s="78">
        <f t="shared" si="0"/>
        <v>0</v>
      </c>
      <c r="G14" s="78">
        <f t="shared" si="0"/>
        <v>0</v>
      </c>
      <c r="H14" s="78">
        <f t="shared" si="0"/>
        <v>2</v>
      </c>
      <c r="I14" s="77">
        <f>V34+V35+V36</f>
        <v>0</v>
      </c>
      <c r="J14" s="78" cm="1">
        <f t="array" ref="J14">4*SUM(D14:H14/$D$15:$H$15)</f>
        <v>0.23310810810810811</v>
      </c>
      <c r="L14" s="10">
        <v>1</v>
      </c>
      <c r="M14" s="10">
        <v>1</v>
      </c>
      <c r="N14" s="10">
        <v>1</v>
      </c>
      <c r="O14" s="10">
        <v>1</v>
      </c>
      <c r="P14" s="10"/>
      <c r="Q14" s="21">
        <f>_xlfn.LET(_xlpm.counts,$D$4:$H$14,_xlpm.symbols,$C$4:$C$14,_xlpm.totals,$D$15:$H$15,_xlpm.awards,PayTable,
 _xlpm.template, "4x non-wild. Check award and prefer3wilds for correct column indexes.",
 _xlpm.symbol,L14,
 _xlpm.award,VLOOKUP(L14,_xlpm.awards,6,FALSE),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316707484.00000018</v>
      </c>
      <c r="R14" s="22">
        <f t="shared" si="3"/>
        <v>31670748400.000019</v>
      </c>
      <c r="S14" s="23">
        <f t="shared" si="4"/>
        <v>1.435810810810811</v>
      </c>
      <c r="T14" s="73">
        <f t="shared" si="1"/>
        <v>0.69647058823529406</v>
      </c>
      <c r="U14" s="102">
        <v>8</v>
      </c>
      <c r="V14" s="25">
        <f t="shared" si="2"/>
        <v>11.486486486486488</v>
      </c>
      <c r="W14" s="26"/>
      <c r="X14" s="27"/>
      <c r="Y14" s="29">
        <v>11</v>
      </c>
      <c r="Z14" s="80">
        <f>IF('Base Reels B'!Z14="","",'Base Reels B'!Z14)</f>
        <v>7</v>
      </c>
      <c r="AA14" s="80">
        <f>IF('Base Reels B'!AA14="","",IF(AA$2="W",0,'Base Reels B'!AA14))</f>
        <v>0</v>
      </c>
      <c r="AB14" s="80">
        <f>IF('Base Reels B'!AB14="","",IF(AB$2="W",0,'Base Reels B'!AB14))</f>
        <v>0</v>
      </c>
      <c r="AC14" s="80">
        <f>IF('Base Reels B'!AC14="","",IF(AC$2="W",0,'Base Reels B'!AC14))</f>
        <v>0</v>
      </c>
      <c r="AD14" s="80">
        <f>IF('Base Reels B'!AD14="","",'Base Reels B'!AD14)</f>
        <v>6</v>
      </c>
      <c r="AF14" s="81" cm="1">
        <f t="array" ref="AF14">IF(Z14="","",_xlfn.LET(_xlpm.reelOffset,_xlfn.LAMBDA(_xlpm.offsetBy,_xlpm.cell,_xlfn.LET(_xlpm.ind,ROW(_xlpm.cell)-4,_xlpm.length,COUNTIF(Z$4:Z$200,"&gt;-1"),INDEX(Z$4:Z$200,1+MOD(_xlpm.ind+_xlpm.offsetBy,_xlpm.length)))),
IF(Z14=0,4,1)
-IF(_xlpm.reelOffset(-3,Z14)=0,'Win Lines'!I$6/100,0)
-IF(_xlpm.reelOffset(-2,Z14)=0,SUM('Win Lines'!I$5:I$6)/100,0)
-IF(_xlpm.reelOffset(-1,Z14)=0,SUM('Win Lines'!I$4:I$6)/100,0)
-IF(_xlpm.reelOffset(1,Z14)=0,SUM('Win Lines'!I$3:I$5)/100,0)
-IF(_xlpm.reelOffset(2,Z14)=0,SUM('Win Lines'!I$3:I$4)/100,0)
-IF(_xlpm.reelOffset(3,Z14)=0,'Win Lines'!I$3/100,0)
))</f>
        <v>1</v>
      </c>
      <c r="AG14" s="81" cm="1">
        <f t="array" ref="AG14">IF(AA14="","",_xlfn.LET(_xlpm.reelOffset,_xlfn.LAMBDA(_xlpm.offsetBy,_xlpm.cell,_xlfn.LET(_xlpm.ind,ROW(_xlpm.cell)-4,_xlpm.length,COUNTIF(AA$4:AA$200,"&gt;-1"),INDEX(AA$4:AA$200,1+MOD(_xlpm.ind+_xlpm.offsetBy,_xlpm.length)))),
IF(AA14=0,4,1)
-IF(_xlpm.reelOffset(-3,AA14)=0,'Win Lines'!J$6/100,0)
-IF(_xlpm.reelOffset(-2,AA14)=0,SUM('Win Lines'!J$5:J$6)/100,0)
-IF(_xlpm.reelOffset(-1,AA14)=0,SUM('Win Lines'!J$4:J$6)/100,0)
-IF(_xlpm.reelOffset(1,AA14)=0,SUM('Win Lines'!J$3:J$5)/100,0)
-IF(_xlpm.reelOffset(2,AA14)=0,SUM('Win Lines'!J$3:J$4)/100,0)
-IF(_xlpm.reelOffset(3,AA14)=0,'Win Lines'!J$3/100,0)
))</f>
        <v>1.0000000000000002</v>
      </c>
      <c r="AH14" s="81" cm="1">
        <f t="array" ref="AH14">IF(AB14="","",_xlfn.LET(_xlpm.reelOffset,_xlfn.LAMBDA(_xlpm.offsetBy,_xlpm.cell,_xlfn.LET(_xlpm.ind,ROW(_xlpm.cell)-4,_xlpm.length,COUNTIF(AB$4:AB$200,"&gt;-1"),INDEX(AB$4:AB$200,1+MOD(_xlpm.ind+_xlpm.offsetBy,_xlpm.length)))),
IF(AB14=0,4,1)
-IF(_xlpm.reelOffset(-3,AB14)=0,'Win Lines'!K$6/100,0)
-IF(_xlpm.reelOffset(-2,AB14)=0,SUM('Win Lines'!K$5:K$6)/100,0)
-IF(_xlpm.reelOffset(-1,AB14)=0,SUM('Win Lines'!K$4:K$6)/100,0)
-IF(_xlpm.reelOffset(1,AB14)=0,SUM('Win Lines'!K$3:K$5)/100,0)
-IF(_xlpm.reelOffset(2,AB14)=0,SUM('Win Lines'!K$3:K$4)/100,0)
-IF(_xlpm.reelOffset(3,AB14)=0,'Win Lines'!K$3/100,0)
))</f>
        <v>1.0000000000000002</v>
      </c>
      <c r="AI14" s="81" cm="1">
        <f t="array" ref="AI14">IF(AC14="","",_xlfn.LET(_xlpm.reelOffset,_xlfn.LAMBDA(_xlpm.offsetBy,_xlpm.cell,_xlfn.LET(_xlpm.ind,ROW(_xlpm.cell)-4,_xlpm.length,COUNTIF(AC$4:AC$200,"&gt;-1"),INDEX(AC$4:AC$200,1+MOD(_xlpm.ind+_xlpm.offsetBy,_xlpm.length)))),
IF(AC14=0,4,1)
-IF(_xlpm.reelOffset(-3,AC14)=0,'Win Lines'!L$6/100,0)
-IF(_xlpm.reelOffset(-2,AC14)=0,SUM('Win Lines'!L$5:L$6)/100,0)
-IF(_xlpm.reelOffset(-1,AC14)=0,SUM('Win Lines'!L$4:L$6)/100,0)
-IF(_xlpm.reelOffset(1,AC14)=0,SUM('Win Lines'!L$3:L$5)/100,0)
-IF(_xlpm.reelOffset(2,AC14)=0,SUM('Win Lines'!L$3:L$4)/100,0)
-IF(_xlpm.reelOffset(3,AC14)=0,'Win Lines'!L$3/100,0)
))</f>
        <v>1.0000000000000002</v>
      </c>
      <c r="AJ14" s="81" cm="1">
        <f t="array" ref="AJ14">IF(AD14="","",_xlfn.LET(_xlpm.reelOffset,_xlfn.LAMBDA(_xlpm.offsetBy,_xlpm.cell,_xlfn.LET(_xlpm.ind,ROW(_xlpm.cell)-4,_xlpm.length,COUNTIF(AD$4:AD$200,"&gt;-1"),INDEX(AD$4:AD$200,1+MOD(_xlpm.ind+_xlpm.offsetBy,_xlpm.length)))),
IF(AD14=0,4,1)
-IF(_xlpm.reelOffset(-3,AD14)=0,'Win Lines'!M$6/100,0)
-IF(_xlpm.reelOffset(-2,AD14)=0,SUM('Win Lines'!M$5:M$6)/100,0)
-IF(_xlpm.reelOffset(-1,AD14)=0,SUM('Win Lines'!M$4:M$6)/100,0)
-IF(_xlpm.reelOffset(1,AD14)=0,SUM('Win Lines'!M$3:M$5)/100,0)
-IF(_xlpm.reelOffset(2,AD14)=0,SUM('Win Lines'!M$3:M$4)/100,0)
-IF(_xlpm.reelOffset(3,AD14)=0,'Win Lines'!M$3/100,0)
))</f>
        <v>1</v>
      </c>
    </row>
    <row r="15" spans="2:36" x14ac:dyDescent="0.25">
      <c r="B15"/>
      <c r="C15" s="16" t="s">
        <v>36</v>
      </c>
      <c r="D15" s="30">
        <f>IF(SUM(D4:D14)=597-COUNTIF(Z$4:Z$600,""),SUM(D4:D14),"ERROR")</f>
        <v>64</v>
      </c>
      <c r="E15" s="30">
        <f>IF(SUM(E4:E14)=597-COUNTIF(AA$4:AA$600,""),SUM(E4:E14),"ERROR")</f>
        <v>167.00000000000003</v>
      </c>
      <c r="F15" s="30">
        <f>IF(SUM(F4:F14)=597-COUNTIF(AB$4:AB$600,""),SUM(F4:F14),"ERROR")</f>
        <v>167.00000000000003</v>
      </c>
      <c r="G15" s="30">
        <f>IF(SUM(G4:G14)=597-COUNTIF(AC$4:AC$600,""),SUM(G4:G14),"ERROR")</f>
        <v>167.00000000000003</v>
      </c>
      <c r="H15" s="30">
        <f>IF(SUM(H4:H14)=597-COUNTIF(AD$4:AD$600,""),SUM(H4:H14),"ERROR")</f>
        <v>74</v>
      </c>
      <c r="I15" s="75"/>
      <c r="J15" s="75"/>
      <c r="L15" s="10">
        <v>2</v>
      </c>
      <c r="M15" s="10">
        <v>2</v>
      </c>
      <c r="N15" s="10">
        <v>2</v>
      </c>
      <c r="O15" s="10">
        <v>2</v>
      </c>
      <c r="P15" s="10"/>
      <c r="Q15" s="21">
        <f>_xlfn.LET(_xlpm.counts,$D$4:$H$14,_xlpm.symbols,$C$4:$C$14,_xlpm.totals,$D$15:$H$15,_xlpm.awards,PayTable,
 _xlpm.template, "4x non-wild. Check award and prefer3wilds for correct column indexes.",
 _xlpm.symbol,L15,
 _xlpm.award,VLOOKUP(L15,_xlpm.awards,6,FALSE),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936150063.00000048</v>
      </c>
      <c r="R15" s="22">
        <f t="shared" si="3"/>
        <v>93615006300.000046</v>
      </c>
      <c r="S15" s="23">
        <f t="shared" si="4"/>
        <v>4.2440878378378377</v>
      </c>
      <c r="T15" s="73">
        <f t="shared" si="1"/>
        <v>0.23562189054726368</v>
      </c>
      <c r="U15" s="102">
        <v>3</v>
      </c>
      <c r="V15" s="25">
        <f t="shared" si="2"/>
        <v>12.732263513513512</v>
      </c>
      <c r="W15" s="26"/>
      <c r="X15" s="27"/>
      <c r="Y15" s="29">
        <v>12</v>
      </c>
      <c r="Z15" s="80">
        <f>IF('Base Reels B'!Z15="","",'Base Reels B'!Z15)</f>
        <v>7</v>
      </c>
      <c r="AA15" s="80">
        <f>IF('Base Reels B'!AA15="","",IF(AA$2="W",0,'Base Reels B'!AA15))</f>
        <v>0</v>
      </c>
      <c r="AB15" s="80">
        <f>IF('Base Reels B'!AB15="","",IF(AB$2="W",0,'Base Reels B'!AB15))</f>
        <v>0</v>
      </c>
      <c r="AC15" s="80">
        <f>IF('Base Reels B'!AC15="","",IF(AC$2="W",0,'Base Reels B'!AC15))</f>
        <v>0</v>
      </c>
      <c r="AD15" s="80">
        <f>IF('Base Reels B'!AD15="","",'Base Reels B'!AD15)</f>
        <v>2</v>
      </c>
      <c r="AF15" s="81" cm="1">
        <f t="array" ref="AF15">IF(Z15="","",_xlfn.LET(_xlpm.reelOffset,_xlfn.LAMBDA(_xlpm.offsetBy,_xlpm.cell,_xlfn.LET(_xlpm.ind,ROW(_xlpm.cell)-4,_xlpm.length,COUNTIF(Z$4:Z$200,"&gt;-1"),INDEX(Z$4:Z$200,1+MOD(_xlpm.ind+_xlpm.offsetBy,_xlpm.length)))),
IF(Z15=0,4,1)
-IF(_xlpm.reelOffset(-3,Z15)=0,'Win Lines'!I$6/100,0)
-IF(_xlpm.reelOffset(-2,Z15)=0,SUM('Win Lines'!I$5:I$6)/100,0)
-IF(_xlpm.reelOffset(-1,Z15)=0,SUM('Win Lines'!I$4:I$6)/100,0)
-IF(_xlpm.reelOffset(1,Z15)=0,SUM('Win Lines'!I$3:I$5)/100,0)
-IF(_xlpm.reelOffset(2,Z15)=0,SUM('Win Lines'!I$3:I$4)/100,0)
-IF(_xlpm.reelOffset(3,Z15)=0,'Win Lines'!I$3/100,0)
))</f>
        <v>1</v>
      </c>
      <c r="AG15" s="81" cm="1">
        <f t="array" ref="AG15">IF(AA15="","",_xlfn.LET(_xlpm.reelOffset,_xlfn.LAMBDA(_xlpm.offsetBy,_xlpm.cell,_xlfn.LET(_xlpm.ind,ROW(_xlpm.cell)-4,_xlpm.length,COUNTIF(AA$4:AA$200,"&gt;-1"),INDEX(AA$4:AA$200,1+MOD(_xlpm.ind+_xlpm.offsetBy,_xlpm.length)))),
IF(AA15=0,4,1)
-IF(_xlpm.reelOffset(-3,AA15)=0,'Win Lines'!J$6/100,0)
-IF(_xlpm.reelOffset(-2,AA15)=0,SUM('Win Lines'!J$5:J$6)/100,0)
-IF(_xlpm.reelOffset(-1,AA15)=0,SUM('Win Lines'!J$4:J$6)/100,0)
-IF(_xlpm.reelOffset(1,AA15)=0,SUM('Win Lines'!J$3:J$5)/100,0)
-IF(_xlpm.reelOffset(2,AA15)=0,SUM('Win Lines'!J$3:J$4)/100,0)
-IF(_xlpm.reelOffset(3,AA15)=0,'Win Lines'!J$3/100,0)
))</f>
        <v>1.0000000000000002</v>
      </c>
      <c r="AH15" s="81" cm="1">
        <f t="array" ref="AH15">IF(AB15="","",_xlfn.LET(_xlpm.reelOffset,_xlfn.LAMBDA(_xlpm.offsetBy,_xlpm.cell,_xlfn.LET(_xlpm.ind,ROW(_xlpm.cell)-4,_xlpm.length,COUNTIF(AB$4:AB$200,"&gt;-1"),INDEX(AB$4:AB$200,1+MOD(_xlpm.ind+_xlpm.offsetBy,_xlpm.length)))),
IF(AB15=0,4,1)
-IF(_xlpm.reelOffset(-3,AB15)=0,'Win Lines'!K$6/100,0)
-IF(_xlpm.reelOffset(-2,AB15)=0,SUM('Win Lines'!K$5:K$6)/100,0)
-IF(_xlpm.reelOffset(-1,AB15)=0,SUM('Win Lines'!K$4:K$6)/100,0)
-IF(_xlpm.reelOffset(1,AB15)=0,SUM('Win Lines'!K$3:K$5)/100,0)
-IF(_xlpm.reelOffset(2,AB15)=0,SUM('Win Lines'!K$3:K$4)/100,0)
-IF(_xlpm.reelOffset(3,AB15)=0,'Win Lines'!K$3/100,0)
))</f>
        <v>1.0000000000000002</v>
      </c>
      <c r="AI15" s="81" cm="1">
        <f t="array" ref="AI15">IF(AC15="","",_xlfn.LET(_xlpm.reelOffset,_xlfn.LAMBDA(_xlpm.offsetBy,_xlpm.cell,_xlfn.LET(_xlpm.ind,ROW(_xlpm.cell)-4,_xlpm.length,COUNTIF(AC$4:AC$200,"&gt;-1"),INDEX(AC$4:AC$200,1+MOD(_xlpm.ind+_xlpm.offsetBy,_xlpm.length)))),
IF(AC15=0,4,1)
-IF(_xlpm.reelOffset(-3,AC15)=0,'Win Lines'!L$6/100,0)
-IF(_xlpm.reelOffset(-2,AC15)=0,SUM('Win Lines'!L$5:L$6)/100,0)
-IF(_xlpm.reelOffset(-1,AC15)=0,SUM('Win Lines'!L$4:L$6)/100,0)
-IF(_xlpm.reelOffset(1,AC15)=0,SUM('Win Lines'!L$3:L$5)/100,0)
-IF(_xlpm.reelOffset(2,AC15)=0,SUM('Win Lines'!L$3:L$4)/100,0)
-IF(_xlpm.reelOffset(3,AC15)=0,'Win Lines'!L$3/100,0)
))</f>
        <v>1.0000000000000002</v>
      </c>
      <c r="AJ15" s="81" cm="1">
        <f t="array" ref="AJ15">IF(AD15="","",_xlfn.LET(_xlpm.reelOffset,_xlfn.LAMBDA(_xlpm.offsetBy,_xlpm.cell,_xlfn.LET(_xlpm.ind,ROW(_xlpm.cell)-4,_xlpm.length,COUNTIF(AD$4:AD$200,"&gt;-1"),INDEX(AD$4:AD$200,1+MOD(_xlpm.ind+_xlpm.offsetBy,_xlpm.length)))),
IF(AD15=0,4,1)
-IF(_xlpm.reelOffset(-3,AD15)=0,'Win Lines'!M$6/100,0)
-IF(_xlpm.reelOffset(-2,AD15)=0,SUM('Win Lines'!M$5:M$6)/100,0)
-IF(_xlpm.reelOffset(-1,AD15)=0,SUM('Win Lines'!M$4:M$6)/100,0)
-IF(_xlpm.reelOffset(1,AD15)=0,SUM('Win Lines'!M$3:M$5)/100,0)
-IF(_xlpm.reelOffset(2,AD15)=0,SUM('Win Lines'!M$3:M$4)/100,0)
-IF(_xlpm.reelOffset(3,AD15)=0,'Win Lines'!M$3/100,0)
))</f>
        <v>1</v>
      </c>
    </row>
    <row r="16" spans="2:36" x14ac:dyDescent="0.25">
      <c r="B16"/>
      <c r="C16" s="31" t="s">
        <v>37</v>
      </c>
      <c r="D16" s="164">
        <f>PRODUCT(D15:H15)</f>
        <v>22057744768.000011</v>
      </c>
      <c r="E16" s="165"/>
      <c r="F16" s="165"/>
      <c r="G16" s="165"/>
      <c r="H16" s="166"/>
      <c r="I16" s="75"/>
      <c r="J16" s="75"/>
      <c r="L16" s="10">
        <v>3</v>
      </c>
      <c r="M16" s="10">
        <v>3</v>
      </c>
      <c r="N16" s="10">
        <v>3</v>
      </c>
      <c r="O16" s="10">
        <v>3</v>
      </c>
      <c r="P16" s="10"/>
      <c r="Q16" s="21">
        <f>_xlfn.LET(_xlpm.counts,$D$4:$H$14,_xlpm.symbols,$C$4:$C$14,_xlpm.totals,$D$15:$H$15,_xlpm.awards,PayTable,
 _xlpm.template, "4x non-wild. Check award and prefer3wilds for correct column indexes.",
 _xlpm.symbol,L16,
 _xlpm.award,VLOOKUP(L16,_xlpm.awards,6,FALSE),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1229570232.0000007</v>
      </c>
      <c r="R16" s="22">
        <f t="shared" si="3"/>
        <v>122957023200.00008</v>
      </c>
      <c r="S16" s="23">
        <f t="shared" si="4"/>
        <v>5.5743243243243246</v>
      </c>
      <c r="T16" s="73">
        <f t="shared" si="1"/>
        <v>0.17939393939393938</v>
      </c>
      <c r="U16" s="102">
        <v>1.4</v>
      </c>
      <c r="V16" s="25">
        <f t="shared" si="2"/>
        <v>7.8040540540540544</v>
      </c>
      <c r="W16" s="26"/>
      <c r="X16" s="27"/>
      <c r="Y16" s="29">
        <v>13</v>
      </c>
      <c r="Z16" s="80">
        <f>IF('Base Reels B'!Z16="","",'Base Reels B'!Z16)</f>
        <v>4</v>
      </c>
      <c r="AA16" s="80">
        <f>IF('Base Reels B'!AA16="","",IF(AA$2="W",0,'Base Reels B'!AA16))</f>
        <v>0</v>
      </c>
      <c r="AB16" s="80">
        <f>IF('Base Reels B'!AB16="","",IF(AB$2="W",0,'Base Reels B'!AB16))</f>
        <v>0</v>
      </c>
      <c r="AC16" s="80">
        <f>IF('Base Reels B'!AC16="","",IF(AC$2="W",0,'Base Reels B'!AC16))</f>
        <v>0</v>
      </c>
      <c r="AD16" s="80">
        <f>IF('Base Reels B'!AD16="","",'Base Reels B'!AD16)</f>
        <v>2</v>
      </c>
      <c r="AF16" s="81" cm="1">
        <f t="array" ref="AF16">IF(Z16="","",_xlfn.LET(_xlpm.reelOffset,_xlfn.LAMBDA(_xlpm.offsetBy,_xlpm.cell,_xlfn.LET(_xlpm.ind,ROW(_xlpm.cell)-4,_xlpm.length,COUNTIF(Z$4:Z$200,"&gt;-1"),INDEX(Z$4:Z$200,1+MOD(_xlpm.ind+_xlpm.offsetBy,_xlpm.length)))),
IF(Z16=0,4,1)
-IF(_xlpm.reelOffset(-3,Z16)=0,'Win Lines'!I$6/100,0)
-IF(_xlpm.reelOffset(-2,Z16)=0,SUM('Win Lines'!I$5:I$6)/100,0)
-IF(_xlpm.reelOffset(-1,Z16)=0,SUM('Win Lines'!I$4:I$6)/100,0)
-IF(_xlpm.reelOffset(1,Z16)=0,SUM('Win Lines'!I$3:I$5)/100,0)
-IF(_xlpm.reelOffset(2,Z16)=0,SUM('Win Lines'!I$3:I$4)/100,0)
-IF(_xlpm.reelOffset(3,Z16)=0,'Win Lines'!I$3/100,0)
))</f>
        <v>1</v>
      </c>
      <c r="AG16" s="81" cm="1">
        <f t="array" ref="AG16">IF(AA16="","",_xlfn.LET(_xlpm.reelOffset,_xlfn.LAMBDA(_xlpm.offsetBy,_xlpm.cell,_xlfn.LET(_xlpm.ind,ROW(_xlpm.cell)-4,_xlpm.length,COUNTIF(AA$4:AA$200,"&gt;-1"),INDEX(AA$4:AA$200,1+MOD(_xlpm.ind+_xlpm.offsetBy,_xlpm.length)))),
IF(AA16=0,4,1)
-IF(_xlpm.reelOffset(-3,AA16)=0,'Win Lines'!J$6/100,0)
-IF(_xlpm.reelOffset(-2,AA16)=0,SUM('Win Lines'!J$5:J$6)/100,0)
-IF(_xlpm.reelOffset(-1,AA16)=0,SUM('Win Lines'!J$4:J$6)/100,0)
-IF(_xlpm.reelOffset(1,AA16)=0,SUM('Win Lines'!J$3:J$5)/100,0)
-IF(_xlpm.reelOffset(2,AA16)=0,SUM('Win Lines'!J$3:J$4)/100,0)
-IF(_xlpm.reelOffset(3,AA16)=0,'Win Lines'!J$3/100,0)
))</f>
        <v>1.0000000000000002</v>
      </c>
      <c r="AH16" s="81" cm="1">
        <f t="array" ref="AH16">IF(AB16="","",_xlfn.LET(_xlpm.reelOffset,_xlfn.LAMBDA(_xlpm.offsetBy,_xlpm.cell,_xlfn.LET(_xlpm.ind,ROW(_xlpm.cell)-4,_xlpm.length,COUNTIF(AB$4:AB$200,"&gt;-1"),INDEX(AB$4:AB$200,1+MOD(_xlpm.ind+_xlpm.offsetBy,_xlpm.length)))),
IF(AB16=0,4,1)
-IF(_xlpm.reelOffset(-3,AB16)=0,'Win Lines'!K$6/100,0)
-IF(_xlpm.reelOffset(-2,AB16)=0,SUM('Win Lines'!K$5:K$6)/100,0)
-IF(_xlpm.reelOffset(-1,AB16)=0,SUM('Win Lines'!K$4:K$6)/100,0)
-IF(_xlpm.reelOffset(1,AB16)=0,SUM('Win Lines'!K$3:K$5)/100,0)
-IF(_xlpm.reelOffset(2,AB16)=0,SUM('Win Lines'!K$3:K$4)/100,0)
-IF(_xlpm.reelOffset(3,AB16)=0,'Win Lines'!K$3/100,0)
))</f>
        <v>1.0000000000000002</v>
      </c>
      <c r="AI16" s="81" cm="1">
        <f t="array" ref="AI16">IF(AC16="","",_xlfn.LET(_xlpm.reelOffset,_xlfn.LAMBDA(_xlpm.offsetBy,_xlpm.cell,_xlfn.LET(_xlpm.ind,ROW(_xlpm.cell)-4,_xlpm.length,COUNTIF(AC$4:AC$200,"&gt;-1"),INDEX(AC$4:AC$200,1+MOD(_xlpm.ind+_xlpm.offsetBy,_xlpm.length)))),
IF(AC16=0,4,1)
-IF(_xlpm.reelOffset(-3,AC16)=0,'Win Lines'!L$6/100,0)
-IF(_xlpm.reelOffset(-2,AC16)=0,SUM('Win Lines'!L$5:L$6)/100,0)
-IF(_xlpm.reelOffset(-1,AC16)=0,SUM('Win Lines'!L$4:L$6)/100,0)
-IF(_xlpm.reelOffset(1,AC16)=0,SUM('Win Lines'!L$3:L$5)/100,0)
-IF(_xlpm.reelOffset(2,AC16)=0,SUM('Win Lines'!L$3:L$4)/100,0)
-IF(_xlpm.reelOffset(3,AC16)=0,'Win Lines'!L$3/100,0)
))</f>
        <v>1.0000000000000002</v>
      </c>
      <c r="AJ16" s="81" cm="1">
        <f t="array" ref="AJ16">IF(AD16="","",_xlfn.LET(_xlpm.reelOffset,_xlfn.LAMBDA(_xlpm.offsetBy,_xlpm.cell,_xlfn.LET(_xlpm.ind,ROW(_xlpm.cell)-4,_xlpm.length,COUNTIF(AD$4:AD$200,"&gt;-1"),INDEX(AD$4:AD$200,1+MOD(_xlpm.ind+_xlpm.offsetBy,_xlpm.length)))),
IF(AD16=0,4,1)
-IF(_xlpm.reelOffset(-3,AD16)=0,'Win Lines'!M$6/100,0)
-IF(_xlpm.reelOffset(-2,AD16)=0,SUM('Win Lines'!M$5:M$6)/100,0)
-IF(_xlpm.reelOffset(-1,AD16)=0,SUM('Win Lines'!M$4:M$6)/100,0)
-IF(_xlpm.reelOffset(1,AD16)=0,SUM('Win Lines'!M$3:M$5)/100,0)
-IF(_xlpm.reelOffset(2,AD16)=0,SUM('Win Lines'!M$3:M$4)/100,0)
-IF(_xlpm.reelOffset(3,AD16)=0,'Win Lines'!M$3/100,0)
))</f>
        <v>1</v>
      </c>
    </row>
    <row r="17" spans="2:36" x14ac:dyDescent="0.25">
      <c r="B17"/>
      <c r="I17" s="76"/>
      <c r="J17" s="76"/>
      <c r="L17" s="10">
        <v>4</v>
      </c>
      <c r="M17" s="10">
        <v>4</v>
      </c>
      <c r="N17" s="10">
        <v>4</v>
      </c>
      <c r="O17" s="10">
        <v>4</v>
      </c>
      <c r="P17" s="10"/>
      <c r="Q17" s="21">
        <f>_xlfn.LET(_xlpm.counts,$D$4:$H$14,_xlpm.symbols,$C$4:$C$14,_xlpm.totals,$D$15:$H$15,_xlpm.awards,PayTable,
 _xlpm.template, "4x non-wild. Check award and prefer3wilds for correct column indexes.",
 _xlpm.symbol,L17,
 _xlpm.award,VLOOKUP(L17,_xlpm.awards,6,FALSE),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3027350950.000001</v>
      </c>
      <c r="R17" s="22">
        <f t="shared" si="3"/>
        <v>302735095000.00012</v>
      </c>
      <c r="S17" s="23">
        <f t="shared" si="4"/>
        <v>13.724662162162161</v>
      </c>
      <c r="T17" s="73">
        <f t="shared" si="1"/>
        <v>7.2861538461538464E-2</v>
      </c>
      <c r="U17" s="102">
        <v>1.4</v>
      </c>
      <c r="V17" s="25">
        <f t="shared" si="2"/>
        <v>19.214527027027021</v>
      </c>
      <c r="W17" s="26"/>
      <c r="X17" s="27"/>
      <c r="Y17" s="29">
        <v>14</v>
      </c>
      <c r="Z17" s="80">
        <f>IF('Base Reels B'!Z17="","",'Base Reels B'!Z17)</f>
        <v>4</v>
      </c>
      <c r="AA17" s="80">
        <f>IF('Base Reels B'!AA17="","",IF(AA$2="W",0,'Base Reels B'!AA17))</f>
        <v>0</v>
      </c>
      <c r="AB17" s="80">
        <f>IF('Base Reels B'!AB17="","",IF(AB$2="W",0,'Base Reels B'!AB17))</f>
        <v>0</v>
      </c>
      <c r="AC17" s="80">
        <f>IF('Base Reels B'!AC17="","",IF(AC$2="W",0,'Base Reels B'!AC17))</f>
        <v>0</v>
      </c>
      <c r="AD17" s="80">
        <f>IF('Base Reels B'!AD17="","",'Base Reels B'!AD17)</f>
        <v>3</v>
      </c>
      <c r="AF17" s="81" cm="1">
        <f t="array" ref="AF17">IF(Z17="","",_xlfn.LET(_xlpm.reelOffset,_xlfn.LAMBDA(_xlpm.offsetBy,_xlpm.cell,_xlfn.LET(_xlpm.ind,ROW(_xlpm.cell)-4,_xlpm.length,COUNTIF(Z$4:Z$200,"&gt;-1"),INDEX(Z$4:Z$200,1+MOD(_xlpm.ind+_xlpm.offsetBy,_xlpm.length)))),
IF(Z17=0,4,1)
-IF(_xlpm.reelOffset(-3,Z17)=0,'Win Lines'!I$6/100,0)
-IF(_xlpm.reelOffset(-2,Z17)=0,SUM('Win Lines'!I$5:I$6)/100,0)
-IF(_xlpm.reelOffset(-1,Z17)=0,SUM('Win Lines'!I$4:I$6)/100,0)
-IF(_xlpm.reelOffset(1,Z17)=0,SUM('Win Lines'!I$3:I$5)/100,0)
-IF(_xlpm.reelOffset(2,Z17)=0,SUM('Win Lines'!I$3:I$4)/100,0)
-IF(_xlpm.reelOffset(3,Z17)=0,'Win Lines'!I$3/100,0)
))</f>
        <v>1</v>
      </c>
      <c r="AG17" s="81" cm="1">
        <f t="array" ref="AG17">IF(AA17="","",_xlfn.LET(_xlpm.reelOffset,_xlfn.LAMBDA(_xlpm.offsetBy,_xlpm.cell,_xlfn.LET(_xlpm.ind,ROW(_xlpm.cell)-4,_xlpm.length,COUNTIF(AA$4:AA$200,"&gt;-1"),INDEX(AA$4:AA$200,1+MOD(_xlpm.ind+_xlpm.offsetBy,_xlpm.length)))),
IF(AA17=0,4,1)
-IF(_xlpm.reelOffset(-3,AA17)=0,'Win Lines'!J$6/100,0)
-IF(_xlpm.reelOffset(-2,AA17)=0,SUM('Win Lines'!J$5:J$6)/100,0)
-IF(_xlpm.reelOffset(-1,AA17)=0,SUM('Win Lines'!J$4:J$6)/100,0)
-IF(_xlpm.reelOffset(1,AA17)=0,SUM('Win Lines'!J$3:J$5)/100,0)
-IF(_xlpm.reelOffset(2,AA17)=0,SUM('Win Lines'!J$3:J$4)/100,0)
-IF(_xlpm.reelOffset(3,AA17)=0,'Win Lines'!J$3/100,0)
))</f>
        <v>1.0000000000000002</v>
      </c>
      <c r="AH17" s="81" cm="1">
        <f t="array" ref="AH17">IF(AB17="","",_xlfn.LET(_xlpm.reelOffset,_xlfn.LAMBDA(_xlpm.offsetBy,_xlpm.cell,_xlfn.LET(_xlpm.ind,ROW(_xlpm.cell)-4,_xlpm.length,COUNTIF(AB$4:AB$200,"&gt;-1"),INDEX(AB$4:AB$200,1+MOD(_xlpm.ind+_xlpm.offsetBy,_xlpm.length)))),
IF(AB17=0,4,1)
-IF(_xlpm.reelOffset(-3,AB17)=0,'Win Lines'!K$6/100,0)
-IF(_xlpm.reelOffset(-2,AB17)=0,SUM('Win Lines'!K$5:K$6)/100,0)
-IF(_xlpm.reelOffset(-1,AB17)=0,SUM('Win Lines'!K$4:K$6)/100,0)
-IF(_xlpm.reelOffset(1,AB17)=0,SUM('Win Lines'!K$3:K$5)/100,0)
-IF(_xlpm.reelOffset(2,AB17)=0,SUM('Win Lines'!K$3:K$4)/100,0)
-IF(_xlpm.reelOffset(3,AB17)=0,'Win Lines'!K$3/100,0)
))</f>
        <v>1.0000000000000002</v>
      </c>
      <c r="AI17" s="81" cm="1">
        <f t="array" ref="AI17">IF(AC17="","",_xlfn.LET(_xlpm.reelOffset,_xlfn.LAMBDA(_xlpm.offsetBy,_xlpm.cell,_xlfn.LET(_xlpm.ind,ROW(_xlpm.cell)-4,_xlpm.length,COUNTIF(AC$4:AC$200,"&gt;-1"),INDEX(AC$4:AC$200,1+MOD(_xlpm.ind+_xlpm.offsetBy,_xlpm.length)))),
IF(AC17=0,4,1)
-IF(_xlpm.reelOffset(-3,AC17)=0,'Win Lines'!L$6/100,0)
-IF(_xlpm.reelOffset(-2,AC17)=0,SUM('Win Lines'!L$5:L$6)/100,0)
-IF(_xlpm.reelOffset(-1,AC17)=0,SUM('Win Lines'!L$4:L$6)/100,0)
-IF(_xlpm.reelOffset(1,AC17)=0,SUM('Win Lines'!L$3:L$5)/100,0)
-IF(_xlpm.reelOffset(2,AC17)=0,SUM('Win Lines'!L$3:L$4)/100,0)
-IF(_xlpm.reelOffset(3,AC17)=0,'Win Lines'!L$3/100,0)
))</f>
        <v>1.0000000000000002</v>
      </c>
      <c r="AJ17" s="81" cm="1">
        <f t="array" ref="AJ17">IF(AD17="","",_xlfn.LET(_xlpm.reelOffset,_xlfn.LAMBDA(_xlpm.offsetBy,_xlpm.cell,_xlfn.LET(_xlpm.ind,ROW(_xlpm.cell)-4,_xlpm.length,COUNTIF(AD$4:AD$200,"&gt;-1"),INDEX(AD$4:AD$200,1+MOD(_xlpm.ind+_xlpm.offsetBy,_xlpm.length)))),
IF(AD17=0,4,1)
-IF(_xlpm.reelOffset(-3,AD17)=0,'Win Lines'!M$6/100,0)
-IF(_xlpm.reelOffset(-2,AD17)=0,SUM('Win Lines'!M$5:M$6)/100,0)
-IF(_xlpm.reelOffset(-1,AD17)=0,SUM('Win Lines'!M$4:M$6)/100,0)
-IF(_xlpm.reelOffset(1,AD17)=0,SUM('Win Lines'!M$3:M$5)/100,0)
-IF(_xlpm.reelOffset(2,AD17)=0,SUM('Win Lines'!M$3:M$4)/100,0)
-IF(_xlpm.reelOffset(3,AD17)=0,'Win Lines'!M$3/100,0)
))</f>
        <v>1</v>
      </c>
    </row>
    <row r="18" spans="2:36" x14ac:dyDescent="0.25">
      <c r="I18" s="15"/>
      <c r="J18" s="15"/>
      <c r="L18" s="10">
        <v>5</v>
      </c>
      <c r="M18" s="10">
        <v>5</v>
      </c>
      <c r="N18" s="10">
        <v>5</v>
      </c>
      <c r="O18" s="10">
        <v>5</v>
      </c>
      <c r="P18" s="10"/>
      <c r="Q18" s="21">
        <f>_xlfn.LET(_xlpm.counts,$D$4:$H$14,_xlpm.symbols,$C$4:$C$14,_xlpm.totals,$D$15:$H$15,_xlpm.awards,PayTable,
 _xlpm.template, "4x non-wild. Check award and prefer3wilds for correct column indexes.",
 _xlpm.symbol,L18,
 _xlpm.award,VLOOKUP(L18,_xlpm.awards,6,FALSE),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894232896.00000048</v>
      </c>
      <c r="R18" s="22">
        <f t="shared" si="3"/>
        <v>89423289600.000046</v>
      </c>
      <c r="S18" s="23">
        <f t="shared" si="4"/>
        <v>4.0540540540540544</v>
      </c>
      <c r="T18" s="73">
        <f t="shared" si="1"/>
        <v>0.24666666666666667</v>
      </c>
      <c r="U18" s="102">
        <v>0.4</v>
      </c>
      <c r="V18" s="25">
        <f t="shared" si="2"/>
        <v>1.6216216216216217</v>
      </c>
      <c r="W18" s="26"/>
      <c r="X18" s="27"/>
      <c r="Y18" s="29">
        <v>15</v>
      </c>
      <c r="Z18" s="80">
        <f>IF('Base Reels B'!Z18="","",'Base Reels B'!Z18)</f>
        <v>3</v>
      </c>
      <c r="AA18" s="80">
        <f>IF('Base Reels B'!AA18="","",IF(AA$2="W",0,'Base Reels B'!AA18))</f>
        <v>0</v>
      </c>
      <c r="AB18" s="80">
        <f>IF('Base Reels B'!AB18="","",IF(AB$2="W",0,'Base Reels B'!AB18))</f>
        <v>0</v>
      </c>
      <c r="AC18" s="80">
        <f>IF('Base Reels B'!AC18="","",IF(AC$2="W",0,'Base Reels B'!AC18))</f>
        <v>0</v>
      </c>
      <c r="AD18" s="80">
        <f>IF('Base Reels B'!AD18="","",'Base Reels B'!AD18)</f>
        <v>4</v>
      </c>
      <c r="AF18" s="81" cm="1">
        <f t="array" ref="AF18">IF(Z18="","",_xlfn.LET(_xlpm.reelOffset,_xlfn.LAMBDA(_xlpm.offsetBy,_xlpm.cell,_xlfn.LET(_xlpm.ind,ROW(_xlpm.cell)-4,_xlpm.length,COUNTIF(Z$4:Z$200,"&gt;-1"),INDEX(Z$4:Z$200,1+MOD(_xlpm.ind+_xlpm.offsetBy,_xlpm.length)))),
IF(Z18=0,4,1)
-IF(_xlpm.reelOffset(-3,Z18)=0,'Win Lines'!I$6/100,0)
-IF(_xlpm.reelOffset(-2,Z18)=0,SUM('Win Lines'!I$5:I$6)/100,0)
-IF(_xlpm.reelOffset(-1,Z18)=0,SUM('Win Lines'!I$4:I$6)/100,0)
-IF(_xlpm.reelOffset(1,Z18)=0,SUM('Win Lines'!I$3:I$5)/100,0)
-IF(_xlpm.reelOffset(2,Z18)=0,SUM('Win Lines'!I$3:I$4)/100,0)
-IF(_xlpm.reelOffset(3,Z18)=0,'Win Lines'!I$3/100,0)
))</f>
        <v>1</v>
      </c>
      <c r="AG18" s="81" cm="1">
        <f t="array" ref="AG18">IF(AA18="","",_xlfn.LET(_xlpm.reelOffset,_xlfn.LAMBDA(_xlpm.offsetBy,_xlpm.cell,_xlfn.LET(_xlpm.ind,ROW(_xlpm.cell)-4,_xlpm.length,COUNTIF(AA$4:AA$200,"&gt;-1"),INDEX(AA$4:AA$200,1+MOD(_xlpm.ind+_xlpm.offsetBy,_xlpm.length)))),
IF(AA18=0,4,1)
-IF(_xlpm.reelOffset(-3,AA18)=0,'Win Lines'!J$6/100,0)
-IF(_xlpm.reelOffset(-2,AA18)=0,SUM('Win Lines'!J$5:J$6)/100,0)
-IF(_xlpm.reelOffset(-1,AA18)=0,SUM('Win Lines'!J$4:J$6)/100,0)
-IF(_xlpm.reelOffset(1,AA18)=0,SUM('Win Lines'!J$3:J$5)/100,0)
-IF(_xlpm.reelOffset(2,AA18)=0,SUM('Win Lines'!J$3:J$4)/100,0)
-IF(_xlpm.reelOffset(3,AA18)=0,'Win Lines'!J$3/100,0)
))</f>
        <v>1.0000000000000002</v>
      </c>
      <c r="AH18" s="81" cm="1">
        <f t="array" ref="AH18">IF(AB18="","",_xlfn.LET(_xlpm.reelOffset,_xlfn.LAMBDA(_xlpm.offsetBy,_xlpm.cell,_xlfn.LET(_xlpm.ind,ROW(_xlpm.cell)-4,_xlpm.length,COUNTIF(AB$4:AB$200,"&gt;-1"),INDEX(AB$4:AB$200,1+MOD(_xlpm.ind+_xlpm.offsetBy,_xlpm.length)))),
IF(AB18=0,4,1)
-IF(_xlpm.reelOffset(-3,AB18)=0,'Win Lines'!K$6/100,0)
-IF(_xlpm.reelOffset(-2,AB18)=0,SUM('Win Lines'!K$5:K$6)/100,0)
-IF(_xlpm.reelOffset(-1,AB18)=0,SUM('Win Lines'!K$4:K$6)/100,0)
-IF(_xlpm.reelOffset(1,AB18)=0,SUM('Win Lines'!K$3:K$5)/100,0)
-IF(_xlpm.reelOffset(2,AB18)=0,SUM('Win Lines'!K$3:K$4)/100,0)
-IF(_xlpm.reelOffset(3,AB18)=0,'Win Lines'!K$3/100,0)
))</f>
        <v>1.0000000000000002</v>
      </c>
      <c r="AI18" s="81" cm="1">
        <f t="array" ref="AI18">IF(AC18="","",_xlfn.LET(_xlpm.reelOffset,_xlfn.LAMBDA(_xlpm.offsetBy,_xlpm.cell,_xlfn.LET(_xlpm.ind,ROW(_xlpm.cell)-4,_xlpm.length,COUNTIF(AC$4:AC$200,"&gt;-1"),INDEX(AC$4:AC$200,1+MOD(_xlpm.ind+_xlpm.offsetBy,_xlpm.length)))),
IF(AC18=0,4,1)
-IF(_xlpm.reelOffset(-3,AC18)=0,'Win Lines'!L$6/100,0)
-IF(_xlpm.reelOffset(-2,AC18)=0,SUM('Win Lines'!L$5:L$6)/100,0)
-IF(_xlpm.reelOffset(-1,AC18)=0,SUM('Win Lines'!L$4:L$6)/100,0)
-IF(_xlpm.reelOffset(1,AC18)=0,SUM('Win Lines'!L$3:L$5)/100,0)
-IF(_xlpm.reelOffset(2,AC18)=0,SUM('Win Lines'!L$3:L$4)/100,0)
-IF(_xlpm.reelOffset(3,AC18)=0,'Win Lines'!L$3/100,0)
))</f>
        <v>1.0000000000000002</v>
      </c>
      <c r="AJ18" s="81" cm="1">
        <f t="array" ref="AJ18">IF(AD18="","",_xlfn.LET(_xlpm.reelOffset,_xlfn.LAMBDA(_xlpm.offsetBy,_xlpm.cell,_xlfn.LET(_xlpm.ind,ROW(_xlpm.cell)-4,_xlpm.length,COUNTIF(AD$4:AD$200,"&gt;-1"),INDEX(AD$4:AD$200,1+MOD(_xlpm.ind+_xlpm.offsetBy,_xlpm.length)))),
IF(AD18=0,4,1)
-IF(_xlpm.reelOffset(-3,AD18)=0,'Win Lines'!M$6/100,0)
-IF(_xlpm.reelOffset(-2,AD18)=0,SUM('Win Lines'!M$5:M$6)/100,0)
-IF(_xlpm.reelOffset(-1,AD18)=0,SUM('Win Lines'!M$4:M$6)/100,0)
-IF(_xlpm.reelOffset(1,AD18)=0,SUM('Win Lines'!M$3:M$5)/100,0)
-IF(_xlpm.reelOffset(2,AD18)=0,SUM('Win Lines'!M$3:M$4)/100,0)
-IF(_xlpm.reelOffset(3,AD18)=0,'Win Lines'!M$3/100,0)
))</f>
        <v>1</v>
      </c>
    </row>
    <row r="19" spans="2:36" x14ac:dyDescent="0.25">
      <c r="L19" s="10">
        <v>6</v>
      </c>
      <c r="M19" s="10">
        <v>6</v>
      </c>
      <c r="N19" s="10">
        <v>6</v>
      </c>
      <c r="O19" s="10">
        <v>6</v>
      </c>
      <c r="P19" s="10"/>
      <c r="Q19" s="21">
        <f>_xlfn.LET(_xlpm.counts,$D$4:$H$14,_xlpm.symbols,$C$4:$C$14,_xlpm.totals,$D$15:$H$15,_xlpm.awards,PayTable,
 _xlpm.template, "4x non-wild. Check award and prefer3wilds for correct column indexes.",
 _xlpm.symbol,L19,
 _xlpm.award,VLOOKUP(L19,_xlpm.awards,6,FALSE),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5449231710.0000029</v>
      </c>
      <c r="R19" s="22">
        <f t="shared" si="3"/>
        <v>544923171000.00031</v>
      </c>
      <c r="S19" s="23">
        <f t="shared" si="4"/>
        <v>24.704391891891891</v>
      </c>
      <c r="T19" s="73">
        <f t="shared" si="1"/>
        <v>4.0478632478632474E-2</v>
      </c>
      <c r="U19" s="102">
        <v>0.4</v>
      </c>
      <c r="V19" s="25">
        <f t="shared" si="2"/>
        <v>9.8817567567567579</v>
      </c>
      <c r="W19" s="26"/>
      <c r="X19" s="27"/>
      <c r="Y19" s="29">
        <v>16</v>
      </c>
      <c r="Z19" s="80">
        <f>IF('Base Reels B'!Z19="","",'Base Reels B'!Z19)</f>
        <v>4</v>
      </c>
      <c r="AA19" s="80">
        <f>IF('Base Reels B'!AA19="","",IF(AA$2="W",0,'Base Reels B'!AA19))</f>
        <v>0</v>
      </c>
      <c r="AB19" s="80">
        <f>IF('Base Reels B'!AB19="","",IF(AB$2="W",0,'Base Reels B'!AB19))</f>
        <v>0</v>
      </c>
      <c r="AC19" s="80">
        <f>IF('Base Reels B'!AC19="","",IF(AC$2="W",0,'Base Reels B'!AC19))</f>
        <v>0</v>
      </c>
      <c r="AD19" s="80">
        <f>IF('Base Reels B'!AD19="","",'Base Reels B'!AD19)</f>
        <v>5</v>
      </c>
      <c r="AF19" s="81" cm="1">
        <f t="array" ref="AF19">IF(Z19="","",_xlfn.LET(_xlpm.reelOffset,_xlfn.LAMBDA(_xlpm.offsetBy,_xlpm.cell,_xlfn.LET(_xlpm.ind,ROW(_xlpm.cell)-4,_xlpm.length,COUNTIF(Z$4:Z$200,"&gt;-1"),INDEX(Z$4:Z$200,1+MOD(_xlpm.ind+_xlpm.offsetBy,_xlpm.length)))),
IF(Z19=0,4,1)
-IF(_xlpm.reelOffset(-3,Z19)=0,'Win Lines'!I$6/100,0)
-IF(_xlpm.reelOffset(-2,Z19)=0,SUM('Win Lines'!I$5:I$6)/100,0)
-IF(_xlpm.reelOffset(-1,Z19)=0,SUM('Win Lines'!I$4:I$6)/100,0)
-IF(_xlpm.reelOffset(1,Z19)=0,SUM('Win Lines'!I$3:I$5)/100,0)
-IF(_xlpm.reelOffset(2,Z19)=0,SUM('Win Lines'!I$3:I$4)/100,0)
-IF(_xlpm.reelOffset(3,Z19)=0,'Win Lines'!I$3/100,0)
))</f>
        <v>1</v>
      </c>
      <c r="AG19" s="81" cm="1">
        <f t="array" ref="AG19">IF(AA19="","",_xlfn.LET(_xlpm.reelOffset,_xlfn.LAMBDA(_xlpm.offsetBy,_xlpm.cell,_xlfn.LET(_xlpm.ind,ROW(_xlpm.cell)-4,_xlpm.length,COUNTIF(AA$4:AA$200,"&gt;-1"),INDEX(AA$4:AA$200,1+MOD(_xlpm.ind+_xlpm.offsetBy,_xlpm.length)))),
IF(AA19=0,4,1)
-IF(_xlpm.reelOffset(-3,AA19)=0,'Win Lines'!J$6/100,0)
-IF(_xlpm.reelOffset(-2,AA19)=0,SUM('Win Lines'!J$5:J$6)/100,0)
-IF(_xlpm.reelOffset(-1,AA19)=0,SUM('Win Lines'!J$4:J$6)/100,0)
-IF(_xlpm.reelOffset(1,AA19)=0,SUM('Win Lines'!J$3:J$5)/100,0)
-IF(_xlpm.reelOffset(2,AA19)=0,SUM('Win Lines'!J$3:J$4)/100,0)
-IF(_xlpm.reelOffset(3,AA19)=0,'Win Lines'!J$3/100,0)
))</f>
        <v>1.0000000000000002</v>
      </c>
      <c r="AH19" s="81" cm="1">
        <f t="array" ref="AH19">IF(AB19="","",_xlfn.LET(_xlpm.reelOffset,_xlfn.LAMBDA(_xlpm.offsetBy,_xlpm.cell,_xlfn.LET(_xlpm.ind,ROW(_xlpm.cell)-4,_xlpm.length,COUNTIF(AB$4:AB$200,"&gt;-1"),INDEX(AB$4:AB$200,1+MOD(_xlpm.ind+_xlpm.offsetBy,_xlpm.length)))),
IF(AB19=0,4,1)
-IF(_xlpm.reelOffset(-3,AB19)=0,'Win Lines'!K$6/100,0)
-IF(_xlpm.reelOffset(-2,AB19)=0,SUM('Win Lines'!K$5:K$6)/100,0)
-IF(_xlpm.reelOffset(-1,AB19)=0,SUM('Win Lines'!K$4:K$6)/100,0)
-IF(_xlpm.reelOffset(1,AB19)=0,SUM('Win Lines'!K$3:K$5)/100,0)
-IF(_xlpm.reelOffset(2,AB19)=0,SUM('Win Lines'!K$3:K$4)/100,0)
-IF(_xlpm.reelOffset(3,AB19)=0,'Win Lines'!K$3/100,0)
))</f>
        <v>1.0000000000000002</v>
      </c>
      <c r="AI19" s="81" cm="1">
        <f t="array" ref="AI19">IF(AC19="","",_xlfn.LET(_xlpm.reelOffset,_xlfn.LAMBDA(_xlpm.offsetBy,_xlpm.cell,_xlfn.LET(_xlpm.ind,ROW(_xlpm.cell)-4,_xlpm.length,COUNTIF(AC$4:AC$200,"&gt;-1"),INDEX(AC$4:AC$200,1+MOD(_xlpm.ind+_xlpm.offsetBy,_xlpm.length)))),
IF(AC19=0,4,1)
-IF(_xlpm.reelOffset(-3,AC19)=0,'Win Lines'!L$6/100,0)
-IF(_xlpm.reelOffset(-2,AC19)=0,SUM('Win Lines'!L$5:L$6)/100,0)
-IF(_xlpm.reelOffset(-1,AC19)=0,SUM('Win Lines'!L$4:L$6)/100,0)
-IF(_xlpm.reelOffset(1,AC19)=0,SUM('Win Lines'!L$3:L$5)/100,0)
-IF(_xlpm.reelOffset(2,AC19)=0,SUM('Win Lines'!L$3:L$4)/100,0)
-IF(_xlpm.reelOffset(3,AC19)=0,'Win Lines'!L$3/100,0)
))</f>
        <v>1.0000000000000002</v>
      </c>
      <c r="AJ19" s="81" cm="1">
        <f t="array" ref="AJ19">IF(AD19="","",_xlfn.LET(_xlpm.reelOffset,_xlfn.LAMBDA(_xlpm.offsetBy,_xlpm.cell,_xlfn.LET(_xlpm.ind,ROW(_xlpm.cell)-4,_xlpm.length,COUNTIF(AD$4:AD$200,"&gt;-1"),INDEX(AD$4:AD$200,1+MOD(_xlpm.ind+_xlpm.offsetBy,_xlpm.length)))),
IF(AD19=0,4,1)
-IF(_xlpm.reelOffset(-3,AD19)=0,'Win Lines'!M$6/100,0)
-IF(_xlpm.reelOffset(-2,AD19)=0,SUM('Win Lines'!M$5:M$6)/100,0)
-IF(_xlpm.reelOffset(-1,AD19)=0,SUM('Win Lines'!M$4:M$6)/100,0)
-IF(_xlpm.reelOffset(1,AD19)=0,SUM('Win Lines'!M$3:M$5)/100,0)
-IF(_xlpm.reelOffset(2,AD19)=0,SUM('Win Lines'!M$3:M$4)/100,0)
-IF(_xlpm.reelOffset(3,AD19)=0,'Win Lines'!M$3/100,0)
))</f>
        <v>1</v>
      </c>
    </row>
    <row r="20" spans="2:36" x14ac:dyDescent="0.25">
      <c r="B20"/>
      <c r="C20"/>
      <c r="L20" s="10">
        <v>7</v>
      </c>
      <c r="M20" s="10">
        <v>7</v>
      </c>
      <c r="N20" s="10">
        <v>7</v>
      </c>
      <c r="O20" s="10">
        <v>7</v>
      </c>
      <c r="P20" s="10"/>
      <c r="Q20" s="21">
        <f>_xlfn.LET(_xlpm.counts,$D$4:$H$14,_xlpm.symbols,$C$4:$C$14,_xlpm.totals,$D$15:$H$15,_xlpm.awards,PayTable,
 _xlpm.template, "4x non-wild. Check award and prefer3wilds for correct column indexes.",
 _xlpm.symbol,L20,
 _xlpm.award,VLOOKUP(L20,_xlpm.awards,6,FALSE),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4694722704.0000019</v>
      </c>
      <c r="R20" s="22">
        <f t="shared" si="3"/>
        <v>469472270400.00018</v>
      </c>
      <c r="S20" s="23">
        <f t="shared" si="4"/>
        <v>21.283783783783782</v>
      </c>
      <c r="T20" s="73">
        <f t="shared" si="1"/>
        <v>4.6984126984126989E-2</v>
      </c>
      <c r="U20" s="102">
        <v>0.3</v>
      </c>
      <c r="V20" s="25">
        <f t="shared" si="2"/>
        <v>6.3851351351351342</v>
      </c>
      <c r="W20" s="26"/>
      <c r="X20" s="27"/>
      <c r="Y20" s="29">
        <v>17</v>
      </c>
      <c r="Z20" s="80">
        <f>IF('Base Reels B'!Z20="","",'Base Reels B'!Z20)</f>
        <v>6</v>
      </c>
      <c r="AA20" s="80">
        <f>IF('Base Reels B'!AA20="","",IF(AA$2="W",0,'Base Reels B'!AA20))</f>
        <v>0</v>
      </c>
      <c r="AB20" s="80">
        <f>IF('Base Reels B'!AB20="","",IF(AB$2="W",0,'Base Reels B'!AB20))</f>
        <v>0</v>
      </c>
      <c r="AC20" s="80">
        <f>IF('Base Reels B'!AC20="","",IF(AC$2="W",0,'Base Reels B'!AC20))</f>
        <v>0</v>
      </c>
      <c r="AD20" s="80">
        <f>IF('Base Reels B'!AD20="","",'Base Reels B'!AD20)</f>
        <v>5</v>
      </c>
      <c r="AF20" s="81" cm="1">
        <f t="array" ref="AF20">IF(Z20="","",_xlfn.LET(_xlpm.reelOffset,_xlfn.LAMBDA(_xlpm.offsetBy,_xlpm.cell,_xlfn.LET(_xlpm.ind,ROW(_xlpm.cell)-4,_xlpm.length,COUNTIF(Z$4:Z$200,"&gt;-1"),INDEX(Z$4:Z$200,1+MOD(_xlpm.ind+_xlpm.offsetBy,_xlpm.length)))),
IF(Z20=0,4,1)
-IF(_xlpm.reelOffset(-3,Z20)=0,'Win Lines'!I$6/100,0)
-IF(_xlpm.reelOffset(-2,Z20)=0,SUM('Win Lines'!I$5:I$6)/100,0)
-IF(_xlpm.reelOffset(-1,Z20)=0,SUM('Win Lines'!I$4:I$6)/100,0)
-IF(_xlpm.reelOffset(1,Z20)=0,SUM('Win Lines'!I$3:I$5)/100,0)
-IF(_xlpm.reelOffset(2,Z20)=0,SUM('Win Lines'!I$3:I$4)/100,0)
-IF(_xlpm.reelOffset(3,Z20)=0,'Win Lines'!I$3/100,0)
))</f>
        <v>1</v>
      </c>
      <c r="AG20" s="81" cm="1">
        <f t="array" ref="AG20">IF(AA20="","",_xlfn.LET(_xlpm.reelOffset,_xlfn.LAMBDA(_xlpm.offsetBy,_xlpm.cell,_xlfn.LET(_xlpm.ind,ROW(_xlpm.cell)-4,_xlpm.length,COUNTIF(AA$4:AA$200,"&gt;-1"),INDEX(AA$4:AA$200,1+MOD(_xlpm.ind+_xlpm.offsetBy,_xlpm.length)))),
IF(AA20=0,4,1)
-IF(_xlpm.reelOffset(-3,AA20)=0,'Win Lines'!J$6/100,0)
-IF(_xlpm.reelOffset(-2,AA20)=0,SUM('Win Lines'!J$5:J$6)/100,0)
-IF(_xlpm.reelOffset(-1,AA20)=0,SUM('Win Lines'!J$4:J$6)/100,0)
-IF(_xlpm.reelOffset(1,AA20)=0,SUM('Win Lines'!J$3:J$5)/100,0)
-IF(_xlpm.reelOffset(2,AA20)=0,SUM('Win Lines'!J$3:J$4)/100,0)
-IF(_xlpm.reelOffset(3,AA20)=0,'Win Lines'!J$3/100,0)
))</f>
        <v>1.0000000000000002</v>
      </c>
      <c r="AH20" s="81" cm="1">
        <f t="array" ref="AH20">IF(AB20="","",_xlfn.LET(_xlpm.reelOffset,_xlfn.LAMBDA(_xlpm.offsetBy,_xlpm.cell,_xlfn.LET(_xlpm.ind,ROW(_xlpm.cell)-4,_xlpm.length,COUNTIF(AB$4:AB$200,"&gt;-1"),INDEX(AB$4:AB$200,1+MOD(_xlpm.ind+_xlpm.offsetBy,_xlpm.length)))),
IF(AB20=0,4,1)
-IF(_xlpm.reelOffset(-3,AB20)=0,'Win Lines'!K$6/100,0)
-IF(_xlpm.reelOffset(-2,AB20)=0,SUM('Win Lines'!K$5:K$6)/100,0)
-IF(_xlpm.reelOffset(-1,AB20)=0,SUM('Win Lines'!K$4:K$6)/100,0)
-IF(_xlpm.reelOffset(1,AB20)=0,SUM('Win Lines'!K$3:K$5)/100,0)
-IF(_xlpm.reelOffset(2,AB20)=0,SUM('Win Lines'!K$3:K$4)/100,0)
-IF(_xlpm.reelOffset(3,AB20)=0,'Win Lines'!K$3/100,0)
))</f>
        <v>1.0000000000000002</v>
      </c>
      <c r="AI20" s="81" cm="1">
        <f t="array" ref="AI20">IF(AC20="","",_xlfn.LET(_xlpm.reelOffset,_xlfn.LAMBDA(_xlpm.offsetBy,_xlpm.cell,_xlfn.LET(_xlpm.ind,ROW(_xlpm.cell)-4,_xlpm.length,COUNTIF(AC$4:AC$200,"&gt;-1"),INDEX(AC$4:AC$200,1+MOD(_xlpm.ind+_xlpm.offsetBy,_xlpm.length)))),
IF(AC20=0,4,1)
-IF(_xlpm.reelOffset(-3,AC20)=0,'Win Lines'!L$6/100,0)
-IF(_xlpm.reelOffset(-2,AC20)=0,SUM('Win Lines'!L$5:L$6)/100,0)
-IF(_xlpm.reelOffset(-1,AC20)=0,SUM('Win Lines'!L$4:L$6)/100,0)
-IF(_xlpm.reelOffset(1,AC20)=0,SUM('Win Lines'!L$3:L$5)/100,0)
-IF(_xlpm.reelOffset(2,AC20)=0,SUM('Win Lines'!L$3:L$4)/100,0)
-IF(_xlpm.reelOffset(3,AC20)=0,'Win Lines'!L$3/100,0)
))</f>
        <v>1.0000000000000002</v>
      </c>
      <c r="AJ20" s="81" cm="1">
        <f t="array" ref="AJ20">IF(AD20="","",_xlfn.LET(_xlpm.reelOffset,_xlfn.LAMBDA(_xlpm.offsetBy,_xlpm.cell,_xlfn.LET(_xlpm.ind,ROW(_xlpm.cell)-4,_xlpm.length,COUNTIF(AD$4:AD$200,"&gt;-1"),INDEX(AD$4:AD$200,1+MOD(_xlpm.ind+_xlpm.offsetBy,_xlpm.length)))),
IF(AD20=0,4,1)
-IF(_xlpm.reelOffset(-3,AD20)=0,'Win Lines'!M$6/100,0)
-IF(_xlpm.reelOffset(-2,AD20)=0,SUM('Win Lines'!M$5:M$6)/100,0)
-IF(_xlpm.reelOffset(-1,AD20)=0,SUM('Win Lines'!M$4:M$6)/100,0)
-IF(_xlpm.reelOffset(1,AD20)=0,SUM('Win Lines'!M$3:M$5)/100,0)
-IF(_xlpm.reelOffset(2,AD20)=0,SUM('Win Lines'!M$3:M$4)/100,0)
-IF(_xlpm.reelOffset(3,AD20)=0,'Win Lines'!M$3/100,0)
))</f>
        <v>1</v>
      </c>
    </row>
    <row r="21" spans="2:36" x14ac:dyDescent="0.25">
      <c r="B21" s="167" t="s">
        <v>75</v>
      </c>
      <c r="C21" s="167"/>
      <c r="D21" s="86" cm="1">
        <f t="array" ref="D21">1/(1-PRODUCT(E15:G15-E4:G4)/PRODUCT(E15:G15))</f>
        <v>1</v>
      </c>
      <c r="F21" s="168" t="s">
        <v>76</v>
      </c>
      <c r="G21" s="168"/>
      <c r="H21" s="168"/>
      <c r="I21" s="168"/>
      <c r="J21" s="168"/>
      <c r="L21" s="10">
        <v>8</v>
      </c>
      <c r="M21" s="10">
        <v>8</v>
      </c>
      <c r="N21" s="10">
        <v>8</v>
      </c>
      <c r="O21" s="10">
        <v>8</v>
      </c>
      <c r="P21" s="10"/>
      <c r="Q21" s="21">
        <f>_xlfn.LET(_xlpm.counts,$D$4:$H$14,_xlpm.symbols,$C$4:$C$14,_xlpm.totals,$D$15:$H$15,_xlpm.awards,PayTable,
 _xlpm.template, "4x non-wild. Check award and prefer3wilds for correct column indexes.",
 _xlpm.symbol,L21,
 _xlpm.award,VLOOKUP(L21,_xlpm.awards,6,FALSE),
 _xlfn.LET(
  _xlpm.prefer3wilds,_xlfn.LET(_xlpm.wildAward,VLOOKUP(0,_xlpm.awards,5,FALSE),_xlpm.award&lt;_xlpm.wildAward),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PRODUCT(_xlpm.symb1+_xlpm.wild1,_xlpm.symb2+_xlpm.wild2,_xlpm.symb3+_xlpm.wild3,_xlpm.symb4+_xlpm.wild4,_xlpm.total5)
   -PRODUCT(_xlpm.symb1+_xlpm.wild1,_xlpm.symb2+_xlpm.wild2,_xlpm.symb3+_xlpm.wild3,_xlpm.symb4+_xlpm.wild4,_xlpm.symb5+_xlpm.wild5)
   -PRODUCT(_xlpm.wild1,_xlpm.wild2,_xlpm.wild3,_xlpm.wild4,_xlpm.total5-_xlpm.symb5-_xlpm.wild5)
   -IF(_xlpm.prefer3wilds,PRODUCT(_xlpm.wild1,_xlpm.wild2,_xlpm.wild3,_xlpm.symb4,_xlpm.total5-_xlpm.symb5-_xlpm.wild5),0)
)))</f>
        <v>1490388160.0000005</v>
      </c>
      <c r="R21" s="22">
        <f t="shared" si="3"/>
        <v>149038816000.00006</v>
      </c>
      <c r="S21" s="23">
        <f t="shared" si="4"/>
        <v>6.7567567567567561</v>
      </c>
      <c r="T21" s="73">
        <f t="shared" si="1"/>
        <v>0.14800000000000002</v>
      </c>
      <c r="U21" s="102">
        <v>0.3</v>
      </c>
      <c r="V21" s="25">
        <f t="shared" si="2"/>
        <v>2.0270270270270268</v>
      </c>
      <c r="W21" s="26"/>
      <c r="X21" s="27"/>
      <c r="Y21" s="29">
        <v>18</v>
      </c>
      <c r="Z21" s="80">
        <f>IF('Base Reels B'!Z21="","",'Base Reels B'!Z21)</f>
        <v>6</v>
      </c>
      <c r="AA21" s="80">
        <f>IF('Base Reels B'!AA21="","",IF(AA$2="W",0,'Base Reels B'!AA21))</f>
        <v>0</v>
      </c>
      <c r="AB21" s="80">
        <f>IF('Base Reels B'!AB21="","",IF(AB$2="W",0,'Base Reels B'!AB21))</f>
        <v>0</v>
      </c>
      <c r="AC21" s="80">
        <f>IF('Base Reels B'!AC21="","",IF(AC$2="W",0,'Base Reels B'!AC21))</f>
        <v>0</v>
      </c>
      <c r="AD21" s="80">
        <f>IF('Base Reels B'!AD21="","",'Base Reels B'!AD21)</f>
        <v>5</v>
      </c>
      <c r="AF21" s="81" cm="1">
        <f t="array" ref="AF21">IF(Z21="","",_xlfn.LET(_xlpm.reelOffset,_xlfn.LAMBDA(_xlpm.offsetBy,_xlpm.cell,_xlfn.LET(_xlpm.ind,ROW(_xlpm.cell)-4,_xlpm.length,COUNTIF(Z$4:Z$200,"&gt;-1"),INDEX(Z$4:Z$200,1+MOD(_xlpm.ind+_xlpm.offsetBy,_xlpm.length)))),
IF(Z21=0,4,1)
-IF(_xlpm.reelOffset(-3,Z21)=0,'Win Lines'!I$6/100,0)
-IF(_xlpm.reelOffset(-2,Z21)=0,SUM('Win Lines'!I$5:I$6)/100,0)
-IF(_xlpm.reelOffset(-1,Z21)=0,SUM('Win Lines'!I$4:I$6)/100,0)
-IF(_xlpm.reelOffset(1,Z21)=0,SUM('Win Lines'!I$3:I$5)/100,0)
-IF(_xlpm.reelOffset(2,Z21)=0,SUM('Win Lines'!I$3:I$4)/100,0)
-IF(_xlpm.reelOffset(3,Z21)=0,'Win Lines'!I$3/100,0)
))</f>
        <v>1</v>
      </c>
      <c r="AG21" s="81" cm="1">
        <f t="array" ref="AG21">IF(AA21="","",_xlfn.LET(_xlpm.reelOffset,_xlfn.LAMBDA(_xlpm.offsetBy,_xlpm.cell,_xlfn.LET(_xlpm.ind,ROW(_xlpm.cell)-4,_xlpm.length,COUNTIF(AA$4:AA$200,"&gt;-1"),INDEX(AA$4:AA$200,1+MOD(_xlpm.ind+_xlpm.offsetBy,_xlpm.length)))),
IF(AA21=0,4,1)
-IF(_xlpm.reelOffset(-3,AA21)=0,'Win Lines'!J$6/100,0)
-IF(_xlpm.reelOffset(-2,AA21)=0,SUM('Win Lines'!J$5:J$6)/100,0)
-IF(_xlpm.reelOffset(-1,AA21)=0,SUM('Win Lines'!J$4:J$6)/100,0)
-IF(_xlpm.reelOffset(1,AA21)=0,SUM('Win Lines'!J$3:J$5)/100,0)
-IF(_xlpm.reelOffset(2,AA21)=0,SUM('Win Lines'!J$3:J$4)/100,0)
-IF(_xlpm.reelOffset(3,AA21)=0,'Win Lines'!J$3/100,0)
))</f>
        <v>1.0000000000000002</v>
      </c>
      <c r="AH21" s="81" cm="1">
        <f t="array" ref="AH21">IF(AB21="","",_xlfn.LET(_xlpm.reelOffset,_xlfn.LAMBDA(_xlpm.offsetBy,_xlpm.cell,_xlfn.LET(_xlpm.ind,ROW(_xlpm.cell)-4,_xlpm.length,COUNTIF(AB$4:AB$200,"&gt;-1"),INDEX(AB$4:AB$200,1+MOD(_xlpm.ind+_xlpm.offsetBy,_xlpm.length)))),
IF(AB21=0,4,1)
-IF(_xlpm.reelOffset(-3,AB21)=0,'Win Lines'!K$6/100,0)
-IF(_xlpm.reelOffset(-2,AB21)=0,SUM('Win Lines'!K$5:K$6)/100,0)
-IF(_xlpm.reelOffset(-1,AB21)=0,SUM('Win Lines'!K$4:K$6)/100,0)
-IF(_xlpm.reelOffset(1,AB21)=0,SUM('Win Lines'!K$3:K$5)/100,0)
-IF(_xlpm.reelOffset(2,AB21)=0,SUM('Win Lines'!K$3:K$4)/100,0)
-IF(_xlpm.reelOffset(3,AB21)=0,'Win Lines'!K$3/100,0)
))</f>
        <v>1.0000000000000002</v>
      </c>
      <c r="AI21" s="81" cm="1">
        <f t="array" ref="AI21">IF(AC21="","",_xlfn.LET(_xlpm.reelOffset,_xlfn.LAMBDA(_xlpm.offsetBy,_xlpm.cell,_xlfn.LET(_xlpm.ind,ROW(_xlpm.cell)-4,_xlpm.length,COUNTIF(AC$4:AC$200,"&gt;-1"),INDEX(AC$4:AC$200,1+MOD(_xlpm.ind+_xlpm.offsetBy,_xlpm.length)))),
IF(AC21=0,4,1)
-IF(_xlpm.reelOffset(-3,AC21)=0,'Win Lines'!L$6/100,0)
-IF(_xlpm.reelOffset(-2,AC21)=0,SUM('Win Lines'!L$5:L$6)/100,0)
-IF(_xlpm.reelOffset(-1,AC21)=0,SUM('Win Lines'!L$4:L$6)/100,0)
-IF(_xlpm.reelOffset(1,AC21)=0,SUM('Win Lines'!L$3:L$5)/100,0)
-IF(_xlpm.reelOffset(2,AC21)=0,SUM('Win Lines'!L$3:L$4)/100,0)
-IF(_xlpm.reelOffset(3,AC21)=0,'Win Lines'!L$3/100,0)
))</f>
        <v>1.0000000000000002</v>
      </c>
      <c r="AJ21" s="81" cm="1">
        <f t="array" ref="AJ21">IF(AD21="","",_xlfn.LET(_xlpm.reelOffset,_xlfn.LAMBDA(_xlpm.offsetBy,_xlpm.cell,_xlfn.LET(_xlpm.ind,ROW(_xlpm.cell)-4,_xlpm.length,COUNTIF(AD$4:AD$200,"&gt;-1"),INDEX(AD$4:AD$200,1+MOD(_xlpm.ind+_xlpm.offsetBy,_xlpm.length)))),
IF(AD21=0,4,1)
-IF(_xlpm.reelOffset(-3,AD21)=0,'Win Lines'!M$6/100,0)
-IF(_xlpm.reelOffset(-2,AD21)=0,SUM('Win Lines'!M$5:M$6)/100,0)
-IF(_xlpm.reelOffset(-1,AD21)=0,SUM('Win Lines'!M$4:M$6)/100,0)
-IF(_xlpm.reelOffset(1,AD21)=0,SUM('Win Lines'!M$3:M$5)/100,0)
-IF(_xlpm.reelOffset(2,AD21)=0,SUM('Win Lines'!M$3:M$4)/100,0)
-IF(_xlpm.reelOffset(3,AD21)=0,'Win Lines'!M$3/100,0)
))</f>
        <v>1</v>
      </c>
    </row>
    <row r="22" spans="2:36" x14ac:dyDescent="0.25">
      <c r="B22"/>
      <c r="C22" s="83"/>
      <c r="D22" s="83"/>
      <c r="F22" s="89" t="s">
        <v>2</v>
      </c>
      <c r="G22" s="89" t="s">
        <v>3</v>
      </c>
      <c r="H22" s="4" t="s">
        <v>4</v>
      </c>
      <c r="I22" s="4" t="s">
        <v>77</v>
      </c>
      <c r="J22" s="4" t="s">
        <v>73</v>
      </c>
      <c r="L22" s="10">
        <v>0</v>
      </c>
      <c r="M22" s="10">
        <v>0</v>
      </c>
      <c r="N22" s="10">
        <v>0</v>
      </c>
      <c r="O22" s="10"/>
      <c r="P22" s="10"/>
      <c r="Q22" s="21">
        <f>_xlfn.LET(_xlpm.counts,$D$4:$H$16,_xlpm.symbols,$C$4:$C$16,_xlpm.totals,$D$15:$H$15,_xlpm.awards,PayTable,
 _xlpm.template,"3x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PRODUCT(_xlpm.wild1,_xlpm.wild2,_xlpm.wild3,_xlpm.total4,_xlpm.total5)
  -PRODUCT(_xlpm.wild1,_xlpm.wild2,_xlpm.wild3,_xlpm.wild4,_xlpm.total5)
)))</f>
        <v>0</v>
      </c>
      <c r="R22" s="22">
        <f t="shared" si="3"/>
        <v>0</v>
      </c>
      <c r="S22" s="23">
        <f t="shared" si="4"/>
        <v>0</v>
      </c>
      <c r="T22" s="73" t="e">
        <f t="shared" si="1"/>
        <v>#DIV/0!</v>
      </c>
      <c r="U22" s="102" cm="1">
        <f t="array" ref="U22:U30">Awards!G6:G14</f>
        <v>0</v>
      </c>
      <c r="V22" s="25">
        <f t="shared" si="2"/>
        <v>0</v>
      </c>
      <c r="W22" s="26"/>
      <c r="X22" s="27"/>
      <c r="Y22" s="29">
        <v>19</v>
      </c>
      <c r="Z22" s="80">
        <f>IF('Base Reels B'!Z22="","",'Base Reels B'!Z22)</f>
        <v>6</v>
      </c>
      <c r="AA22" s="80">
        <f>IF('Base Reels B'!AA22="","",IF(AA$2="W",0,'Base Reels B'!AA22))</f>
        <v>0</v>
      </c>
      <c r="AB22" s="80">
        <f>IF('Base Reels B'!AB22="","",IF(AB$2="W",0,'Base Reels B'!AB22))</f>
        <v>0</v>
      </c>
      <c r="AC22" s="80">
        <f>IF('Base Reels B'!AC22="","",IF(AC$2="W",0,'Base Reels B'!AC22))</f>
        <v>0</v>
      </c>
      <c r="AD22" s="80">
        <f>IF('Base Reels B'!AD22="","",'Base Reels B'!AD22)</f>
        <v>4</v>
      </c>
      <c r="AF22" s="81" cm="1">
        <f t="array" ref="AF22">IF(Z22="","",_xlfn.LET(_xlpm.reelOffset,_xlfn.LAMBDA(_xlpm.offsetBy,_xlpm.cell,_xlfn.LET(_xlpm.ind,ROW(_xlpm.cell)-4,_xlpm.length,COUNTIF(Z$4:Z$200,"&gt;-1"),INDEX(Z$4:Z$200,1+MOD(_xlpm.ind+_xlpm.offsetBy,_xlpm.length)))),
IF(Z22=0,4,1)
-IF(_xlpm.reelOffset(-3,Z22)=0,'Win Lines'!I$6/100,0)
-IF(_xlpm.reelOffset(-2,Z22)=0,SUM('Win Lines'!I$5:I$6)/100,0)
-IF(_xlpm.reelOffset(-1,Z22)=0,SUM('Win Lines'!I$4:I$6)/100,0)
-IF(_xlpm.reelOffset(1,Z22)=0,SUM('Win Lines'!I$3:I$5)/100,0)
-IF(_xlpm.reelOffset(2,Z22)=0,SUM('Win Lines'!I$3:I$4)/100,0)
-IF(_xlpm.reelOffset(3,Z22)=0,'Win Lines'!I$3/100,0)
))</f>
        <v>1</v>
      </c>
      <c r="AG22" s="81" cm="1">
        <f t="array" ref="AG22">IF(AA22="","",_xlfn.LET(_xlpm.reelOffset,_xlfn.LAMBDA(_xlpm.offsetBy,_xlpm.cell,_xlfn.LET(_xlpm.ind,ROW(_xlpm.cell)-4,_xlpm.length,COUNTIF(AA$4:AA$200,"&gt;-1"),INDEX(AA$4:AA$200,1+MOD(_xlpm.ind+_xlpm.offsetBy,_xlpm.length)))),
IF(AA22=0,4,1)
-IF(_xlpm.reelOffset(-3,AA22)=0,'Win Lines'!J$6/100,0)
-IF(_xlpm.reelOffset(-2,AA22)=0,SUM('Win Lines'!J$5:J$6)/100,0)
-IF(_xlpm.reelOffset(-1,AA22)=0,SUM('Win Lines'!J$4:J$6)/100,0)
-IF(_xlpm.reelOffset(1,AA22)=0,SUM('Win Lines'!J$3:J$5)/100,0)
-IF(_xlpm.reelOffset(2,AA22)=0,SUM('Win Lines'!J$3:J$4)/100,0)
-IF(_xlpm.reelOffset(3,AA22)=0,'Win Lines'!J$3/100,0)
))</f>
        <v>1.0000000000000002</v>
      </c>
      <c r="AH22" s="81" cm="1">
        <f t="array" ref="AH22">IF(AB22="","",_xlfn.LET(_xlpm.reelOffset,_xlfn.LAMBDA(_xlpm.offsetBy,_xlpm.cell,_xlfn.LET(_xlpm.ind,ROW(_xlpm.cell)-4,_xlpm.length,COUNTIF(AB$4:AB$200,"&gt;-1"),INDEX(AB$4:AB$200,1+MOD(_xlpm.ind+_xlpm.offsetBy,_xlpm.length)))),
IF(AB22=0,4,1)
-IF(_xlpm.reelOffset(-3,AB22)=0,'Win Lines'!K$6/100,0)
-IF(_xlpm.reelOffset(-2,AB22)=0,SUM('Win Lines'!K$5:K$6)/100,0)
-IF(_xlpm.reelOffset(-1,AB22)=0,SUM('Win Lines'!K$4:K$6)/100,0)
-IF(_xlpm.reelOffset(1,AB22)=0,SUM('Win Lines'!K$3:K$5)/100,0)
-IF(_xlpm.reelOffset(2,AB22)=0,SUM('Win Lines'!K$3:K$4)/100,0)
-IF(_xlpm.reelOffset(3,AB22)=0,'Win Lines'!K$3/100,0)
))</f>
        <v>1.0000000000000002</v>
      </c>
      <c r="AI22" s="81" cm="1">
        <f t="array" ref="AI22">IF(AC22="","",_xlfn.LET(_xlpm.reelOffset,_xlfn.LAMBDA(_xlpm.offsetBy,_xlpm.cell,_xlfn.LET(_xlpm.ind,ROW(_xlpm.cell)-4,_xlpm.length,COUNTIF(AC$4:AC$200,"&gt;-1"),INDEX(AC$4:AC$200,1+MOD(_xlpm.ind+_xlpm.offsetBy,_xlpm.length)))),
IF(AC22=0,4,1)
-IF(_xlpm.reelOffset(-3,AC22)=0,'Win Lines'!L$6/100,0)
-IF(_xlpm.reelOffset(-2,AC22)=0,SUM('Win Lines'!L$5:L$6)/100,0)
-IF(_xlpm.reelOffset(-1,AC22)=0,SUM('Win Lines'!L$4:L$6)/100,0)
-IF(_xlpm.reelOffset(1,AC22)=0,SUM('Win Lines'!L$3:L$5)/100,0)
-IF(_xlpm.reelOffset(2,AC22)=0,SUM('Win Lines'!L$3:L$4)/100,0)
-IF(_xlpm.reelOffset(3,AC22)=0,'Win Lines'!L$3/100,0)
))</f>
        <v>1.0000000000000002</v>
      </c>
      <c r="AJ22" s="81" cm="1">
        <f t="array" ref="AJ22">IF(AD22="","",_xlfn.LET(_xlpm.reelOffset,_xlfn.LAMBDA(_xlpm.offsetBy,_xlpm.cell,_xlfn.LET(_xlpm.ind,ROW(_xlpm.cell)-4,_xlpm.length,COUNTIF(AD$4:AD$200,"&gt;-1"),INDEX(AD$4:AD$200,1+MOD(_xlpm.ind+_xlpm.offsetBy,_xlpm.length)))),
IF(AD22=0,4,1)
-IF(_xlpm.reelOffset(-3,AD22)=0,'Win Lines'!M$6/100,0)
-IF(_xlpm.reelOffset(-2,AD22)=0,SUM('Win Lines'!M$5:M$6)/100,0)
-IF(_xlpm.reelOffset(-1,AD22)=0,SUM('Win Lines'!M$4:M$6)/100,0)
-IF(_xlpm.reelOffset(1,AD22)=0,SUM('Win Lines'!M$3:M$5)/100,0)
-IF(_xlpm.reelOffset(2,AD22)=0,SUM('Win Lines'!M$3:M$4)/100,0)
-IF(_xlpm.reelOffset(3,AD22)=0,'Win Lines'!M$3/100,0)
))</f>
        <v>1</v>
      </c>
    </row>
    <row r="23" spans="2:36" x14ac:dyDescent="0.25">
      <c r="C23" s="83"/>
      <c r="D23" s="83"/>
      <c r="F23" s="98" t="s">
        <v>78</v>
      </c>
      <c r="G23" s="98">
        <v>0</v>
      </c>
      <c r="H23" s="29">
        <v>0</v>
      </c>
      <c r="I23" s="99" cm="1">
        <f t="array" ref="I23">IF(AND(F23:H23=$AA$2:$AC$2),0,PRODUCT(IF(F23:H23="W",$E$4:$G$4,$E$15:$G$15-$E$4:$G$4))/PRODUCT($E$15:$G$15))</f>
        <v>0</v>
      </c>
      <c r="J23" s="29" cm="1">
        <f t="array" aca="1" ref="J23" ca="1">IF(OR(I23=0,AND(F23:H23=$AA$2:$AC$2)),0,INDIRECT("'Extra Spin B "&amp;F23&amp;G23&amp;H23&amp;"'!C31"))</f>
        <v>0</v>
      </c>
      <c r="L23" s="10">
        <v>1</v>
      </c>
      <c r="M23" s="10">
        <v>1</v>
      </c>
      <c r="N23" s="10">
        <v>1</v>
      </c>
      <c r="O23" s="10"/>
      <c r="P23" s="10"/>
      <c r="Q23" s="21">
        <f>_xlfn.LET(_xlpm.counts,$D$4:$H$14,_xlpm.symbols,$C$4:$C$14,_xlpm.totals,$D$15:$H$15,
 _xlpm.template, "3x non-wild.",
 _xlpm.symbol,L23,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3" s="22">
        <f t="shared" si="3"/>
        <v>0</v>
      </c>
      <c r="S23" s="23">
        <f t="shared" si="4"/>
        <v>0</v>
      </c>
      <c r="T23" s="73" t="e">
        <f t="shared" si="1"/>
        <v>#DIV/0!</v>
      </c>
      <c r="U23" s="102">
        <v>1.5</v>
      </c>
      <c r="V23" s="25">
        <f t="shared" si="2"/>
        <v>0</v>
      </c>
      <c r="W23" s="26"/>
      <c r="X23" s="27"/>
      <c r="Y23" s="29">
        <v>20</v>
      </c>
      <c r="Z23" s="80">
        <f>IF('Base Reels B'!Z23="","",'Base Reels B'!Z23)</f>
        <v>10</v>
      </c>
      <c r="AA23" s="80">
        <f>IF('Base Reels B'!AA23="","",IF(AA$2="W",0,'Base Reels B'!AA23))</f>
        <v>0</v>
      </c>
      <c r="AB23" s="80">
        <f>IF('Base Reels B'!AB23="","",IF(AB$2="W",0,'Base Reels B'!AB23))</f>
        <v>0</v>
      </c>
      <c r="AC23" s="80">
        <f>IF('Base Reels B'!AC23="","",IF(AC$2="W",0,'Base Reels B'!AC23))</f>
        <v>0</v>
      </c>
      <c r="AD23" s="80">
        <f>IF('Base Reels B'!AD23="","",'Base Reels B'!AD23)</f>
        <v>3</v>
      </c>
      <c r="AF23" s="81" cm="1">
        <f t="array" ref="AF23">IF(Z23="","",_xlfn.LET(_xlpm.reelOffset,_xlfn.LAMBDA(_xlpm.offsetBy,_xlpm.cell,_xlfn.LET(_xlpm.ind,ROW(_xlpm.cell)-4,_xlpm.length,COUNTIF(Z$4:Z$200,"&gt;-1"),INDEX(Z$4:Z$200,1+MOD(_xlpm.ind+_xlpm.offsetBy,_xlpm.length)))),
IF(Z23=0,4,1)
-IF(_xlpm.reelOffset(-3,Z23)=0,'Win Lines'!I$6/100,0)
-IF(_xlpm.reelOffset(-2,Z23)=0,SUM('Win Lines'!I$5:I$6)/100,0)
-IF(_xlpm.reelOffset(-1,Z23)=0,SUM('Win Lines'!I$4:I$6)/100,0)
-IF(_xlpm.reelOffset(1,Z23)=0,SUM('Win Lines'!I$3:I$5)/100,0)
-IF(_xlpm.reelOffset(2,Z23)=0,SUM('Win Lines'!I$3:I$4)/100,0)
-IF(_xlpm.reelOffset(3,Z23)=0,'Win Lines'!I$3/100,0)
))</f>
        <v>1</v>
      </c>
      <c r="AG23" s="81" cm="1">
        <f t="array" ref="AG23">IF(AA23="","",_xlfn.LET(_xlpm.reelOffset,_xlfn.LAMBDA(_xlpm.offsetBy,_xlpm.cell,_xlfn.LET(_xlpm.ind,ROW(_xlpm.cell)-4,_xlpm.length,COUNTIF(AA$4:AA$200,"&gt;-1"),INDEX(AA$4:AA$200,1+MOD(_xlpm.ind+_xlpm.offsetBy,_xlpm.length)))),
IF(AA23=0,4,1)
-IF(_xlpm.reelOffset(-3,AA23)=0,'Win Lines'!J$6/100,0)
-IF(_xlpm.reelOffset(-2,AA23)=0,SUM('Win Lines'!J$5:J$6)/100,0)
-IF(_xlpm.reelOffset(-1,AA23)=0,SUM('Win Lines'!J$4:J$6)/100,0)
-IF(_xlpm.reelOffset(1,AA23)=0,SUM('Win Lines'!J$3:J$5)/100,0)
-IF(_xlpm.reelOffset(2,AA23)=0,SUM('Win Lines'!J$3:J$4)/100,0)
-IF(_xlpm.reelOffset(3,AA23)=0,'Win Lines'!J$3/100,0)
))</f>
        <v>1.0000000000000002</v>
      </c>
      <c r="AH23" s="81" cm="1">
        <f t="array" ref="AH23">IF(AB23="","",_xlfn.LET(_xlpm.reelOffset,_xlfn.LAMBDA(_xlpm.offsetBy,_xlpm.cell,_xlfn.LET(_xlpm.ind,ROW(_xlpm.cell)-4,_xlpm.length,COUNTIF(AB$4:AB$200,"&gt;-1"),INDEX(AB$4:AB$200,1+MOD(_xlpm.ind+_xlpm.offsetBy,_xlpm.length)))),
IF(AB23=0,4,1)
-IF(_xlpm.reelOffset(-3,AB23)=0,'Win Lines'!K$6/100,0)
-IF(_xlpm.reelOffset(-2,AB23)=0,SUM('Win Lines'!K$5:K$6)/100,0)
-IF(_xlpm.reelOffset(-1,AB23)=0,SUM('Win Lines'!K$4:K$6)/100,0)
-IF(_xlpm.reelOffset(1,AB23)=0,SUM('Win Lines'!K$3:K$5)/100,0)
-IF(_xlpm.reelOffset(2,AB23)=0,SUM('Win Lines'!K$3:K$4)/100,0)
-IF(_xlpm.reelOffset(3,AB23)=0,'Win Lines'!K$3/100,0)
))</f>
        <v>1.0000000000000002</v>
      </c>
      <c r="AI23" s="81" cm="1">
        <f t="array" ref="AI23">IF(AC23="","",_xlfn.LET(_xlpm.reelOffset,_xlfn.LAMBDA(_xlpm.offsetBy,_xlpm.cell,_xlfn.LET(_xlpm.ind,ROW(_xlpm.cell)-4,_xlpm.length,COUNTIF(AC$4:AC$200,"&gt;-1"),INDEX(AC$4:AC$200,1+MOD(_xlpm.ind+_xlpm.offsetBy,_xlpm.length)))),
IF(AC23=0,4,1)
-IF(_xlpm.reelOffset(-3,AC23)=0,'Win Lines'!L$6/100,0)
-IF(_xlpm.reelOffset(-2,AC23)=0,SUM('Win Lines'!L$5:L$6)/100,0)
-IF(_xlpm.reelOffset(-1,AC23)=0,SUM('Win Lines'!L$4:L$6)/100,0)
-IF(_xlpm.reelOffset(1,AC23)=0,SUM('Win Lines'!L$3:L$5)/100,0)
-IF(_xlpm.reelOffset(2,AC23)=0,SUM('Win Lines'!L$3:L$4)/100,0)
-IF(_xlpm.reelOffset(3,AC23)=0,'Win Lines'!L$3/100,0)
))</f>
        <v>1.0000000000000002</v>
      </c>
      <c r="AJ23" s="81" cm="1">
        <f t="array" ref="AJ23">IF(AD23="","",_xlfn.LET(_xlpm.reelOffset,_xlfn.LAMBDA(_xlpm.offsetBy,_xlpm.cell,_xlfn.LET(_xlpm.ind,ROW(_xlpm.cell)-4,_xlpm.length,COUNTIF(AD$4:AD$200,"&gt;-1"),INDEX(AD$4:AD$200,1+MOD(_xlpm.ind+_xlpm.offsetBy,_xlpm.length)))),
IF(AD23=0,4,1)
-IF(_xlpm.reelOffset(-3,AD23)=0,'Win Lines'!M$6/100,0)
-IF(_xlpm.reelOffset(-2,AD23)=0,SUM('Win Lines'!M$5:M$6)/100,0)
-IF(_xlpm.reelOffset(-1,AD23)=0,SUM('Win Lines'!M$4:M$6)/100,0)
-IF(_xlpm.reelOffset(1,AD23)=0,SUM('Win Lines'!M$3:M$5)/100,0)
-IF(_xlpm.reelOffset(2,AD23)=0,SUM('Win Lines'!M$3:M$4)/100,0)
-IF(_xlpm.reelOffset(3,AD23)=0,'Win Lines'!M$3/100,0)
))</f>
        <v>1</v>
      </c>
    </row>
    <row r="24" spans="2:36" x14ac:dyDescent="0.25">
      <c r="C24" s="83"/>
      <c r="D24" s="83"/>
      <c r="F24" s="98">
        <v>0</v>
      </c>
      <c r="G24" s="98" t="s">
        <v>78</v>
      </c>
      <c r="H24" s="29">
        <v>0</v>
      </c>
      <c r="I24" s="99" cm="1">
        <f t="array" ref="I24">IF(AND(F24:H24=$AA$2:$AC$2),0,PRODUCT(IF(F24:H24="W",$E$4:$G$4,$E$15:$G$15-$E$4:$G$4))/PRODUCT($E$15:$G$15))</f>
        <v>0</v>
      </c>
      <c r="J24" s="29" cm="1">
        <f t="array" aca="1" ref="J24" ca="1">IF(OR(I24=0,AND(F24:H24=$AA$2:$AC$2)),0,INDIRECT("'Extra Spin B "&amp;F24&amp;G24&amp;H24&amp;"'!C31"))</f>
        <v>0</v>
      </c>
      <c r="L24" s="10">
        <v>2</v>
      </c>
      <c r="M24" s="10">
        <v>2</v>
      </c>
      <c r="N24" s="10">
        <v>2</v>
      </c>
      <c r="O24" s="10"/>
      <c r="P24" s="10"/>
      <c r="Q24" s="21">
        <f>_xlfn.LET(_xlpm.counts,$D$4:$H$14,_xlpm.symbols,$C$4:$C$14,_xlpm.totals,$D$15:$H$15,
 _xlpm.template, "3x non-wild.",
 _xlpm.symbol,L24,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4" s="22">
        <f t="shared" si="3"/>
        <v>0</v>
      </c>
      <c r="S24" s="23">
        <f t="shared" si="4"/>
        <v>0</v>
      </c>
      <c r="T24" s="73" t="e">
        <f t="shared" si="1"/>
        <v>#DIV/0!</v>
      </c>
      <c r="U24" s="102">
        <v>1</v>
      </c>
      <c r="V24" s="25">
        <f t="shared" si="2"/>
        <v>0</v>
      </c>
      <c r="W24" s="26"/>
      <c r="X24" s="27"/>
      <c r="Y24" s="29">
        <v>21</v>
      </c>
      <c r="Z24" s="80">
        <f>IF('Base Reels B'!Z24="","",'Base Reels B'!Z24)</f>
        <v>7</v>
      </c>
      <c r="AA24" s="80">
        <f>IF('Base Reels B'!AA24="","",IF(AA$2="W",0,'Base Reels B'!AA24))</f>
        <v>0</v>
      </c>
      <c r="AB24" s="80">
        <f>IF('Base Reels B'!AB24="","",IF(AB$2="W",0,'Base Reels B'!AB24))</f>
        <v>0</v>
      </c>
      <c r="AC24" s="80">
        <f>IF('Base Reels B'!AC24="","",IF(AC$2="W",0,'Base Reels B'!AC24))</f>
        <v>0</v>
      </c>
      <c r="AD24" s="80">
        <f>IF('Base Reels B'!AD24="","",'Base Reels B'!AD24)</f>
        <v>3</v>
      </c>
      <c r="AF24" s="81" cm="1">
        <f t="array" ref="AF24">IF(Z24="","",_xlfn.LET(_xlpm.reelOffset,_xlfn.LAMBDA(_xlpm.offsetBy,_xlpm.cell,_xlfn.LET(_xlpm.ind,ROW(_xlpm.cell)-4,_xlpm.length,COUNTIF(Z$4:Z$200,"&gt;-1"),INDEX(Z$4:Z$200,1+MOD(_xlpm.ind+_xlpm.offsetBy,_xlpm.length)))),
IF(Z24=0,4,1)
-IF(_xlpm.reelOffset(-3,Z24)=0,'Win Lines'!I$6/100,0)
-IF(_xlpm.reelOffset(-2,Z24)=0,SUM('Win Lines'!I$5:I$6)/100,0)
-IF(_xlpm.reelOffset(-1,Z24)=0,SUM('Win Lines'!I$4:I$6)/100,0)
-IF(_xlpm.reelOffset(1,Z24)=0,SUM('Win Lines'!I$3:I$5)/100,0)
-IF(_xlpm.reelOffset(2,Z24)=0,SUM('Win Lines'!I$3:I$4)/100,0)
-IF(_xlpm.reelOffset(3,Z24)=0,'Win Lines'!I$3/100,0)
))</f>
        <v>1</v>
      </c>
      <c r="AG24" s="81" cm="1">
        <f t="array" ref="AG24">IF(AA24="","",_xlfn.LET(_xlpm.reelOffset,_xlfn.LAMBDA(_xlpm.offsetBy,_xlpm.cell,_xlfn.LET(_xlpm.ind,ROW(_xlpm.cell)-4,_xlpm.length,COUNTIF(AA$4:AA$200,"&gt;-1"),INDEX(AA$4:AA$200,1+MOD(_xlpm.ind+_xlpm.offsetBy,_xlpm.length)))),
IF(AA24=0,4,1)
-IF(_xlpm.reelOffset(-3,AA24)=0,'Win Lines'!J$6/100,0)
-IF(_xlpm.reelOffset(-2,AA24)=0,SUM('Win Lines'!J$5:J$6)/100,0)
-IF(_xlpm.reelOffset(-1,AA24)=0,SUM('Win Lines'!J$4:J$6)/100,0)
-IF(_xlpm.reelOffset(1,AA24)=0,SUM('Win Lines'!J$3:J$5)/100,0)
-IF(_xlpm.reelOffset(2,AA24)=0,SUM('Win Lines'!J$3:J$4)/100,0)
-IF(_xlpm.reelOffset(3,AA24)=0,'Win Lines'!J$3/100,0)
))</f>
        <v>1.0000000000000002</v>
      </c>
      <c r="AH24" s="81" cm="1">
        <f t="array" ref="AH24">IF(AB24="","",_xlfn.LET(_xlpm.reelOffset,_xlfn.LAMBDA(_xlpm.offsetBy,_xlpm.cell,_xlfn.LET(_xlpm.ind,ROW(_xlpm.cell)-4,_xlpm.length,COUNTIF(AB$4:AB$200,"&gt;-1"),INDEX(AB$4:AB$200,1+MOD(_xlpm.ind+_xlpm.offsetBy,_xlpm.length)))),
IF(AB24=0,4,1)
-IF(_xlpm.reelOffset(-3,AB24)=0,'Win Lines'!K$6/100,0)
-IF(_xlpm.reelOffset(-2,AB24)=0,SUM('Win Lines'!K$5:K$6)/100,0)
-IF(_xlpm.reelOffset(-1,AB24)=0,SUM('Win Lines'!K$4:K$6)/100,0)
-IF(_xlpm.reelOffset(1,AB24)=0,SUM('Win Lines'!K$3:K$5)/100,0)
-IF(_xlpm.reelOffset(2,AB24)=0,SUM('Win Lines'!K$3:K$4)/100,0)
-IF(_xlpm.reelOffset(3,AB24)=0,'Win Lines'!K$3/100,0)
))</f>
        <v>1.0000000000000002</v>
      </c>
      <c r="AI24" s="81" cm="1">
        <f t="array" ref="AI24">IF(AC24="","",_xlfn.LET(_xlpm.reelOffset,_xlfn.LAMBDA(_xlpm.offsetBy,_xlpm.cell,_xlfn.LET(_xlpm.ind,ROW(_xlpm.cell)-4,_xlpm.length,COUNTIF(AC$4:AC$200,"&gt;-1"),INDEX(AC$4:AC$200,1+MOD(_xlpm.ind+_xlpm.offsetBy,_xlpm.length)))),
IF(AC24=0,4,1)
-IF(_xlpm.reelOffset(-3,AC24)=0,'Win Lines'!L$6/100,0)
-IF(_xlpm.reelOffset(-2,AC24)=0,SUM('Win Lines'!L$5:L$6)/100,0)
-IF(_xlpm.reelOffset(-1,AC24)=0,SUM('Win Lines'!L$4:L$6)/100,0)
-IF(_xlpm.reelOffset(1,AC24)=0,SUM('Win Lines'!L$3:L$5)/100,0)
-IF(_xlpm.reelOffset(2,AC24)=0,SUM('Win Lines'!L$3:L$4)/100,0)
-IF(_xlpm.reelOffset(3,AC24)=0,'Win Lines'!L$3/100,0)
))</f>
        <v>1.0000000000000002</v>
      </c>
      <c r="AJ24" s="81" cm="1">
        <f t="array" ref="AJ24">IF(AD24="","",_xlfn.LET(_xlpm.reelOffset,_xlfn.LAMBDA(_xlpm.offsetBy,_xlpm.cell,_xlfn.LET(_xlpm.ind,ROW(_xlpm.cell)-4,_xlpm.length,COUNTIF(AD$4:AD$200,"&gt;-1"),INDEX(AD$4:AD$200,1+MOD(_xlpm.ind+_xlpm.offsetBy,_xlpm.length)))),
IF(AD24=0,4,1)
-IF(_xlpm.reelOffset(-3,AD24)=0,'Win Lines'!M$6/100,0)
-IF(_xlpm.reelOffset(-2,AD24)=0,SUM('Win Lines'!M$5:M$6)/100,0)
-IF(_xlpm.reelOffset(-1,AD24)=0,SUM('Win Lines'!M$4:M$6)/100,0)
-IF(_xlpm.reelOffset(1,AD24)=0,SUM('Win Lines'!M$3:M$5)/100,0)
-IF(_xlpm.reelOffset(2,AD24)=0,SUM('Win Lines'!M$3:M$4)/100,0)
-IF(_xlpm.reelOffset(3,AD24)=0,'Win Lines'!M$3/100,0)
))</f>
        <v>1</v>
      </c>
    </row>
    <row r="25" spans="2:36" x14ac:dyDescent="0.25">
      <c r="B25" s="16" t="s">
        <v>70</v>
      </c>
      <c r="C25" s="74">
        <f>SUM(V33:V36)</f>
        <v>0</v>
      </c>
      <c r="F25" s="29">
        <v>0</v>
      </c>
      <c r="G25" s="29">
        <v>0</v>
      </c>
      <c r="H25" s="29" t="s">
        <v>78</v>
      </c>
      <c r="I25" s="99" cm="1">
        <f t="array" ref="I25">IF(AND(F25:H25=$AA$2:$AC$2),0,PRODUCT(IF(F25:H25="W",$E$4:$G$4,$E$15:$G$15-$E$4:$G$4))/PRODUCT($E$15:$G$15))</f>
        <v>0</v>
      </c>
      <c r="J25" s="29" cm="1">
        <f t="array" aca="1" ref="J25" ca="1">IF(OR(I25=0,AND(F25:H25=$AA$2:$AC$2)),0,INDIRECT("'Extra Spin B "&amp;F25&amp;G25&amp;H25&amp;"'!C31"))</f>
        <v>0</v>
      </c>
      <c r="L25" s="10">
        <v>3</v>
      </c>
      <c r="M25" s="10">
        <v>3</v>
      </c>
      <c r="N25" s="10">
        <v>3</v>
      </c>
      <c r="O25" s="10"/>
      <c r="P25" s="10"/>
      <c r="Q25" s="21">
        <f>_xlfn.LET(_xlpm.counts,$D$4:$H$14,_xlpm.symbols,$C$4:$C$14,_xlpm.totals,$D$15:$H$15,
 _xlpm.template, "3x non-wild.",
 _xlpm.symbol,L25,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5" s="22">
        <f t="shared" si="3"/>
        <v>0</v>
      </c>
      <c r="S25" s="23">
        <f t="shared" si="4"/>
        <v>0</v>
      </c>
      <c r="T25" s="73" t="e">
        <f t="shared" si="1"/>
        <v>#DIV/0!</v>
      </c>
      <c r="U25" s="102">
        <v>0.4</v>
      </c>
      <c r="V25" s="25">
        <f t="shared" si="2"/>
        <v>0</v>
      </c>
      <c r="W25" s="26"/>
      <c r="X25" s="27"/>
      <c r="Y25" s="29">
        <v>22</v>
      </c>
      <c r="Z25" s="80">
        <f>IF('Base Reels B'!Z25="","",'Base Reels B'!Z25)</f>
        <v>7</v>
      </c>
      <c r="AA25" s="80">
        <f>IF('Base Reels B'!AA25="","",IF(AA$2="W",0,'Base Reels B'!AA25))</f>
        <v>0</v>
      </c>
      <c r="AB25" s="80">
        <f>IF('Base Reels B'!AB25="","",IF(AB$2="W",0,'Base Reels B'!AB25))</f>
        <v>0</v>
      </c>
      <c r="AC25" s="80">
        <f>IF('Base Reels B'!AC25="","",IF(AC$2="W",0,'Base Reels B'!AC25))</f>
        <v>0</v>
      </c>
      <c r="AD25" s="80">
        <f>IF('Base Reels B'!AD25="","",'Base Reels B'!AD25)</f>
        <v>8</v>
      </c>
      <c r="AF25" s="81" cm="1">
        <f t="array" ref="AF25">IF(Z25="","",_xlfn.LET(_xlpm.reelOffset,_xlfn.LAMBDA(_xlpm.offsetBy,_xlpm.cell,_xlfn.LET(_xlpm.ind,ROW(_xlpm.cell)-4,_xlpm.length,COUNTIF(Z$4:Z$200,"&gt;-1"),INDEX(Z$4:Z$200,1+MOD(_xlpm.ind+_xlpm.offsetBy,_xlpm.length)))),
IF(Z25=0,4,1)
-IF(_xlpm.reelOffset(-3,Z25)=0,'Win Lines'!I$6/100,0)
-IF(_xlpm.reelOffset(-2,Z25)=0,SUM('Win Lines'!I$5:I$6)/100,0)
-IF(_xlpm.reelOffset(-1,Z25)=0,SUM('Win Lines'!I$4:I$6)/100,0)
-IF(_xlpm.reelOffset(1,Z25)=0,SUM('Win Lines'!I$3:I$5)/100,0)
-IF(_xlpm.reelOffset(2,Z25)=0,SUM('Win Lines'!I$3:I$4)/100,0)
-IF(_xlpm.reelOffset(3,Z25)=0,'Win Lines'!I$3/100,0)
))</f>
        <v>1</v>
      </c>
      <c r="AG25" s="81" cm="1">
        <f t="array" ref="AG25">IF(AA25="","",_xlfn.LET(_xlpm.reelOffset,_xlfn.LAMBDA(_xlpm.offsetBy,_xlpm.cell,_xlfn.LET(_xlpm.ind,ROW(_xlpm.cell)-4,_xlpm.length,COUNTIF(AA$4:AA$200,"&gt;-1"),INDEX(AA$4:AA$200,1+MOD(_xlpm.ind+_xlpm.offsetBy,_xlpm.length)))),
IF(AA25=0,4,1)
-IF(_xlpm.reelOffset(-3,AA25)=0,'Win Lines'!J$6/100,0)
-IF(_xlpm.reelOffset(-2,AA25)=0,SUM('Win Lines'!J$5:J$6)/100,0)
-IF(_xlpm.reelOffset(-1,AA25)=0,SUM('Win Lines'!J$4:J$6)/100,0)
-IF(_xlpm.reelOffset(1,AA25)=0,SUM('Win Lines'!J$3:J$5)/100,0)
-IF(_xlpm.reelOffset(2,AA25)=0,SUM('Win Lines'!J$3:J$4)/100,0)
-IF(_xlpm.reelOffset(3,AA25)=0,'Win Lines'!J$3/100,0)
))</f>
        <v>1.0000000000000002</v>
      </c>
      <c r="AH25" s="81" cm="1">
        <f t="array" ref="AH25">IF(AB25="","",_xlfn.LET(_xlpm.reelOffset,_xlfn.LAMBDA(_xlpm.offsetBy,_xlpm.cell,_xlfn.LET(_xlpm.ind,ROW(_xlpm.cell)-4,_xlpm.length,COUNTIF(AB$4:AB$200,"&gt;-1"),INDEX(AB$4:AB$200,1+MOD(_xlpm.ind+_xlpm.offsetBy,_xlpm.length)))),
IF(AB25=0,4,1)
-IF(_xlpm.reelOffset(-3,AB25)=0,'Win Lines'!K$6/100,0)
-IF(_xlpm.reelOffset(-2,AB25)=0,SUM('Win Lines'!K$5:K$6)/100,0)
-IF(_xlpm.reelOffset(-1,AB25)=0,SUM('Win Lines'!K$4:K$6)/100,0)
-IF(_xlpm.reelOffset(1,AB25)=0,SUM('Win Lines'!K$3:K$5)/100,0)
-IF(_xlpm.reelOffset(2,AB25)=0,SUM('Win Lines'!K$3:K$4)/100,0)
-IF(_xlpm.reelOffset(3,AB25)=0,'Win Lines'!K$3/100,0)
))</f>
        <v>1.0000000000000002</v>
      </c>
      <c r="AI25" s="81" cm="1">
        <f t="array" ref="AI25">IF(AC25="","",_xlfn.LET(_xlpm.reelOffset,_xlfn.LAMBDA(_xlpm.offsetBy,_xlpm.cell,_xlfn.LET(_xlpm.ind,ROW(_xlpm.cell)-4,_xlpm.length,COUNTIF(AC$4:AC$200,"&gt;-1"),INDEX(AC$4:AC$200,1+MOD(_xlpm.ind+_xlpm.offsetBy,_xlpm.length)))),
IF(AC25=0,4,1)
-IF(_xlpm.reelOffset(-3,AC25)=0,'Win Lines'!L$6/100,0)
-IF(_xlpm.reelOffset(-2,AC25)=0,SUM('Win Lines'!L$5:L$6)/100,0)
-IF(_xlpm.reelOffset(-1,AC25)=0,SUM('Win Lines'!L$4:L$6)/100,0)
-IF(_xlpm.reelOffset(1,AC25)=0,SUM('Win Lines'!L$3:L$5)/100,0)
-IF(_xlpm.reelOffset(2,AC25)=0,SUM('Win Lines'!L$3:L$4)/100,0)
-IF(_xlpm.reelOffset(3,AC25)=0,'Win Lines'!L$3/100,0)
))</f>
        <v>1.0000000000000002</v>
      </c>
      <c r="AJ25" s="81" cm="1">
        <f t="array" ref="AJ25">IF(AD25="","",_xlfn.LET(_xlpm.reelOffset,_xlfn.LAMBDA(_xlpm.offsetBy,_xlpm.cell,_xlfn.LET(_xlpm.ind,ROW(_xlpm.cell)-4,_xlpm.length,COUNTIF(AD$4:AD$200,"&gt;-1"),INDEX(AD$4:AD$200,1+MOD(_xlpm.ind+_xlpm.offsetBy,_xlpm.length)))),
IF(AD25=0,4,1)
-IF(_xlpm.reelOffset(-3,AD25)=0,'Win Lines'!M$6/100,0)
-IF(_xlpm.reelOffset(-2,AD25)=0,SUM('Win Lines'!M$5:M$6)/100,0)
-IF(_xlpm.reelOffset(-1,AD25)=0,SUM('Win Lines'!M$4:M$6)/100,0)
-IF(_xlpm.reelOffset(1,AD25)=0,SUM('Win Lines'!M$3:M$5)/100,0)
-IF(_xlpm.reelOffset(2,AD25)=0,SUM('Win Lines'!M$3:M$4)/100,0)
-IF(_xlpm.reelOffset(3,AD25)=0,'Win Lines'!M$3/100,0)
))</f>
        <v>1</v>
      </c>
    </row>
    <row r="26" spans="2:36" x14ac:dyDescent="0.25">
      <c r="B26" s="16" t="s">
        <v>38</v>
      </c>
      <c r="C26" s="74">
        <f>SUM(V4:V32)</f>
        <v>94.531250000000014</v>
      </c>
      <c r="F26" s="29" t="s">
        <v>78</v>
      </c>
      <c r="G26" s="29" t="s">
        <v>78</v>
      </c>
      <c r="H26" s="29">
        <v>0</v>
      </c>
      <c r="I26" s="99" cm="1">
        <f t="array" ref="I26">IF(AND(F26:H26=$AA$2:$AC$2),0,PRODUCT(IF(F26:H26="W",$E$4:$G$4,$E$15:$G$15-$E$4:$G$4))/PRODUCT($E$15:$G$15))</f>
        <v>0</v>
      </c>
      <c r="J26" s="29" cm="1">
        <f t="array" aca="1" ref="J26" ca="1">IF(OR(I26=0,AND(F26:H26=$AA$2:$AC$2)),0,INDIRECT("'Extra Spin B "&amp;F26&amp;G26&amp;H26&amp;"'!C31"))</f>
        <v>0</v>
      </c>
      <c r="L26" s="10">
        <v>4</v>
      </c>
      <c r="M26" s="10">
        <v>4</v>
      </c>
      <c r="N26" s="10">
        <v>4</v>
      </c>
      <c r="O26" s="10"/>
      <c r="P26" s="10"/>
      <c r="Q26" s="21">
        <f>_xlfn.LET(_xlpm.counts,$D$4:$H$14,_xlpm.symbols,$C$4:$C$14,_xlpm.totals,$D$15:$H$15,
 _xlpm.template, "3x non-wild.",
 _xlpm.symbol,L26,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6" s="22">
        <f t="shared" si="3"/>
        <v>0</v>
      </c>
      <c r="S26" s="23">
        <f t="shared" si="4"/>
        <v>0</v>
      </c>
      <c r="T26" s="73" t="e">
        <f t="shared" si="1"/>
        <v>#DIV/0!</v>
      </c>
      <c r="U26" s="102">
        <v>0.4</v>
      </c>
      <c r="V26" s="25">
        <f t="shared" si="2"/>
        <v>0</v>
      </c>
      <c r="W26" s="26"/>
      <c r="X26" s="27"/>
      <c r="Y26" s="29">
        <v>23</v>
      </c>
      <c r="Z26" s="80">
        <f>IF('Base Reels B'!Z26="","",'Base Reels B'!Z26)</f>
        <v>4</v>
      </c>
      <c r="AA26" s="80">
        <f>IF('Base Reels B'!AA26="","",IF(AA$2="W",0,'Base Reels B'!AA26))</f>
        <v>0</v>
      </c>
      <c r="AB26" s="80">
        <f>IF('Base Reels B'!AB26="","",IF(AB$2="W",0,'Base Reels B'!AB26))</f>
        <v>0</v>
      </c>
      <c r="AC26" s="80">
        <f>IF('Base Reels B'!AC26="","",IF(AC$2="W",0,'Base Reels B'!AC26))</f>
        <v>0</v>
      </c>
      <c r="AD26" s="80">
        <f>IF('Base Reels B'!AD26="","",'Base Reels B'!AD26)</f>
        <v>7</v>
      </c>
      <c r="AF26" s="81" cm="1">
        <f t="array" ref="AF26">IF(Z26="","",_xlfn.LET(_xlpm.reelOffset,_xlfn.LAMBDA(_xlpm.offsetBy,_xlpm.cell,_xlfn.LET(_xlpm.ind,ROW(_xlpm.cell)-4,_xlpm.length,COUNTIF(Z$4:Z$200,"&gt;-1"),INDEX(Z$4:Z$200,1+MOD(_xlpm.ind+_xlpm.offsetBy,_xlpm.length)))),
IF(Z26=0,4,1)
-IF(_xlpm.reelOffset(-3,Z26)=0,'Win Lines'!I$6/100,0)
-IF(_xlpm.reelOffset(-2,Z26)=0,SUM('Win Lines'!I$5:I$6)/100,0)
-IF(_xlpm.reelOffset(-1,Z26)=0,SUM('Win Lines'!I$4:I$6)/100,0)
-IF(_xlpm.reelOffset(1,Z26)=0,SUM('Win Lines'!I$3:I$5)/100,0)
-IF(_xlpm.reelOffset(2,Z26)=0,SUM('Win Lines'!I$3:I$4)/100,0)
-IF(_xlpm.reelOffset(3,Z26)=0,'Win Lines'!I$3/100,0)
))</f>
        <v>1</v>
      </c>
      <c r="AG26" s="81" cm="1">
        <f t="array" ref="AG26">IF(AA26="","",_xlfn.LET(_xlpm.reelOffset,_xlfn.LAMBDA(_xlpm.offsetBy,_xlpm.cell,_xlfn.LET(_xlpm.ind,ROW(_xlpm.cell)-4,_xlpm.length,COUNTIF(AA$4:AA$200,"&gt;-1"),INDEX(AA$4:AA$200,1+MOD(_xlpm.ind+_xlpm.offsetBy,_xlpm.length)))),
IF(AA26=0,4,1)
-IF(_xlpm.reelOffset(-3,AA26)=0,'Win Lines'!J$6/100,0)
-IF(_xlpm.reelOffset(-2,AA26)=0,SUM('Win Lines'!J$5:J$6)/100,0)
-IF(_xlpm.reelOffset(-1,AA26)=0,SUM('Win Lines'!J$4:J$6)/100,0)
-IF(_xlpm.reelOffset(1,AA26)=0,SUM('Win Lines'!J$3:J$5)/100,0)
-IF(_xlpm.reelOffset(2,AA26)=0,SUM('Win Lines'!J$3:J$4)/100,0)
-IF(_xlpm.reelOffset(3,AA26)=0,'Win Lines'!J$3/100,0)
))</f>
        <v>1.0000000000000002</v>
      </c>
      <c r="AH26" s="81" cm="1">
        <f t="array" ref="AH26">IF(AB26="","",_xlfn.LET(_xlpm.reelOffset,_xlfn.LAMBDA(_xlpm.offsetBy,_xlpm.cell,_xlfn.LET(_xlpm.ind,ROW(_xlpm.cell)-4,_xlpm.length,COUNTIF(AB$4:AB$200,"&gt;-1"),INDEX(AB$4:AB$200,1+MOD(_xlpm.ind+_xlpm.offsetBy,_xlpm.length)))),
IF(AB26=0,4,1)
-IF(_xlpm.reelOffset(-3,AB26)=0,'Win Lines'!K$6/100,0)
-IF(_xlpm.reelOffset(-2,AB26)=0,SUM('Win Lines'!K$5:K$6)/100,0)
-IF(_xlpm.reelOffset(-1,AB26)=0,SUM('Win Lines'!K$4:K$6)/100,0)
-IF(_xlpm.reelOffset(1,AB26)=0,SUM('Win Lines'!K$3:K$5)/100,0)
-IF(_xlpm.reelOffset(2,AB26)=0,SUM('Win Lines'!K$3:K$4)/100,0)
-IF(_xlpm.reelOffset(3,AB26)=0,'Win Lines'!K$3/100,0)
))</f>
        <v>1.0000000000000002</v>
      </c>
      <c r="AI26" s="81" cm="1">
        <f t="array" ref="AI26">IF(AC26="","",_xlfn.LET(_xlpm.reelOffset,_xlfn.LAMBDA(_xlpm.offsetBy,_xlpm.cell,_xlfn.LET(_xlpm.ind,ROW(_xlpm.cell)-4,_xlpm.length,COUNTIF(AC$4:AC$200,"&gt;-1"),INDEX(AC$4:AC$200,1+MOD(_xlpm.ind+_xlpm.offsetBy,_xlpm.length)))),
IF(AC26=0,4,1)
-IF(_xlpm.reelOffset(-3,AC26)=0,'Win Lines'!L$6/100,0)
-IF(_xlpm.reelOffset(-2,AC26)=0,SUM('Win Lines'!L$5:L$6)/100,0)
-IF(_xlpm.reelOffset(-1,AC26)=0,SUM('Win Lines'!L$4:L$6)/100,0)
-IF(_xlpm.reelOffset(1,AC26)=0,SUM('Win Lines'!L$3:L$5)/100,0)
-IF(_xlpm.reelOffset(2,AC26)=0,SUM('Win Lines'!L$3:L$4)/100,0)
-IF(_xlpm.reelOffset(3,AC26)=0,'Win Lines'!L$3/100,0)
))</f>
        <v>1.0000000000000002</v>
      </c>
      <c r="AJ26" s="81" cm="1">
        <f t="array" ref="AJ26">IF(AD26="","",_xlfn.LET(_xlpm.reelOffset,_xlfn.LAMBDA(_xlpm.offsetBy,_xlpm.cell,_xlfn.LET(_xlpm.ind,ROW(_xlpm.cell)-4,_xlpm.length,COUNTIF(AD$4:AD$200,"&gt;-1"),INDEX(AD$4:AD$200,1+MOD(_xlpm.ind+_xlpm.offsetBy,_xlpm.length)))),
IF(AD26=0,4,1)
-IF(_xlpm.reelOffset(-3,AD26)=0,'Win Lines'!M$6/100,0)
-IF(_xlpm.reelOffset(-2,AD26)=0,SUM('Win Lines'!M$5:M$6)/100,0)
-IF(_xlpm.reelOffset(-1,AD26)=0,SUM('Win Lines'!M$4:M$6)/100,0)
-IF(_xlpm.reelOffset(1,AD26)=0,SUM('Win Lines'!M$3:M$5)/100,0)
-IF(_xlpm.reelOffset(2,AD26)=0,SUM('Win Lines'!M$3:M$4)/100,0)
-IF(_xlpm.reelOffset(3,AD26)=0,'Win Lines'!M$3/100,0)
))</f>
        <v>1</v>
      </c>
    </row>
    <row r="27" spans="2:36" x14ac:dyDescent="0.25">
      <c r="B27" s="82" t="s">
        <v>71</v>
      </c>
      <c r="C27" s="79">
        <f>SUM(I5:I8)</f>
        <v>68.509290540540533</v>
      </c>
      <c r="F27" s="29">
        <v>0</v>
      </c>
      <c r="G27" s="29" t="s">
        <v>78</v>
      </c>
      <c r="H27" s="29" t="s">
        <v>78</v>
      </c>
      <c r="I27" s="99" cm="1">
        <f t="array" ref="I27">IF(AND(F27:H27=$AA$2:$AC$2),0,PRODUCT(IF(F27:H27="W",$E$4:$G$4,$E$15:$G$15-$E$4:$G$4))/PRODUCT($E$15:$G$15))</f>
        <v>0</v>
      </c>
      <c r="J27" s="29" cm="1">
        <f t="array" aca="1" ref="J27" ca="1">IF(OR(I27=0,AND(F27:H27=$AA$2:$AC$2)),0,INDIRECT("'Extra Spin B "&amp;F27&amp;G27&amp;H27&amp;"'!C31"))</f>
        <v>0</v>
      </c>
      <c r="L27" s="10">
        <v>5</v>
      </c>
      <c r="M27" s="10">
        <v>5</v>
      </c>
      <c r="N27" s="10">
        <v>5</v>
      </c>
      <c r="O27" s="10"/>
      <c r="P27" s="10"/>
      <c r="Q27" s="21">
        <f>_xlfn.LET(_xlpm.counts,$D$4:$H$14,_xlpm.symbols,$C$4:$C$14,_xlpm.totals,$D$15:$H$15,
 _xlpm.template, "3x non-wild.",
 _xlpm.symbol,L27,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7" s="22">
        <f t="shared" si="3"/>
        <v>0</v>
      </c>
      <c r="S27" s="23">
        <f t="shared" si="4"/>
        <v>0</v>
      </c>
      <c r="T27" s="73" t="e">
        <f t="shared" si="1"/>
        <v>#DIV/0!</v>
      </c>
      <c r="U27" s="102">
        <v>0.2</v>
      </c>
      <c r="V27" s="25">
        <f t="shared" si="2"/>
        <v>0</v>
      </c>
      <c r="W27" s="26"/>
      <c r="X27" s="27"/>
      <c r="Y27" s="29">
        <v>24</v>
      </c>
      <c r="Z27" s="80">
        <f>IF('Base Reels B'!Z27="","",'Base Reels B'!Z27)</f>
        <v>2</v>
      </c>
      <c r="AA27" s="80">
        <f>IF('Base Reels B'!AA27="","",IF(AA$2="W",0,'Base Reels B'!AA27))</f>
        <v>0</v>
      </c>
      <c r="AB27" s="80">
        <f>IF('Base Reels B'!AB27="","",IF(AB$2="W",0,'Base Reels B'!AB27))</f>
        <v>0</v>
      </c>
      <c r="AC27" s="80">
        <f>IF('Base Reels B'!AC27="","",IF(AC$2="W",0,'Base Reels B'!AC27))</f>
        <v>0</v>
      </c>
      <c r="AD27" s="80">
        <f>IF('Base Reels B'!AD27="","",'Base Reels B'!AD27)</f>
        <v>7</v>
      </c>
      <c r="AF27" s="81" cm="1">
        <f t="array" ref="AF27">IF(Z27="","",_xlfn.LET(_xlpm.reelOffset,_xlfn.LAMBDA(_xlpm.offsetBy,_xlpm.cell,_xlfn.LET(_xlpm.ind,ROW(_xlpm.cell)-4,_xlpm.length,COUNTIF(Z$4:Z$200,"&gt;-1"),INDEX(Z$4:Z$200,1+MOD(_xlpm.ind+_xlpm.offsetBy,_xlpm.length)))),
IF(Z27=0,4,1)
-IF(_xlpm.reelOffset(-3,Z27)=0,'Win Lines'!I$6/100,0)
-IF(_xlpm.reelOffset(-2,Z27)=0,SUM('Win Lines'!I$5:I$6)/100,0)
-IF(_xlpm.reelOffset(-1,Z27)=0,SUM('Win Lines'!I$4:I$6)/100,0)
-IF(_xlpm.reelOffset(1,Z27)=0,SUM('Win Lines'!I$3:I$5)/100,0)
-IF(_xlpm.reelOffset(2,Z27)=0,SUM('Win Lines'!I$3:I$4)/100,0)
-IF(_xlpm.reelOffset(3,Z27)=0,'Win Lines'!I$3/100,0)
))</f>
        <v>1</v>
      </c>
      <c r="AG27" s="81" cm="1">
        <f t="array" ref="AG27">IF(AA27="","",_xlfn.LET(_xlpm.reelOffset,_xlfn.LAMBDA(_xlpm.offsetBy,_xlpm.cell,_xlfn.LET(_xlpm.ind,ROW(_xlpm.cell)-4,_xlpm.length,COUNTIF(AA$4:AA$200,"&gt;-1"),INDEX(AA$4:AA$200,1+MOD(_xlpm.ind+_xlpm.offsetBy,_xlpm.length)))),
IF(AA27=0,4,1)
-IF(_xlpm.reelOffset(-3,AA27)=0,'Win Lines'!J$6/100,0)
-IF(_xlpm.reelOffset(-2,AA27)=0,SUM('Win Lines'!J$5:J$6)/100,0)
-IF(_xlpm.reelOffset(-1,AA27)=0,SUM('Win Lines'!J$4:J$6)/100,0)
-IF(_xlpm.reelOffset(1,AA27)=0,SUM('Win Lines'!J$3:J$5)/100,0)
-IF(_xlpm.reelOffset(2,AA27)=0,SUM('Win Lines'!J$3:J$4)/100,0)
-IF(_xlpm.reelOffset(3,AA27)=0,'Win Lines'!J$3/100,0)
))</f>
        <v>1.0000000000000002</v>
      </c>
      <c r="AH27" s="81" cm="1">
        <f t="array" ref="AH27">IF(AB27="","",_xlfn.LET(_xlpm.reelOffset,_xlfn.LAMBDA(_xlpm.offsetBy,_xlpm.cell,_xlfn.LET(_xlpm.ind,ROW(_xlpm.cell)-4,_xlpm.length,COUNTIF(AB$4:AB$200,"&gt;-1"),INDEX(AB$4:AB$200,1+MOD(_xlpm.ind+_xlpm.offsetBy,_xlpm.length)))),
IF(AB27=0,4,1)
-IF(_xlpm.reelOffset(-3,AB27)=0,'Win Lines'!K$6/100,0)
-IF(_xlpm.reelOffset(-2,AB27)=0,SUM('Win Lines'!K$5:K$6)/100,0)
-IF(_xlpm.reelOffset(-1,AB27)=0,SUM('Win Lines'!K$4:K$6)/100,0)
-IF(_xlpm.reelOffset(1,AB27)=0,SUM('Win Lines'!K$3:K$5)/100,0)
-IF(_xlpm.reelOffset(2,AB27)=0,SUM('Win Lines'!K$3:K$4)/100,0)
-IF(_xlpm.reelOffset(3,AB27)=0,'Win Lines'!K$3/100,0)
))</f>
        <v>1.0000000000000002</v>
      </c>
      <c r="AI27" s="81" cm="1">
        <f t="array" ref="AI27">IF(AC27="","",_xlfn.LET(_xlpm.reelOffset,_xlfn.LAMBDA(_xlpm.offsetBy,_xlpm.cell,_xlfn.LET(_xlpm.ind,ROW(_xlpm.cell)-4,_xlpm.length,COUNTIF(AC$4:AC$200,"&gt;-1"),INDEX(AC$4:AC$200,1+MOD(_xlpm.ind+_xlpm.offsetBy,_xlpm.length)))),
IF(AC27=0,4,1)
-IF(_xlpm.reelOffset(-3,AC27)=0,'Win Lines'!L$6/100,0)
-IF(_xlpm.reelOffset(-2,AC27)=0,SUM('Win Lines'!L$5:L$6)/100,0)
-IF(_xlpm.reelOffset(-1,AC27)=0,SUM('Win Lines'!L$4:L$6)/100,0)
-IF(_xlpm.reelOffset(1,AC27)=0,SUM('Win Lines'!L$3:L$5)/100,0)
-IF(_xlpm.reelOffset(2,AC27)=0,SUM('Win Lines'!L$3:L$4)/100,0)
-IF(_xlpm.reelOffset(3,AC27)=0,'Win Lines'!L$3/100,0)
))</f>
        <v>1.0000000000000002</v>
      </c>
      <c r="AJ27" s="81" cm="1">
        <f t="array" ref="AJ27">IF(AD27="","",_xlfn.LET(_xlpm.reelOffset,_xlfn.LAMBDA(_xlpm.offsetBy,_xlpm.cell,_xlfn.LET(_xlpm.ind,ROW(_xlpm.cell)-4,_xlpm.length,COUNTIF(AD$4:AD$200,"&gt;-1"),INDEX(AD$4:AD$200,1+MOD(_xlpm.ind+_xlpm.offsetBy,_xlpm.length)))),
IF(AD27=0,4,1)
-IF(_xlpm.reelOffset(-3,AD27)=0,'Win Lines'!M$6/100,0)
-IF(_xlpm.reelOffset(-2,AD27)=0,SUM('Win Lines'!M$5:M$6)/100,0)
-IF(_xlpm.reelOffset(-1,AD27)=0,SUM('Win Lines'!M$4:M$6)/100,0)
-IF(_xlpm.reelOffset(1,AD27)=0,SUM('Win Lines'!M$3:M$5)/100,0)
-IF(_xlpm.reelOffset(2,AD27)=0,SUM('Win Lines'!M$3:M$4)/100,0)
-IF(_xlpm.reelOffset(3,AD27)=0,'Win Lines'!M$3/100,0)
))</f>
        <v>1</v>
      </c>
    </row>
    <row r="28" spans="2:36" x14ac:dyDescent="0.25">
      <c r="B28" s="82" t="s">
        <v>72</v>
      </c>
      <c r="C28" s="79">
        <f>SUM(I9:I12)</f>
        <v>26.021959459459456</v>
      </c>
      <c r="F28" s="29" t="s">
        <v>78</v>
      </c>
      <c r="G28" s="29">
        <v>0</v>
      </c>
      <c r="H28" s="29" t="s">
        <v>78</v>
      </c>
      <c r="I28" s="99" cm="1">
        <f t="array" ref="I28">IF(AND(F28:H28=$AA$2:$AC$2),0,PRODUCT(IF(F28:H28="W",$E$4:$G$4,$E$15:$G$15-$E$4:$G$4))/PRODUCT($E$15:$G$15))</f>
        <v>0</v>
      </c>
      <c r="J28" s="29" cm="1">
        <f t="array" aca="1" ref="J28" ca="1">IF(OR(I28=0,AND(F28:H28=$AA$2:$AC$2)),0,INDIRECT("'Extra Spin B "&amp;F28&amp;G28&amp;H28&amp;"'!C31"))</f>
        <v>0</v>
      </c>
      <c r="L28" s="10">
        <v>6</v>
      </c>
      <c r="M28" s="10">
        <v>6</v>
      </c>
      <c r="N28" s="10">
        <v>6</v>
      </c>
      <c r="O28" s="10"/>
      <c r="P28" s="10"/>
      <c r="Q28" s="21">
        <f>_xlfn.LET(_xlpm.counts,$D$4:$H$14,_xlpm.symbols,$C$4:$C$14,_xlpm.totals,$D$15:$H$15,
 _xlpm.template, "3x non-wild.",
 _xlpm.symbol,L28,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8" s="22">
        <f t="shared" si="3"/>
        <v>0</v>
      </c>
      <c r="S28" s="23">
        <f t="shared" si="4"/>
        <v>0</v>
      </c>
      <c r="T28" s="73" t="e">
        <f t="shared" si="1"/>
        <v>#DIV/0!</v>
      </c>
      <c r="U28" s="102">
        <v>0.2</v>
      </c>
      <c r="V28" s="25">
        <f t="shared" si="2"/>
        <v>0</v>
      </c>
      <c r="W28" s="26"/>
      <c r="X28" s="27"/>
      <c r="Y28" s="29">
        <v>25</v>
      </c>
      <c r="Z28" s="80">
        <f>IF('Base Reels B'!Z28="","",'Base Reels B'!Z28)</f>
        <v>8</v>
      </c>
      <c r="AA28" s="80">
        <f>IF('Base Reels B'!AA28="","",IF(AA$2="W",0,'Base Reels B'!AA28))</f>
        <v>0</v>
      </c>
      <c r="AB28" s="80">
        <f>IF('Base Reels B'!AB28="","",IF(AB$2="W",0,'Base Reels B'!AB28))</f>
        <v>0</v>
      </c>
      <c r="AC28" s="80">
        <f>IF('Base Reels B'!AC28="","",IF(AC$2="W",0,'Base Reels B'!AC28))</f>
        <v>0</v>
      </c>
      <c r="AD28" s="80">
        <f>IF('Base Reels B'!AD28="","",'Base Reels B'!AD28)</f>
        <v>1</v>
      </c>
      <c r="AF28" s="81" cm="1">
        <f t="array" ref="AF28">IF(Z28="","",_xlfn.LET(_xlpm.reelOffset,_xlfn.LAMBDA(_xlpm.offsetBy,_xlpm.cell,_xlfn.LET(_xlpm.ind,ROW(_xlpm.cell)-4,_xlpm.length,COUNTIF(Z$4:Z$200,"&gt;-1"),INDEX(Z$4:Z$200,1+MOD(_xlpm.ind+_xlpm.offsetBy,_xlpm.length)))),
IF(Z28=0,4,1)
-IF(_xlpm.reelOffset(-3,Z28)=0,'Win Lines'!I$6/100,0)
-IF(_xlpm.reelOffset(-2,Z28)=0,SUM('Win Lines'!I$5:I$6)/100,0)
-IF(_xlpm.reelOffset(-1,Z28)=0,SUM('Win Lines'!I$4:I$6)/100,0)
-IF(_xlpm.reelOffset(1,Z28)=0,SUM('Win Lines'!I$3:I$5)/100,0)
-IF(_xlpm.reelOffset(2,Z28)=0,SUM('Win Lines'!I$3:I$4)/100,0)
-IF(_xlpm.reelOffset(3,Z28)=0,'Win Lines'!I$3/100,0)
))</f>
        <v>1</v>
      </c>
      <c r="AG28" s="81" cm="1">
        <f t="array" ref="AG28">IF(AA28="","",_xlfn.LET(_xlpm.reelOffset,_xlfn.LAMBDA(_xlpm.offsetBy,_xlpm.cell,_xlfn.LET(_xlpm.ind,ROW(_xlpm.cell)-4,_xlpm.length,COUNTIF(AA$4:AA$200,"&gt;-1"),INDEX(AA$4:AA$200,1+MOD(_xlpm.ind+_xlpm.offsetBy,_xlpm.length)))),
IF(AA28=0,4,1)
-IF(_xlpm.reelOffset(-3,AA28)=0,'Win Lines'!J$6/100,0)
-IF(_xlpm.reelOffset(-2,AA28)=0,SUM('Win Lines'!J$5:J$6)/100,0)
-IF(_xlpm.reelOffset(-1,AA28)=0,SUM('Win Lines'!J$4:J$6)/100,0)
-IF(_xlpm.reelOffset(1,AA28)=0,SUM('Win Lines'!J$3:J$5)/100,0)
-IF(_xlpm.reelOffset(2,AA28)=0,SUM('Win Lines'!J$3:J$4)/100,0)
-IF(_xlpm.reelOffset(3,AA28)=0,'Win Lines'!J$3/100,0)
))</f>
        <v>1.0000000000000002</v>
      </c>
      <c r="AH28" s="81" cm="1">
        <f t="array" ref="AH28">IF(AB28="","",_xlfn.LET(_xlpm.reelOffset,_xlfn.LAMBDA(_xlpm.offsetBy,_xlpm.cell,_xlfn.LET(_xlpm.ind,ROW(_xlpm.cell)-4,_xlpm.length,COUNTIF(AB$4:AB$200,"&gt;-1"),INDEX(AB$4:AB$200,1+MOD(_xlpm.ind+_xlpm.offsetBy,_xlpm.length)))),
IF(AB28=0,4,1)
-IF(_xlpm.reelOffset(-3,AB28)=0,'Win Lines'!K$6/100,0)
-IF(_xlpm.reelOffset(-2,AB28)=0,SUM('Win Lines'!K$5:K$6)/100,0)
-IF(_xlpm.reelOffset(-1,AB28)=0,SUM('Win Lines'!K$4:K$6)/100,0)
-IF(_xlpm.reelOffset(1,AB28)=0,SUM('Win Lines'!K$3:K$5)/100,0)
-IF(_xlpm.reelOffset(2,AB28)=0,SUM('Win Lines'!K$3:K$4)/100,0)
-IF(_xlpm.reelOffset(3,AB28)=0,'Win Lines'!K$3/100,0)
))</f>
        <v>1.0000000000000002</v>
      </c>
      <c r="AI28" s="81" cm="1">
        <f t="array" ref="AI28">IF(AC28="","",_xlfn.LET(_xlpm.reelOffset,_xlfn.LAMBDA(_xlpm.offsetBy,_xlpm.cell,_xlfn.LET(_xlpm.ind,ROW(_xlpm.cell)-4,_xlpm.length,COUNTIF(AC$4:AC$200,"&gt;-1"),INDEX(AC$4:AC$200,1+MOD(_xlpm.ind+_xlpm.offsetBy,_xlpm.length)))),
IF(AC28=0,4,1)
-IF(_xlpm.reelOffset(-3,AC28)=0,'Win Lines'!L$6/100,0)
-IF(_xlpm.reelOffset(-2,AC28)=0,SUM('Win Lines'!L$5:L$6)/100,0)
-IF(_xlpm.reelOffset(-1,AC28)=0,SUM('Win Lines'!L$4:L$6)/100,0)
-IF(_xlpm.reelOffset(1,AC28)=0,SUM('Win Lines'!L$3:L$5)/100,0)
-IF(_xlpm.reelOffset(2,AC28)=0,SUM('Win Lines'!L$3:L$4)/100,0)
-IF(_xlpm.reelOffset(3,AC28)=0,'Win Lines'!L$3/100,0)
))</f>
        <v>1.0000000000000002</v>
      </c>
      <c r="AJ28" s="81" cm="1">
        <f t="array" ref="AJ28">IF(AD28="","",_xlfn.LET(_xlpm.reelOffset,_xlfn.LAMBDA(_xlpm.offsetBy,_xlpm.cell,_xlfn.LET(_xlpm.ind,ROW(_xlpm.cell)-4,_xlpm.length,COUNTIF(AD$4:AD$200,"&gt;-1"),INDEX(AD$4:AD$200,1+MOD(_xlpm.ind+_xlpm.offsetBy,_xlpm.length)))),
IF(AD28=0,4,1)
-IF(_xlpm.reelOffset(-3,AD28)=0,'Win Lines'!M$6/100,0)
-IF(_xlpm.reelOffset(-2,AD28)=0,SUM('Win Lines'!M$5:M$6)/100,0)
-IF(_xlpm.reelOffset(-1,AD28)=0,SUM('Win Lines'!M$4:M$6)/100,0)
-IF(_xlpm.reelOffset(1,AD28)=0,SUM('Win Lines'!M$3:M$5)/100,0)
-IF(_xlpm.reelOffset(2,AD28)=0,SUM('Win Lines'!M$3:M$4)/100,0)
-IF(_xlpm.reelOffset(3,AD28)=0,'Win Lines'!M$3/100,0)
))</f>
        <v>1</v>
      </c>
    </row>
    <row r="29" spans="2:36" x14ac:dyDescent="0.25">
      <c r="B29" s="16" t="s">
        <v>39</v>
      </c>
      <c r="C29" s="82">
        <v>100</v>
      </c>
      <c r="F29" s="54" t="s">
        <v>78</v>
      </c>
      <c r="G29" s="54" t="s">
        <v>78</v>
      </c>
      <c r="H29" s="54" t="s">
        <v>78</v>
      </c>
      <c r="I29" s="100" cm="1">
        <f t="array" ref="I29">IF(AND(F29:H29=$AA$2:$AC$2),0,PRODUCT(IF(F29:H29="W",$E$4:$G$4,$E$15:$G$15-$E$4:$G$4))/PRODUCT($E$15:$G$15))</f>
        <v>0</v>
      </c>
      <c r="J29" s="54" cm="1">
        <f t="array" aca="1" ref="J29" ca="1">IF(OR(I29=0,AND(F29:H29=$AA$2:$AC$2)),0,INDIRECT("'Extra Spin B "&amp;F29&amp;G29&amp;H29&amp;"'!C31"))</f>
        <v>0</v>
      </c>
      <c r="L29" s="10">
        <v>7</v>
      </c>
      <c r="M29" s="10">
        <v>7</v>
      </c>
      <c r="N29" s="10">
        <v>7</v>
      </c>
      <c r="O29" s="10"/>
      <c r="P29" s="10"/>
      <c r="Q29" s="21">
        <f>_xlfn.LET(_xlpm.counts,$D$4:$H$14,_xlpm.symbols,$C$4:$C$14,_xlpm.totals,$D$15:$H$15,
 _xlpm.template, "3x non-wild.",
 _xlpm.symbol,L29,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29" s="22">
        <f t="shared" si="3"/>
        <v>0</v>
      </c>
      <c r="S29" s="23">
        <f t="shared" si="4"/>
        <v>0</v>
      </c>
      <c r="T29" s="73" t="e">
        <f t="shared" si="1"/>
        <v>#DIV/0!</v>
      </c>
      <c r="U29" s="102">
        <v>0.2</v>
      </c>
      <c r="V29" s="25">
        <f t="shared" si="2"/>
        <v>0</v>
      </c>
      <c r="W29" s="26"/>
      <c r="X29" s="27"/>
      <c r="Y29" s="29">
        <v>26</v>
      </c>
      <c r="Z29" s="80">
        <f>IF('Base Reels B'!Z29="","",'Base Reels B'!Z29)</f>
        <v>6</v>
      </c>
      <c r="AA29" s="80">
        <f>IF('Base Reels B'!AA29="","",IF(AA$2="W",0,'Base Reels B'!AA29))</f>
        <v>0</v>
      </c>
      <c r="AB29" s="80">
        <f>IF('Base Reels B'!AB29="","",IF(AB$2="W",0,'Base Reels B'!AB29))</f>
        <v>0</v>
      </c>
      <c r="AC29" s="80">
        <f>IF('Base Reels B'!AC29="","",IF(AC$2="W",0,'Base Reels B'!AC29))</f>
        <v>0</v>
      </c>
      <c r="AD29" s="80">
        <f>IF('Base Reels B'!AD29="","",'Base Reels B'!AD29)</f>
        <v>7</v>
      </c>
      <c r="AF29" s="81" cm="1">
        <f t="array" ref="AF29">IF(Z29="","",_xlfn.LET(_xlpm.reelOffset,_xlfn.LAMBDA(_xlpm.offsetBy,_xlpm.cell,_xlfn.LET(_xlpm.ind,ROW(_xlpm.cell)-4,_xlpm.length,COUNTIF(Z$4:Z$200,"&gt;-1"),INDEX(Z$4:Z$200,1+MOD(_xlpm.ind+_xlpm.offsetBy,_xlpm.length)))),
IF(Z29=0,4,1)
-IF(_xlpm.reelOffset(-3,Z29)=0,'Win Lines'!I$6/100,0)
-IF(_xlpm.reelOffset(-2,Z29)=0,SUM('Win Lines'!I$5:I$6)/100,0)
-IF(_xlpm.reelOffset(-1,Z29)=0,SUM('Win Lines'!I$4:I$6)/100,0)
-IF(_xlpm.reelOffset(1,Z29)=0,SUM('Win Lines'!I$3:I$5)/100,0)
-IF(_xlpm.reelOffset(2,Z29)=0,SUM('Win Lines'!I$3:I$4)/100,0)
-IF(_xlpm.reelOffset(3,Z29)=0,'Win Lines'!I$3/100,0)
))</f>
        <v>1</v>
      </c>
      <c r="AG29" s="81" cm="1">
        <f t="array" ref="AG29">IF(AA29="","",_xlfn.LET(_xlpm.reelOffset,_xlfn.LAMBDA(_xlpm.offsetBy,_xlpm.cell,_xlfn.LET(_xlpm.ind,ROW(_xlpm.cell)-4,_xlpm.length,COUNTIF(AA$4:AA$200,"&gt;-1"),INDEX(AA$4:AA$200,1+MOD(_xlpm.ind+_xlpm.offsetBy,_xlpm.length)))),
IF(AA29=0,4,1)
-IF(_xlpm.reelOffset(-3,AA29)=0,'Win Lines'!J$6/100,0)
-IF(_xlpm.reelOffset(-2,AA29)=0,SUM('Win Lines'!J$5:J$6)/100,0)
-IF(_xlpm.reelOffset(-1,AA29)=0,SUM('Win Lines'!J$4:J$6)/100,0)
-IF(_xlpm.reelOffset(1,AA29)=0,SUM('Win Lines'!J$3:J$5)/100,0)
-IF(_xlpm.reelOffset(2,AA29)=0,SUM('Win Lines'!J$3:J$4)/100,0)
-IF(_xlpm.reelOffset(3,AA29)=0,'Win Lines'!J$3/100,0)
))</f>
        <v>1.0000000000000002</v>
      </c>
      <c r="AH29" s="81" cm="1">
        <f t="array" ref="AH29">IF(AB29="","",_xlfn.LET(_xlpm.reelOffset,_xlfn.LAMBDA(_xlpm.offsetBy,_xlpm.cell,_xlfn.LET(_xlpm.ind,ROW(_xlpm.cell)-4,_xlpm.length,COUNTIF(AB$4:AB$200,"&gt;-1"),INDEX(AB$4:AB$200,1+MOD(_xlpm.ind+_xlpm.offsetBy,_xlpm.length)))),
IF(AB29=0,4,1)
-IF(_xlpm.reelOffset(-3,AB29)=0,'Win Lines'!K$6/100,0)
-IF(_xlpm.reelOffset(-2,AB29)=0,SUM('Win Lines'!K$5:K$6)/100,0)
-IF(_xlpm.reelOffset(-1,AB29)=0,SUM('Win Lines'!K$4:K$6)/100,0)
-IF(_xlpm.reelOffset(1,AB29)=0,SUM('Win Lines'!K$3:K$5)/100,0)
-IF(_xlpm.reelOffset(2,AB29)=0,SUM('Win Lines'!K$3:K$4)/100,0)
-IF(_xlpm.reelOffset(3,AB29)=0,'Win Lines'!K$3/100,0)
))</f>
        <v>1.0000000000000002</v>
      </c>
      <c r="AI29" s="81" cm="1">
        <f t="array" ref="AI29">IF(AC29="","",_xlfn.LET(_xlpm.reelOffset,_xlfn.LAMBDA(_xlpm.offsetBy,_xlpm.cell,_xlfn.LET(_xlpm.ind,ROW(_xlpm.cell)-4,_xlpm.length,COUNTIF(AC$4:AC$200,"&gt;-1"),INDEX(AC$4:AC$200,1+MOD(_xlpm.ind+_xlpm.offsetBy,_xlpm.length)))),
IF(AC29=0,4,1)
-IF(_xlpm.reelOffset(-3,AC29)=0,'Win Lines'!L$6/100,0)
-IF(_xlpm.reelOffset(-2,AC29)=0,SUM('Win Lines'!L$5:L$6)/100,0)
-IF(_xlpm.reelOffset(-1,AC29)=0,SUM('Win Lines'!L$4:L$6)/100,0)
-IF(_xlpm.reelOffset(1,AC29)=0,SUM('Win Lines'!L$3:L$5)/100,0)
-IF(_xlpm.reelOffset(2,AC29)=0,SUM('Win Lines'!L$3:L$4)/100,0)
-IF(_xlpm.reelOffset(3,AC29)=0,'Win Lines'!L$3/100,0)
))</f>
        <v>1.0000000000000002</v>
      </c>
      <c r="AJ29" s="81" cm="1">
        <f t="array" ref="AJ29">IF(AD29="","",_xlfn.LET(_xlpm.reelOffset,_xlfn.LAMBDA(_xlpm.offsetBy,_xlpm.cell,_xlfn.LET(_xlpm.ind,ROW(_xlpm.cell)-4,_xlpm.length,COUNTIF(AD$4:AD$200,"&gt;-1"),INDEX(AD$4:AD$200,1+MOD(_xlpm.ind+_xlpm.offsetBy,_xlpm.length)))),
IF(AD29=0,4,1)
-IF(_xlpm.reelOffset(-3,AD29)=0,'Win Lines'!M$6/100,0)
-IF(_xlpm.reelOffset(-2,AD29)=0,SUM('Win Lines'!M$5:M$6)/100,0)
-IF(_xlpm.reelOffset(-1,AD29)=0,SUM('Win Lines'!M$4:M$6)/100,0)
-IF(_xlpm.reelOffset(1,AD29)=0,SUM('Win Lines'!M$3:M$5)/100,0)
-IF(_xlpm.reelOffset(2,AD29)=0,SUM('Win Lines'!M$3:M$4)/100,0)
-IF(_xlpm.reelOffset(3,AD29)=0,'Win Lines'!M$3/100,0)
))</f>
        <v>1</v>
      </c>
    </row>
    <row r="30" spans="2:36" x14ac:dyDescent="0.25">
      <c r="B30" s="16" t="s">
        <v>80</v>
      </c>
      <c r="C30" s="90" cm="1">
        <f t="array" aca="1" ref="C30" ca="1">SUM(I23:I29*J23:J29)</f>
        <v>0</v>
      </c>
      <c r="D30" s="32"/>
      <c r="E30" s="32"/>
      <c r="F30" s="32"/>
      <c r="G30" s="32"/>
      <c r="H30" s="32"/>
      <c r="I30" s="88"/>
      <c r="J30" s="32"/>
      <c r="L30" s="10">
        <v>8</v>
      </c>
      <c r="M30" s="10">
        <v>8</v>
      </c>
      <c r="N30" s="10">
        <v>8</v>
      </c>
      <c r="O30" s="10"/>
      <c r="P30" s="10"/>
      <c r="Q30" s="21">
        <f>_xlfn.LET(_xlpm.counts,$D$4:$H$14,_xlpm.symbols,$C$4:$C$14,_xlpm.totals,$D$15:$H$15,
 _xlpm.template, "3x non-wild.",
 _xlpm.symbol,L30,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PRODUCT(_xlpm.symb1+_xlpm.wild1,_xlpm.symb2+_xlpm.wild2,_xlpm.symb3+_xlpm.wild3,_xlpm.total4,_xlpm.total5)
   -PRODUCT(_xlpm.symb1+_xlpm.wild1,_xlpm.symb2+_xlpm.wild2,_xlpm.symb3+_xlpm.wild3,_xlpm.symb4+_xlpm.wild4,_xlpm.total5)
   -PRODUCT(_xlpm.wild1,_xlpm.wild2,_xlpm.wild3,_xlpm.total4-_xlpm.symb4-_xlpm.wild4,_xlpm.total5)
)))</f>
        <v>0</v>
      </c>
      <c r="R30" s="22">
        <f t="shared" si="3"/>
        <v>0</v>
      </c>
      <c r="S30" s="23">
        <f t="shared" si="4"/>
        <v>0</v>
      </c>
      <c r="T30" s="73" t="e">
        <f t="shared" si="1"/>
        <v>#DIV/0!</v>
      </c>
      <c r="U30" s="102">
        <v>0.2</v>
      </c>
      <c r="V30" s="25">
        <f t="shared" si="2"/>
        <v>0</v>
      </c>
      <c r="W30" s="26"/>
      <c r="X30" s="27"/>
      <c r="Y30" s="29">
        <v>27</v>
      </c>
      <c r="Z30" s="80">
        <f>IF('Base Reels B'!Z30="","",'Base Reels B'!Z30)</f>
        <v>7</v>
      </c>
      <c r="AA30" s="80">
        <f>IF('Base Reels B'!AA30="","",IF(AA$2="W",0,'Base Reels B'!AA30))</f>
        <v>0</v>
      </c>
      <c r="AB30" s="80">
        <f>IF('Base Reels B'!AB30="","",IF(AB$2="W",0,'Base Reels B'!AB30))</f>
        <v>0</v>
      </c>
      <c r="AC30" s="80">
        <f>IF('Base Reels B'!AC30="","",IF(AC$2="W",0,'Base Reels B'!AC30))</f>
        <v>0</v>
      </c>
      <c r="AD30" s="80">
        <f>IF('Base Reels B'!AD30="","",'Base Reels B'!AD30)</f>
        <v>1</v>
      </c>
      <c r="AF30" s="81" cm="1">
        <f t="array" ref="AF30">IF(Z30="","",_xlfn.LET(_xlpm.reelOffset,_xlfn.LAMBDA(_xlpm.offsetBy,_xlpm.cell,_xlfn.LET(_xlpm.ind,ROW(_xlpm.cell)-4,_xlpm.length,COUNTIF(Z$4:Z$200,"&gt;-1"),INDEX(Z$4:Z$200,1+MOD(_xlpm.ind+_xlpm.offsetBy,_xlpm.length)))),
IF(Z30=0,4,1)
-IF(_xlpm.reelOffset(-3,Z30)=0,'Win Lines'!I$6/100,0)
-IF(_xlpm.reelOffset(-2,Z30)=0,SUM('Win Lines'!I$5:I$6)/100,0)
-IF(_xlpm.reelOffset(-1,Z30)=0,SUM('Win Lines'!I$4:I$6)/100,0)
-IF(_xlpm.reelOffset(1,Z30)=0,SUM('Win Lines'!I$3:I$5)/100,0)
-IF(_xlpm.reelOffset(2,Z30)=0,SUM('Win Lines'!I$3:I$4)/100,0)
-IF(_xlpm.reelOffset(3,Z30)=0,'Win Lines'!I$3/100,0)
))</f>
        <v>1</v>
      </c>
      <c r="AG30" s="81" cm="1">
        <f t="array" ref="AG30">IF(AA30="","",_xlfn.LET(_xlpm.reelOffset,_xlfn.LAMBDA(_xlpm.offsetBy,_xlpm.cell,_xlfn.LET(_xlpm.ind,ROW(_xlpm.cell)-4,_xlpm.length,COUNTIF(AA$4:AA$200,"&gt;-1"),INDEX(AA$4:AA$200,1+MOD(_xlpm.ind+_xlpm.offsetBy,_xlpm.length)))),
IF(AA30=0,4,1)
-IF(_xlpm.reelOffset(-3,AA30)=0,'Win Lines'!J$6/100,0)
-IF(_xlpm.reelOffset(-2,AA30)=0,SUM('Win Lines'!J$5:J$6)/100,0)
-IF(_xlpm.reelOffset(-1,AA30)=0,SUM('Win Lines'!J$4:J$6)/100,0)
-IF(_xlpm.reelOffset(1,AA30)=0,SUM('Win Lines'!J$3:J$5)/100,0)
-IF(_xlpm.reelOffset(2,AA30)=0,SUM('Win Lines'!J$3:J$4)/100,0)
-IF(_xlpm.reelOffset(3,AA30)=0,'Win Lines'!J$3/100,0)
))</f>
        <v>1.0000000000000002</v>
      </c>
      <c r="AH30" s="81" cm="1">
        <f t="array" ref="AH30">IF(AB30="","",_xlfn.LET(_xlpm.reelOffset,_xlfn.LAMBDA(_xlpm.offsetBy,_xlpm.cell,_xlfn.LET(_xlpm.ind,ROW(_xlpm.cell)-4,_xlpm.length,COUNTIF(AB$4:AB$200,"&gt;-1"),INDEX(AB$4:AB$200,1+MOD(_xlpm.ind+_xlpm.offsetBy,_xlpm.length)))),
IF(AB30=0,4,1)
-IF(_xlpm.reelOffset(-3,AB30)=0,'Win Lines'!K$6/100,0)
-IF(_xlpm.reelOffset(-2,AB30)=0,SUM('Win Lines'!K$5:K$6)/100,0)
-IF(_xlpm.reelOffset(-1,AB30)=0,SUM('Win Lines'!K$4:K$6)/100,0)
-IF(_xlpm.reelOffset(1,AB30)=0,SUM('Win Lines'!K$3:K$5)/100,0)
-IF(_xlpm.reelOffset(2,AB30)=0,SUM('Win Lines'!K$3:K$4)/100,0)
-IF(_xlpm.reelOffset(3,AB30)=0,'Win Lines'!K$3/100,0)
))</f>
        <v>1.0000000000000002</v>
      </c>
      <c r="AI30" s="81" cm="1">
        <f t="array" ref="AI30">IF(AC30="","",_xlfn.LET(_xlpm.reelOffset,_xlfn.LAMBDA(_xlpm.offsetBy,_xlpm.cell,_xlfn.LET(_xlpm.ind,ROW(_xlpm.cell)-4,_xlpm.length,COUNTIF(AC$4:AC$200,"&gt;-1"),INDEX(AC$4:AC$200,1+MOD(_xlpm.ind+_xlpm.offsetBy,_xlpm.length)))),
IF(AC30=0,4,1)
-IF(_xlpm.reelOffset(-3,AC30)=0,'Win Lines'!L$6/100,0)
-IF(_xlpm.reelOffset(-2,AC30)=0,SUM('Win Lines'!L$5:L$6)/100,0)
-IF(_xlpm.reelOffset(-1,AC30)=0,SUM('Win Lines'!L$4:L$6)/100,0)
-IF(_xlpm.reelOffset(1,AC30)=0,SUM('Win Lines'!L$3:L$5)/100,0)
-IF(_xlpm.reelOffset(2,AC30)=0,SUM('Win Lines'!L$3:L$4)/100,0)
-IF(_xlpm.reelOffset(3,AC30)=0,'Win Lines'!L$3/100,0)
))</f>
        <v>1.0000000000000002</v>
      </c>
      <c r="AJ30" s="81" cm="1">
        <f t="array" ref="AJ30">IF(AD30="","",_xlfn.LET(_xlpm.reelOffset,_xlfn.LAMBDA(_xlpm.offsetBy,_xlpm.cell,_xlfn.LET(_xlpm.ind,ROW(_xlpm.cell)-4,_xlpm.length,COUNTIF(AD$4:AD$200,"&gt;-1"),INDEX(AD$4:AD$200,1+MOD(_xlpm.ind+_xlpm.offsetBy,_xlpm.length)))),
IF(AD30=0,4,1)
-IF(_xlpm.reelOffset(-3,AD30)=0,'Win Lines'!M$6/100,0)
-IF(_xlpm.reelOffset(-2,AD30)=0,SUM('Win Lines'!M$5:M$6)/100,0)
-IF(_xlpm.reelOffset(-1,AD30)=0,SUM('Win Lines'!M$4:M$6)/100,0)
-IF(_xlpm.reelOffset(1,AD30)=0,SUM('Win Lines'!M$3:M$5)/100,0)
-IF(_xlpm.reelOffset(2,AD30)=0,SUM('Win Lines'!M$3:M$4)/100,0)
-IF(_xlpm.reelOffset(3,AD30)=0,'Win Lines'!M$3/100,0)
))</f>
        <v>1</v>
      </c>
    </row>
    <row r="31" spans="2:36" x14ac:dyDescent="0.25">
      <c r="B31" s="16" t="s">
        <v>81</v>
      </c>
      <c r="C31" s="90">
        <f ca="1">C25+C26+C30</f>
        <v>94.531250000000014</v>
      </c>
      <c r="D31" s="32"/>
      <c r="E31" s="32"/>
      <c r="F31" s="32"/>
      <c r="G31" s="32"/>
      <c r="H31" s="32"/>
      <c r="I31" s="32"/>
      <c r="J31" s="32"/>
      <c r="L31" s="10">
        <v>0</v>
      </c>
      <c r="M31" s="10">
        <v>0</v>
      </c>
      <c r="N31" s="10"/>
      <c r="O31" s="10"/>
      <c r="P31" s="10"/>
      <c r="Q31" s="21">
        <f>_xlfn.LET(_xlpm.counts,$D$4:$H$16,_xlpm.symbols,$C$4:$C$16,_xlpm.totals,$D$15:$H$15,_xlpm.awards,PayTable,
 _xlpm.template,"2x Wilds. Check award, betterat4 and betterat5 for correct column indexes.",
 _xlpm.award,VLOOKUP(0,_xlpm.awards,5,FALSE),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PRODUCT(_xlpm.wild1,_xlpm.wild2,_xlpm.total3,_xlpm.total4,_xlpm.total5)
  -PRODUCT(_xlpm.wild1,_xlpm.wild2,_xlpm.wild3,_xlpm.total4,_xlpm.total5)
)))</f>
        <v>0</v>
      </c>
      <c r="R31" s="22">
        <f t="shared" si="3"/>
        <v>0</v>
      </c>
      <c r="S31" s="23">
        <f t="shared" si="4"/>
        <v>0</v>
      </c>
      <c r="T31" s="73" t="e">
        <f t="shared" si="1"/>
        <v>#DIV/0!</v>
      </c>
      <c r="U31" s="102" cm="1">
        <f t="array" ref="U31:U32">Awards!F6:F7</f>
        <v>0</v>
      </c>
      <c r="V31" s="25">
        <f t="shared" si="2"/>
        <v>0</v>
      </c>
      <c r="W31" s="26"/>
      <c r="X31" s="27"/>
      <c r="Y31" s="29">
        <v>28</v>
      </c>
      <c r="Z31" s="80">
        <f>IF('Base Reels B'!Z31="","",'Base Reels B'!Z31)</f>
        <v>7</v>
      </c>
      <c r="AA31" s="80">
        <f>IF('Base Reels B'!AA31="","",IF(AA$2="W",0,'Base Reels B'!AA31))</f>
        <v>0</v>
      </c>
      <c r="AB31" s="80">
        <f>IF('Base Reels B'!AB31="","",IF(AB$2="W",0,'Base Reels B'!AB31))</f>
        <v>0</v>
      </c>
      <c r="AC31" s="80">
        <f>IF('Base Reels B'!AC31="","",IF(AC$2="W",0,'Base Reels B'!AC31))</f>
        <v>0</v>
      </c>
      <c r="AD31" s="80">
        <f>IF('Base Reels B'!AD31="","",'Base Reels B'!AD31)</f>
        <v>1</v>
      </c>
      <c r="AF31" s="81" cm="1">
        <f t="array" ref="AF31">IF(Z31="","",_xlfn.LET(_xlpm.reelOffset,_xlfn.LAMBDA(_xlpm.offsetBy,_xlpm.cell,_xlfn.LET(_xlpm.ind,ROW(_xlpm.cell)-4,_xlpm.length,COUNTIF(Z$4:Z$200,"&gt;-1"),INDEX(Z$4:Z$200,1+MOD(_xlpm.ind+_xlpm.offsetBy,_xlpm.length)))),
IF(Z31=0,4,1)
-IF(_xlpm.reelOffset(-3,Z31)=0,'Win Lines'!I$6/100,0)
-IF(_xlpm.reelOffset(-2,Z31)=0,SUM('Win Lines'!I$5:I$6)/100,0)
-IF(_xlpm.reelOffset(-1,Z31)=0,SUM('Win Lines'!I$4:I$6)/100,0)
-IF(_xlpm.reelOffset(1,Z31)=0,SUM('Win Lines'!I$3:I$5)/100,0)
-IF(_xlpm.reelOffset(2,Z31)=0,SUM('Win Lines'!I$3:I$4)/100,0)
-IF(_xlpm.reelOffset(3,Z31)=0,'Win Lines'!I$3/100,0)
))</f>
        <v>1</v>
      </c>
      <c r="AG31" s="81" cm="1">
        <f t="array" ref="AG31">IF(AA31="","",_xlfn.LET(_xlpm.reelOffset,_xlfn.LAMBDA(_xlpm.offsetBy,_xlpm.cell,_xlfn.LET(_xlpm.ind,ROW(_xlpm.cell)-4,_xlpm.length,COUNTIF(AA$4:AA$200,"&gt;-1"),INDEX(AA$4:AA$200,1+MOD(_xlpm.ind+_xlpm.offsetBy,_xlpm.length)))),
IF(AA31=0,4,1)
-IF(_xlpm.reelOffset(-3,AA31)=0,'Win Lines'!J$6/100,0)
-IF(_xlpm.reelOffset(-2,AA31)=0,SUM('Win Lines'!J$5:J$6)/100,0)
-IF(_xlpm.reelOffset(-1,AA31)=0,SUM('Win Lines'!J$4:J$6)/100,0)
-IF(_xlpm.reelOffset(1,AA31)=0,SUM('Win Lines'!J$3:J$5)/100,0)
-IF(_xlpm.reelOffset(2,AA31)=0,SUM('Win Lines'!J$3:J$4)/100,0)
-IF(_xlpm.reelOffset(3,AA31)=0,'Win Lines'!J$3/100,0)
))</f>
        <v>1.0000000000000002</v>
      </c>
      <c r="AH31" s="81" cm="1">
        <f t="array" ref="AH31">IF(AB31="","",_xlfn.LET(_xlpm.reelOffset,_xlfn.LAMBDA(_xlpm.offsetBy,_xlpm.cell,_xlfn.LET(_xlpm.ind,ROW(_xlpm.cell)-4,_xlpm.length,COUNTIF(AB$4:AB$200,"&gt;-1"),INDEX(AB$4:AB$200,1+MOD(_xlpm.ind+_xlpm.offsetBy,_xlpm.length)))),
IF(AB31=0,4,1)
-IF(_xlpm.reelOffset(-3,AB31)=0,'Win Lines'!K$6/100,0)
-IF(_xlpm.reelOffset(-2,AB31)=0,SUM('Win Lines'!K$5:K$6)/100,0)
-IF(_xlpm.reelOffset(-1,AB31)=0,SUM('Win Lines'!K$4:K$6)/100,0)
-IF(_xlpm.reelOffset(1,AB31)=0,SUM('Win Lines'!K$3:K$5)/100,0)
-IF(_xlpm.reelOffset(2,AB31)=0,SUM('Win Lines'!K$3:K$4)/100,0)
-IF(_xlpm.reelOffset(3,AB31)=0,'Win Lines'!K$3/100,0)
))</f>
        <v>1.0000000000000002</v>
      </c>
      <c r="AI31" s="81" cm="1">
        <f t="array" ref="AI31">IF(AC31="","",_xlfn.LET(_xlpm.reelOffset,_xlfn.LAMBDA(_xlpm.offsetBy,_xlpm.cell,_xlfn.LET(_xlpm.ind,ROW(_xlpm.cell)-4,_xlpm.length,COUNTIF(AC$4:AC$200,"&gt;-1"),INDEX(AC$4:AC$200,1+MOD(_xlpm.ind+_xlpm.offsetBy,_xlpm.length)))),
IF(AC31=0,4,1)
-IF(_xlpm.reelOffset(-3,AC31)=0,'Win Lines'!L$6/100,0)
-IF(_xlpm.reelOffset(-2,AC31)=0,SUM('Win Lines'!L$5:L$6)/100,0)
-IF(_xlpm.reelOffset(-1,AC31)=0,SUM('Win Lines'!L$4:L$6)/100,0)
-IF(_xlpm.reelOffset(1,AC31)=0,SUM('Win Lines'!L$3:L$5)/100,0)
-IF(_xlpm.reelOffset(2,AC31)=0,SUM('Win Lines'!L$3:L$4)/100,0)
-IF(_xlpm.reelOffset(3,AC31)=0,'Win Lines'!L$3/100,0)
))</f>
        <v>1.0000000000000002</v>
      </c>
      <c r="AJ31" s="81" cm="1">
        <f t="array" ref="AJ31">IF(AD31="","",_xlfn.LET(_xlpm.reelOffset,_xlfn.LAMBDA(_xlpm.offsetBy,_xlpm.cell,_xlfn.LET(_xlpm.ind,ROW(_xlpm.cell)-4,_xlpm.length,COUNTIF(AD$4:AD$200,"&gt;-1"),INDEX(AD$4:AD$200,1+MOD(_xlpm.ind+_xlpm.offsetBy,_xlpm.length)))),
IF(AD31=0,4,1)
-IF(_xlpm.reelOffset(-3,AD31)=0,'Win Lines'!M$6/100,0)
-IF(_xlpm.reelOffset(-2,AD31)=0,SUM('Win Lines'!M$5:M$6)/100,0)
-IF(_xlpm.reelOffset(-1,AD31)=0,SUM('Win Lines'!M$4:M$6)/100,0)
-IF(_xlpm.reelOffset(1,AD31)=0,SUM('Win Lines'!M$3:M$5)/100,0)
-IF(_xlpm.reelOffset(2,AD31)=0,SUM('Win Lines'!M$3:M$4)/100,0)
-IF(_xlpm.reelOffset(3,AD31)=0,'Win Lines'!M$3/100,0)
))</f>
        <v>1</v>
      </c>
    </row>
    <row r="32" spans="2:36" x14ac:dyDescent="0.25">
      <c r="B32" s="16" t="s">
        <v>85</v>
      </c>
      <c r="C32" s="108">
        <f>SUM(C25:C26)</f>
        <v>94.531250000000014</v>
      </c>
      <c r="D32" s="32"/>
      <c r="E32" s="32"/>
      <c r="F32" s="32"/>
      <c r="G32" s="32"/>
      <c r="H32" s="32"/>
      <c r="I32" s="32"/>
      <c r="J32" s="32"/>
      <c r="K32"/>
      <c r="L32" s="10">
        <v>1</v>
      </c>
      <c r="M32" s="10">
        <v>1</v>
      </c>
      <c r="N32" s="10"/>
      <c r="O32" s="10"/>
      <c r="P32" s="10"/>
      <c r="Q32" s="21">
        <f>_xlfn.LET(_xlpm.counts,$D$4:$H$14,_xlpm.symbols,$C$4:$C$14,_xlpm.totals,$D$15:$H$15,
 _xlpm.template, "2x non-wild.",
 _xlpm.symbol,L32,
 _xlfn.LET(
  _xlpm.wild1,SUMIF(_xlpm.symbols,0,INDEX(_xlpm.counts,0,1)),
  _xlpm.wild2,SUMIF(_xlpm.symbols,0,INDEX(_xlpm.counts,0,2)),
  _xlpm.wild3,SUMIF(_xlpm.symbols,0,INDEX(_xlpm.counts,0,3)),
  _xlpm.wild4,SUMIF(_xlpm.symbols,0,INDEX(_xlpm.counts,0,4)),
  _xlpm.wild5,SUMIF(_xlpm.symbols,0,INDEX(_xlpm.counts,0,5)),
  _xlpm.symb1,SUMIF(_xlpm.symbols,_xlpm.symbol,INDEX(_xlpm.counts,0,1)),
  _xlpm.symb2,SUMIF(_xlpm.symbols,_xlpm.symbol,INDEX(_xlpm.counts,0,2)),
  _xlpm.symb3,SUMIF(_xlpm.symbols,_xlpm.symbol,INDEX(_xlpm.counts,0,3)),
  _xlpm.symb4,SUMIF(_xlpm.symbols,_xlpm.symbol,INDEX(_xlpm.counts,0,4)),
  _xlpm.symb5,SUMIF(_xlpm.symbols,_xlpm.symbol,INDEX(_xlpm.counts,0,5)),
  _xlpm.total1,INDEX(_xlpm.totals,1),
  _xlpm.total2,INDEX(_xlpm.totals,2),
  _xlpm.total3,INDEX(_xlpm.totals,3),
  _xlpm.total4,INDEX(_xlpm.totals,4),
  _xlpm.total5,INDEX(_xlpm.totals,5),
  _xlfn.LET(
    _xlpm.wilds,CHOOSE({1,2,3,4,5},_xlpm.wild1,_xlpm.wild2,_xlpm.wild3,_xlpm.wild4,_xlpm.wild5),
    _xlpm.symbs,CHOOSE({1,2,3,4,5},_xlpm.symb1,_xlpm.symb2,_xlpm.symb3,_xlpm.symb4,_xlpm.symb5),
    PRODUCT(_xlpm.symb1+_xlpm.wild1,_xlpm.symb2+_xlpm.wild2,_xlpm.total3,_xlpm.total4,_xlpm.total5)
   -PRODUCT(_xlpm.symb1+_xlpm.wild1,_xlpm.symb2+_xlpm.wild2,_xlpm.symb3+_xlpm.wild3,_xlpm.total4,_xlpm.total5)
   -PRODUCT(_xlpm.wild1,_xlpm.wild2,_xlpm.total4-_xlpm.symb4-_xlpm.wild4,_xlpm.total5,_xlpm.total5)
)))</f>
        <v>0</v>
      </c>
      <c r="R32" s="22">
        <f t="shared" si="3"/>
        <v>0</v>
      </c>
      <c r="S32" s="23">
        <f t="shared" si="4"/>
        <v>0</v>
      </c>
      <c r="T32" s="73" t="e">
        <f t="shared" si="1"/>
        <v>#DIV/0!</v>
      </c>
      <c r="U32" s="102">
        <v>0.2</v>
      </c>
      <c r="V32" s="25">
        <f t="shared" si="2"/>
        <v>0</v>
      </c>
      <c r="W32"/>
      <c r="X32" s="27"/>
      <c r="Y32" s="29">
        <v>29</v>
      </c>
      <c r="Z32" s="80">
        <f>IF('Base Reels B'!Z32="","",'Base Reels B'!Z32)</f>
        <v>7</v>
      </c>
      <c r="AA32" s="80">
        <f>IF('Base Reels B'!AA32="","",IF(AA$2="W",0,'Base Reels B'!AA32))</f>
        <v>0</v>
      </c>
      <c r="AB32" s="80">
        <f>IF('Base Reels B'!AB32="","",IF(AB$2="W",0,'Base Reels B'!AB32))</f>
        <v>0</v>
      </c>
      <c r="AC32" s="80">
        <f>IF('Base Reels B'!AC32="","",IF(AC$2="W",0,'Base Reels B'!AC32))</f>
        <v>0</v>
      </c>
      <c r="AD32" s="80">
        <f>IF('Base Reels B'!AD32="","",'Base Reels B'!AD32)</f>
        <v>4</v>
      </c>
      <c r="AF32" s="81" cm="1">
        <f t="array" ref="AF32">IF(Z32="","",_xlfn.LET(_xlpm.reelOffset,_xlfn.LAMBDA(_xlpm.offsetBy,_xlpm.cell,_xlfn.LET(_xlpm.ind,ROW(_xlpm.cell)-4,_xlpm.length,COUNTIF(Z$4:Z$200,"&gt;-1"),INDEX(Z$4:Z$200,1+MOD(_xlpm.ind+_xlpm.offsetBy,_xlpm.length)))),
IF(Z32=0,4,1)
-IF(_xlpm.reelOffset(-3,Z32)=0,'Win Lines'!I$6/100,0)
-IF(_xlpm.reelOffset(-2,Z32)=0,SUM('Win Lines'!I$5:I$6)/100,0)
-IF(_xlpm.reelOffset(-1,Z32)=0,SUM('Win Lines'!I$4:I$6)/100,0)
-IF(_xlpm.reelOffset(1,Z32)=0,SUM('Win Lines'!I$3:I$5)/100,0)
-IF(_xlpm.reelOffset(2,Z32)=0,SUM('Win Lines'!I$3:I$4)/100,0)
-IF(_xlpm.reelOffset(3,Z32)=0,'Win Lines'!I$3/100,0)
))</f>
        <v>1</v>
      </c>
      <c r="AG32" s="81" cm="1">
        <f t="array" ref="AG32">IF(AA32="","",_xlfn.LET(_xlpm.reelOffset,_xlfn.LAMBDA(_xlpm.offsetBy,_xlpm.cell,_xlfn.LET(_xlpm.ind,ROW(_xlpm.cell)-4,_xlpm.length,COUNTIF(AA$4:AA$200,"&gt;-1"),INDEX(AA$4:AA$200,1+MOD(_xlpm.ind+_xlpm.offsetBy,_xlpm.length)))),
IF(AA32=0,4,1)
-IF(_xlpm.reelOffset(-3,AA32)=0,'Win Lines'!J$6/100,0)
-IF(_xlpm.reelOffset(-2,AA32)=0,SUM('Win Lines'!J$5:J$6)/100,0)
-IF(_xlpm.reelOffset(-1,AA32)=0,SUM('Win Lines'!J$4:J$6)/100,0)
-IF(_xlpm.reelOffset(1,AA32)=0,SUM('Win Lines'!J$3:J$5)/100,0)
-IF(_xlpm.reelOffset(2,AA32)=0,SUM('Win Lines'!J$3:J$4)/100,0)
-IF(_xlpm.reelOffset(3,AA32)=0,'Win Lines'!J$3/100,0)
))</f>
        <v>1.0000000000000002</v>
      </c>
      <c r="AH32" s="81" cm="1">
        <f t="array" ref="AH32">IF(AB32="","",_xlfn.LET(_xlpm.reelOffset,_xlfn.LAMBDA(_xlpm.offsetBy,_xlpm.cell,_xlfn.LET(_xlpm.ind,ROW(_xlpm.cell)-4,_xlpm.length,COUNTIF(AB$4:AB$200,"&gt;-1"),INDEX(AB$4:AB$200,1+MOD(_xlpm.ind+_xlpm.offsetBy,_xlpm.length)))),
IF(AB32=0,4,1)
-IF(_xlpm.reelOffset(-3,AB32)=0,'Win Lines'!K$6/100,0)
-IF(_xlpm.reelOffset(-2,AB32)=0,SUM('Win Lines'!K$5:K$6)/100,0)
-IF(_xlpm.reelOffset(-1,AB32)=0,SUM('Win Lines'!K$4:K$6)/100,0)
-IF(_xlpm.reelOffset(1,AB32)=0,SUM('Win Lines'!K$3:K$5)/100,0)
-IF(_xlpm.reelOffset(2,AB32)=0,SUM('Win Lines'!K$3:K$4)/100,0)
-IF(_xlpm.reelOffset(3,AB32)=0,'Win Lines'!K$3/100,0)
))</f>
        <v>1.0000000000000002</v>
      </c>
      <c r="AI32" s="81" cm="1">
        <f t="array" ref="AI32">IF(AC32="","",_xlfn.LET(_xlpm.reelOffset,_xlfn.LAMBDA(_xlpm.offsetBy,_xlpm.cell,_xlfn.LET(_xlpm.ind,ROW(_xlpm.cell)-4,_xlpm.length,COUNTIF(AC$4:AC$200,"&gt;-1"),INDEX(AC$4:AC$200,1+MOD(_xlpm.ind+_xlpm.offsetBy,_xlpm.length)))),
IF(AC32=0,4,1)
-IF(_xlpm.reelOffset(-3,AC32)=0,'Win Lines'!L$6/100,0)
-IF(_xlpm.reelOffset(-2,AC32)=0,SUM('Win Lines'!L$5:L$6)/100,0)
-IF(_xlpm.reelOffset(-1,AC32)=0,SUM('Win Lines'!L$4:L$6)/100,0)
-IF(_xlpm.reelOffset(1,AC32)=0,SUM('Win Lines'!L$3:L$5)/100,0)
-IF(_xlpm.reelOffset(2,AC32)=0,SUM('Win Lines'!L$3:L$4)/100,0)
-IF(_xlpm.reelOffset(3,AC32)=0,'Win Lines'!L$3/100,0)
))</f>
        <v>1.0000000000000002</v>
      </c>
      <c r="AJ32" s="81" cm="1">
        <f t="array" ref="AJ32">IF(AD32="","",_xlfn.LET(_xlpm.reelOffset,_xlfn.LAMBDA(_xlpm.offsetBy,_xlpm.cell,_xlfn.LET(_xlpm.ind,ROW(_xlpm.cell)-4,_xlpm.length,COUNTIF(AD$4:AD$200,"&gt;-1"),INDEX(AD$4:AD$200,1+MOD(_xlpm.ind+_xlpm.offsetBy,_xlpm.length)))),
IF(AD32=0,4,1)
-IF(_xlpm.reelOffset(-3,AD32)=0,'Win Lines'!M$6/100,0)
-IF(_xlpm.reelOffset(-2,AD32)=0,SUM('Win Lines'!M$5:M$6)/100,0)
-IF(_xlpm.reelOffset(-1,AD32)=0,SUM('Win Lines'!M$4:M$6)/100,0)
-IF(_xlpm.reelOffset(1,AD32)=0,SUM('Win Lines'!M$3:M$5)/100,0)
-IF(_xlpm.reelOffset(2,AD32)=0,SUM('Win Lines'!M$3:M$4)/100,0)
-IF(_xlpm.reelOffset(3,AD32)=0,'Win Lines'!M$3/100,0)
))</f>
        <v>1</v>
      </c>
    </row>
    <row r="33" spans="1:36" x14ac:dyDescent="0.25">
      <c r="F33" s="32"/>
      <c r="K33" s="109" t="s">
        <v>35</v>
      </c>
      <c r="L33" s="10">
        <v>9</v>
      </c>
      <c r="M33" s="10">
        <v>9</v>
      </c>
      <c r="N33" s="10">
        <v>9</v>
      </c>
      <c r="O33" s="10"/>
      <c r="P33" s="10"/>
      <c r="Q33" s="21">
        <f>D13*4*E15*F13*4*G15*H13*4</f>
        <v>0</v>
      </c>
      <c r="R33" s="22">
        <f>Q33</f>
        <v>0</v>
      </c>
      <c r="S33" s="23">
        <f t="shared" si="4"/>
        <v>0</v>
      </c>
      <c r="T33" s="73" t="e">
        <f t="shared" si="1"/>
        <v>#DIV/0!</v>
      </c>
      <c r="U33" s="102">
        <f>Awards!G15</f>
        <v>2</v>
      </c>
      <c r="V33" s="25">
        <f>(U33*R33)/$D$16</f>
        <v>0</v>
      </c>
      <c r="W33"/>
      <c r="X33" s="27"/>
      <c r="Y33" s="29">
        <v>30</v>
      </c>
      <c r="Z33" s="80">
        <f>IF('Base Reels B'!Z33="","",'Base Reels B'!Z33)</f>
        <v>6</v>
      </c>
      <c r="AA33" s="80">
        <f>IF('Base Reels B'!AA33="","",IF(AA$2="W",0,'Base Reels B'!AA33))</f>
        <v>0</v>
      </c>
      <c r="AB33" s="80">
        <f>IF('Base Reels B'!AB33="","",IF(AB$2="W",0,'Base Reels B'!AB33))</f>
        <v>0</v>
      </c>
      <c r="AC33" s="80">
        <f>IF('Base Reels B'!AC33="","",IF(AC$2="W",0,'Base Reels B'!AC33))</f>
        <v>0</v>
      </c>
      <c r="AD33" s="80">
        <f>IF('Base Reels B'!AD33="","",'Base Reels B'!AD33)</f>
        <v>6</v>
      </c>
      <c r="AF33" s="81" cm="1">
        <f t="array" ref="AF33">IF(Z33="","",_xlfn.LET(_xlpm.reelOffset,_xlfn.LAMBDA(_xlpm.offsetBy,_xlpm.cell,_xlfn.LET(_xlpm.ind,ROW(_xlpm.cell)-4,_xlpm.length,COUNTIF(Z$4:Z$200,"&gt;-1"),INDEX(Z$4:Z$200,1+MOD(_xlpm.ind+_xlpm.offsetBy,_xlpm.length)))),
IF(Z33=0,4,1)
-IF(_xlpm.reelOffset(-3,Z33)=0,'Win Lines'!I$6/100,0)
-IF(_xlpm.reelOffset(-2,Z33)=0,SUM('Win Lines'!I$5:I$6)/100,0)
-IF(_xlpm.reelOffset(-1,Z33)=0,SUM('Win Lines'!I$4:I$6)/100,0)
-IF(_xlpm.reelOffset(1,Z33)=0,SUM('Win Lines'!I$3:I$5)/100,0)
-IF(_xlpm.reelOffset(2,Z33)=0,SUM('Win Lines'!I$3:I$4)/100,0)
-IF(_xlpm.reelOffset(3,Z33)=0,'Win Lines'!I$3/100,0)
))</f>
        <v>1</v>
      </c>
      <c r="AG33" s="81" cm="1">
        <f t="array" ref="AG33">IF(AA33="","",_xlfn.LET(_xlpm.reelOffset,_xlfn.LAMBDA(_xlpm.offsetBy,_xlpm.cell,_xlfn.LET(_xlpm.ind,ROW(_xlpm.cell)-4,_xlpm.length,COUNTIF(AA$4:AA$200,"&gt;-1"),INDEX(AA$4:AA$200,1+MOD(_xlpm.ind+_xlpm.offsetBy,_xlpm.length)))),
IF(AA33=0,4,1)
-IF(_xlpm.reelOffset(-3,AA33)=0,'Win Lines'!J$6/100,0)
-IF(_xlpm.reelOffset(-2,AA33)=0,SUM('Win Lines'!J$5:J$6)/100,0)
-IF(_xlpm.reelOffset(-1,AA33)=0,SUM('Win Lines'!J$4:J$6)/100,0)
-IF(_xlpm.reelOffset(1,AA33)=0,SUM('Win Lines'!J$3:J$5)/100,0)
-IF(_xlpm.reelOffset(2,AA33)=0,SUM('Win Lines'!J$3:J$4)/100,0)
-IF(_xlpm.reelOffset(3,AA33)=0,'Win Lines'!J$3/100,0)
))</f>
        <v>1.0000000000000002</v>
      </c>
      <c r="AH33" s="81" cm="1">
        <f t="array" ref="AH33">IF(AB33="","",_xlfn.LET(_xlpm.reelOffset,_xlfn.LAMBDA(_xlpm.offsetBy,_xlpm.cell,_xlfn.LET(_xlpm.ind,ROW(_xlpm.cell)-4,_xlpm.length,COUNTIF(AB$4:AB$200,"&gt;-1"),INDEX(AB$4:AB$200,1+MOD(_xlpm.ind+_xlpm.offsetBy,_xlpm.length)))),
IF(AB33=0,4,1)
-IF(_xlpm.reelOffset(-3,AB33)=0,'Win Lines'!K$6/100,0)
-IF(_xlpm.reelOffset(-2,AB33)=0,SUM('Win Lines'!K$5:K$6)/100,0)
-IF(_xlpm.reelOffset(-1,AB33)=0,SUM('Win Lines'!K$4:K$6)/100,0)
-IF(_xlpm.reelOffset(1,AB33)=0,SUM('Win Lines'!K$3:K$5)/100,0)
-IF(_xlpm.reelOffset(2,AB33)=0,SUM('Win Lines'!K$3:K$4)/100,0)
-IF(_xlpm.reelOffset(3,AB33)=0,'Win Lines'!K$3/100,0)
))</f>
        <v>1.0000000000000002</v>
      </c>
      <c r="AI33" s="81" cm="1">
        <f t="array" ref="AI33">IF(AC33="","",_xlfn.LET(_xlpm.reelOffset,_xlfn.LAMBDA(_xlpm.offsetBy,_xlpm.cell,_xlfn.LET(_xlpm.ind,ROW(_xlpm.cell)-4,_xlpm.length,COUNTIF(AC$4:AC$200,"&gt;-1"),INDEX(AC$4:AC$200,1+MOD(_xlpm.ind+_xlpm.offsetBy,_xlpm.length)))),
IF(AC33=0,4,1)
-IF(_xlpm.reelOffset(-3,AC33)=0,'Win Lines'!L$6/100,0)
-IF(_xlpm.reelOffset(-2,AC33)=0,SUM('Win Lines'!L$5:L$6)/100,0)
-IF(_xlpm.reelOffset(-1,AC33)=0,SUM('Win Lines'!L$4:L$6)/100,0)
-IF(_xlpm.reelOffset(1,AC33)=0,SUM('Win Lines'!L$3:L$5)/100,0)
-IF(_xlpm.reelOffset(2,AC33)=0,SUM('Win Lines'!L$3:L$4)/100,0)
-IF(_xlpm.reelOffset(3,AC33)=0,'Win Lines'!L$3/100,0)
))</f>
        <v>1.0000000000000002</v>
      </c>
      <c r="AJ33" s="81" cm="1">
        <f t="array" ref="AJ33">IF(AD33="","",_xlfn.LET(_xlpm.reelOffset,_xlfn.LAMBDA(_xlpm.offsetBy,_xlpm.cell,_xlfn.LET(_xlpm.ind,ROW(_xlpm.cell)-4,_xlpm.length,COUNTIF(AD$4:AD$200,"&gt;-1"),INDEX(AD$4:AD$200,1+MOD(_xlpm.ind+_xlpm.offsetBy,_xlpm.length)))),
IF(AD33=0,4,1)
-IF(_xlpm.reelOffset(-3,AD33)=0,'Win Lines'!M$6/100,0)
-IF(_xlpm.reelOffset(-2,AD33)=0,SUM('Win Lines'!M$5:M$6)/100,0)
-IF(_xlpm.reelOffset(-1,AD33)=0,SUM('Win Lines'!M$4:M$6)/100,0)
-IF(_xlpm.reelOffset(1,AD33)=0,SUM('Win Lines'!M$3:M$5)/100,0)
-IF(_xlpm.reelOffset(2,AD33)=0,SUM('Win Lines'!M$3:M$4)/100,0)
-IF(_xlpm.reelOffset(3,AD33)=0,'Win Lines'!M$3/100,0)
))</f>
        <v>1</v>
      </c>
    </row>
    <row r="34" spans="1:36" x14ac:dyDescent="0.25">
      <c r="A34" s="32"/>
      <c r="B34" s="32"/>
      <c r="F34" s="32"/>
      <c r="K34" s="109" t="s">
        <v>35</v>
      </c>
      <c r="L34" s="10">
        <v>10</v>
      </c>
      <c r="M34" s="10">
        <v>10</v>
      </c>
      <c r="N34" s="10">
        <v>10</v>
      </c>
      <c r="O34" s="10">
        <v>10</v>
      </c>
      <c r="P34" s="10">
        <v>10</v>
      </c>
      <c r="Q34" s="21">
        <f>W58</f>
        <v>0</v>
      </c>
      <c r="R34" s="22">
        <f>Q34</f>
        <v>0</v>
      </c>
      <c r="S34" s="23">
        <f t="shared" si="4"/>
        <v>0</v>
      </c>
      <c r="T34" s="73" t="e">
        <f t="shared" si="1"/>
        <v>#DIV/0!</v>
      </c>
      <c r="U34" s="102">
        <f>Awards!I16</f>
        <v>10</v>
      </c>
      <c r="V34" s="25">
        <f t="shared" ref="V34:V66" si="6">(U34*R34)/$D$16</f>
        <v>0</v>
      </c>
      <c r="W34"/>
      <c r="Y34" s="29">
        <v>31</v>
      </c>
      <c r="Z34" s="80">
        <f>IF('Base Reels B'!Z34="","",'Base Reels B'!Z34)</f>
        <v>6</v>
      </c>
      <c r="AA34" s="80">
        <f>IF('Base Reels B'!AA34="","",IF(AA$2="W",0,'Base Reels B'!AA34))</f>
        <v>0</v>
      </c>
      <c r="AB34" s="80">
        <f>IF('Base Reels B'!AB34="","",IF(AB$2="W",0,'Base Reels B'!AB34))</f>
        <v>0</v>
      </c>
      <c r="AC34" s="80">
        <f>IF('Base Reels B'!AC34="","",IF(AC$2="W",0,'Base Reels B'!AC34))</f>
        <v>0</v>
      </c>
      <c r="AD34" s="80">
        <f>IF('Base Reels B'!AD34="","",'Base Reels B'!AD34)</f>
        <v>6</v>
      </c>
      <c r="AF34" s="81" cm="1">
        <f t="array" ref="AF34">IF(Z34="","",_xlfn.LET(_xlpm.reelOffset,_xlfn.LAMBDA(_xlpm.offsetBy,_xlpm.cell,_xlfn.LET(_xlpm.ind,ROW(_xlpm.cell)-4,_xlpm.length,COUNTIF(Z$4:Z$200,"&gt;-1"),INDEX(Z$4:Z$200,1+MOD(_xlpm.ind+_xlpm.offsetBy,_xlpm.length)))),
IF(Z34=0,4,1)
-IF(_xlpm.reelOffset(-3,Z34)=0,'Win Lines'!I$6/100,0)
-IF(_xlpm.reelOffset(-2,Z34)=0,SUM('Win Lines'!I$5:I$6)/100,0)
-IF(_xlpm.reelOffset(-1,Z34)=0,SUM('Win Lines'!I$4:I$6)/100,0)
-IF(_xlpm.reelOffset(1,Z34)=0,SUM('Win Lines'!I$3:I$5)/100,0)
-IF(_xlpm.reelOffset(2,Z34)=0,SUM('Win Lines'!I$3:I$4)/100,0)
-IF(_xlpm.reelOffset(3,Z34)=0,'Win Lines'!I$3/100,0)
))</f>
        <v>1</v>
      </c>
      <c r="AG34" s="81" cm="1">
        <f t="array" ref="AG34">IF(AA34="","",_xlfn.LET(_xlpm.reelOffset,_xlfn.LAMBDA(_xlpm.offsetBy,_xlpm.cell,_xlfn.LET(_xlpm.ind,ROW(_xlpm.cell)-4,_xlpm.length,COUNTIF(AA$4:AA$200,"&gt;-1"),INDEX(AA$4:AA$200,1+MOD(_xlpm.ind+_xlpm.offsetBy,_xlpm.length)))),
IF(AA34=0,4,1)
-IF(_xlpm.reelOffset(-3,AA34)=0,'Win Lines'!J$6/100,0)
-IF(_xlpm.reelOffset(-2,AA34)=0,SUM('Win Lines'!J$5:J$6)/100,0)
-IF(_xlpm.reelOffset(-1,AA34)=0,SUM('Win Lines'!J$4:J$6)/100,0)
-IF(_xlpm.reelOffset(1,AA34)=0,SUM('Win Lines'!J$3:J$5)/100,0)
-IF(_xlpm.reelOffset(2,AA34)=0,SUM('Win Lines'!J$3:J$4)/100,0)
-IF(_xlpm.reelOffset(3,AA34)=0,'Win Lines'!J$3/100,0)
))</f>
        <v>1.0000000000000002</v>
      </c>
      <c r="AH34" s="81" cm="1">
        <f t="array" ref="AH34">IF(AB34="","",_xlfn.LET(_xlpm.reelOffset,_xlfn.LAMBDA(_xlpm.offsetBy,_xlpm.cell,_xlfn.LET(_xlpm.ind,ROW(_xlpm.cell)-4,_xlpm.length,COUNTIF(AB$4:AB$200,"&gt;-1"),INDEX(AB$4:AB$200,1+MOD(_xlpm.ind+_xlpm.offsetBy,_xlpm.length)))),
IF(AB34=0,4,1)
-IF(_xlpm.reelOffset(-3,AB34)=0,'Win Lines'!K$6/100,0)
-IF(_xlpm.reelOffset(-2,AB34)=0,SUM('Win Lines'!K$5:K$6)/100,0)
-IF(_xlpm.reelOffset(-1,AB34)=0,SUM('Win Lines'!K$4:K$6)/100,0)
-IF(_xlpm.reelOffset(1,AB34)=0,SUM('Win Lines'!K$3:K$5)/100,0)
-IF(_xlpm.reelOffset(2,AB34)=0,SUM('Win Lines'!K$3:K$4)/100,0)
-IF(_xlpm.reelOffset(3,AB34)=0,'Win Lines'!K$3/100,0)
))</f>
        <v>1.0000000000000002</v>
      </c>
      <c r="AI34" s="81" cm="1">
        <f t="array" ref="AI34">IF(AC34="","",_xlfn.LET(_xlpm.reelOffset,_xlfn.LAMBDA(_xlpm.offsetBy,_xlpm.cell,_xlfn.LET(_xlpm.ind,ROW(_xlpm.cell)-4,_xlpm.length,COUNTIF(AC$4:AC$200,"&gt;-1"),INDEX(AC$4:AC$200,1+MOD(_xlpm.ind+_xlpm.offsetBy,_xlpm.length)))),
IF(AC34=0,4,1)
-IF(_xlpm.reelOffset(-3,AC34)=0,'Win Lines'!L$6/100,0)
-IF(_xlpm.reelOffset(-2,AC34)=0,SUM('Win Lines'!L$5:L$6)/100,0)
-IF(_xlpm.reelOffset(-1,AC34)=0,SUM('Win Lines'!L$4:L$6)/100,0)
-IF(_xlpm.reelOffset(1,AC34)=0,SUM('Win Lines'!L$3:L$5)/100,0)
-IF(_xlpm.reelOffset(2,AC34)=0,SUM('Win Lines'!L$3:L$4)/100,0)
-IF(_xlpm.reelOffset(3,AC34)=0,'Win Lines'!L$3/100,0)
))</f>
        <v>1.0000000000000002</v>
      </c>
      <c r="AJ34" s="81" cm="1">
        <f t="array" ref="AJ34">IF(AD34="","",_xlfn.LET(_xlpm.reelOffset,_xlfn.LAMBDA(_xlpm.offsetBy,_xlpm.cell,_xlfn.LET(_xlpm.ind,ROW(_xlpm.cell)-4,_xlpm.length,COUNTIF(AD$4:AD$200,"&gt;-1"),INDEX(AD$4:AD$200,1+MOD(_xlpm.ind+_xlpm.offsetBy,_xlpm.length)))),
IF(AD34=0,4,1)
-IF(_xlpm.reelOffset(-3,AD34)=0,'Win Lines'!M$6/100,0)
-IF(_xlpm.reelOffset(-2,AD34)=0,SUM('Win Lines'!M$5:M$6)/100,0)
-IF(_xlpm.reelOffset(-1,AD34)=0,SUM('Win Lines'!M$4:M$6)/100,0)
-IF(_xlpm.reelOffset(1,AD34)=0,SUM('Win Lines'!M$3:M$5)/100,0)
-IF(_xlpm.reelOffset(2,AD34)=0,SUM('Win Lines'!M$3:M$4)/100,0)
-IF(_xlpm.reelOffset(3,AD34)=0,'Win Lines'!M$3/100,0)
))</f>
        <v>1</v>
      </c>
    </row>
    <row r="35" spans="1:36" x14ac:dyDescent="0.25">
      <c r="A35" s="32"/>
      <c r="B35" s="32"/>
      <c r="F35" s="32"/>
      <c r="K35" s="109" t="s">
        <v>35</v>
      </c>
      <c r="L35" s="10">
        <v>10</v>
      </c>
      <c r="M35" s="10">
        <v>10</v>
      </c>
      <c r="N35" s="10">
        <v>10</v>
      </c>
      <c r="O35" s="10">
        <v>10</v>
      </c>
      <c r="P35" s="10"/>
      <c r="Q35" s="21">
        <f>W57</f>
        <v>0</v>
      </c>
      <c r="R35" s="22">
        <f t="shared" ref="R35:R36" si="7">Q35</f>
        <v>0</v>
      </c>
      <c r="S35" s="23">
        <f t="shared" si="4"/>
        <v>0</v>
      </c>
      <c r="T35" s="73" t="e">
        <f t="shared" si="1"/>
        <v>#DIV/0!</v>
      </c>
      <c r="U35" s="102">
        <f>Awards!H16</f>
        <v>2</v>
      </c>
      <c r="V35" s="25">
        <f t="shared" si="6"/>
        <v>0</v>
      </c>
      <c r="W35"/>
      <c r="Y35" s="29">
        <v>32</v>
      </c>
      <c r="Z35" s="80">
        <f>IF('Base Reels B'!Z35="","",'Base Reels B'!Z35)</f>
        <v>4</v>
      </c>
      <c r="AA35" s="80">
        <f>IF('Base Reels B'!AA35="","",IF(AA$2="W",0,'Base Reels B'!AA35))</f>
        <v>0</v>
      </c>
      <c r="AB35" s="80">
        <f>IF('Base Reels B'!AB35="","",IF(AB$2="W",0,'Base Reels B'!AB35))</f>
        <v>0</v>
      </c>
      <c r="AC35" s="80">
        <f>IF('Base Reels B'!AC35="","",IF(AC$2="W",0,'Base Reels B'!AC35))</f>
        <v>0</v>
      </c>
      <c r="AD35" s="80">
        <f>IF('Base Reels B'!AD35="","",'Base Reels B'!AD35)</f>
        <v>6</v>
      </c>
      <c r="AF35" s="81" cm="1">
        <f t="array" ref="AF35">IF(Z35="","",_xlfn.LET(_xlpm.reelOffset,_xlfn.LAMBDA(_xlpm.offsetBy,_xlpm.cell,_xlfn.LET(_xlpm.ind,ROW(_xlpm.cell)-4,_xlpm.length,COUNTIF(Z$4:Z$200,"&gt;-1"),INDEX(Z$4:Z$200,1+MOD(_xlpm.ind+_xlpm.offsetBy,_xlpm.length)))),
IF(Z35=0,4,1)
-IF(_xlpm.reelOffset(-3,Z35)=0,'Win Lines'!I$6/100,0)
-IF(_xlpm.reelOffset(-2,Z35)=0,SUM('Win Lines'!I$5:I$6)/100,0)
-IF(_xlpm.reelOffset(-1,Z35)=0,SUM('Win Lines'!I$4:I$6)/100,0)
-IF(_xlpm.reelOffset(1,Z35)=0,SUM('Win Lines'!I$3:I$5)/100,0)
-IF(_xlpm.reelOffset(2,Z35)=0,SUM('Win Lines'!I$3:I$4)/100,0)
-IF(_xlpm.reelOffset(3,Z35)=0,'Win Lines'!I$3/100,0)
))</f>
        <v>1</v>
      </c>
      <c r="AG35" s="81" cm="1">
        <f t="array" ref="AG35">IF(AA35="","",_xlfn.LET(_xlpm.reelOffset,_xlfn.LAMBDA(_xlpm.offsetBy,_xlpm.cell,_xlfn.LET(_xlpm.ind,ROW(_xlpm.cell)-4,_xlpm.length,COUNTIF(AA$4:AA$200,"&gt;-1"),INDEX(AA$4:AA$200,1+MOD(_xlpm.ind+_xlpm.offsetBy,_xlpm.length)))),
IF(AA35=0,4,1)
-IF(_xlpm.reelOffset(-3,AA35)=0,'Win Lines'!J$6/100,0)
-IF(_xlpm.reelOffset(-2,AA35)=0,SUM('Win Lines'!J$5:J$6)/100,0)
-IF(_xlpm.reelOffset(-1,AA35)=0,SUM('Win Lines'!J$4:J$6)/100,0)
-IF(_xlpm.reelOffset(1,AA35)=0,SUM('Win Lines'!J$3:J$5)/100,0)
-IF(_xlpm.reelOffset(2,AA35)=0,SUM('Win Lines'!J$3:J$4)/100,0)
-IF(_xlpm.reelOffset(3,AA35)=0,'Win Lines'!J$3/100,0)
))</f>
        <v>1.0000000000000002</v>
      </c>
      <c r="AH35" s="81" cm="1">
        <f t="array" ref="AH35">IF(AB35="","",_xlfn.LET(_xlpm.reelOffset,_xlfn.LAMBDA(_xlpm.offsetBy,_xlpm.cell,_xlfn.LET(_xlpm.ind,ROW(_xlpm.cell)-4,_xlpm.length,COUNTIF(AB$4:AB$200,"&gt;-1"),INDEX(AB$4:AB$200,1+MOD(_xlpm.ind+_xlpm.offsetBy,_xlpm.length)))),
IF(AB35=0,4,1)
-IF(_xlpm.reelOffset(-3,AB35)=0,'Win Lines'!K$6/100,0)
-IF(_xlpm.reelOffset(-2,AB35)=0,SUM('Win Lines'!K$5:K$6)/100,0)
-IF(_xlpm.reelOffset(-1,AB35)=0,SUM('Win Lines'!K$4:K$6)/100,0)
-IF(_xlpm.reelOffset(1,AB35)=0,SUM('Win Lines'!K$3:K$5)/100,0)
-IF(_xlpm.reelOffset(2,AB35)=0,SUM('Win Lines'!K$3:K$4)/100,0)
-IF(_xlpm.reelOffset(3,AB35)=0,'Win Lines'!K$3/100,0)
))</f>
        <v>1.0000000000000002</v>
      </c>
      <c r="AI35" s="81" cm="1">
        <f t="array" ref="AI35">IF(AC35="","",_xlfn.LET(_xlpm.reelOffset,_xlfn.LAMBDA(_xlpm.offsetBy,_xlpm.cell,_xlfn.LET(_xlpm.ind,ROW(_xlpm.cell)-4,_xlpm.length,COUNTIF(AC$4:AC$200,"&gt;-1"),INDEX(AC$4:AC$200,1+MOD(_xlpm.ind+_xlpm.offsetBy,_xlpm.length)))),
IF(AC35=0,4,1)
-IF(_xlpm.reelOffset(-3,AC35)=0,'Win Lines'!L$6/100,0)
-IF(_xlpm.reelOffset(-2,AC35)=0,SUM('Win Lines'!L$5:L$6)/100,0)
-IF(_xlpm.reelOffset(-1,AC35)=0,SUM('Win Lines'!L$4:L$6)/100,0)
-IF(_xlpm.reelOffset(1,AC35)=0,SUM('Win Lines'!L$3:L$5)/100,0)
-IF(_xlpm.reelOffset(2,AC35)=0,SUM('Win Lines'!L$3:L$4)/100,0)
-IF(_xlpm.reelOffset(3,AC35)=0,'Win Lines'!L$3/100,0)
))</f>
        <v>1.0000000000000002</v>
      </c>
      <c r="AJ35" s="81" cm="1">
        <f t="array" ref="AJ35">IF(AD35="","",_xlfn.LET(_xlpm.reelOffset,_xlfn.LAMBDA(_xlpm.offsetBy,_xlpm.cell,_xlfn.LET(_xlpm.ind,ROW(_xlpm.cell)-4,_xlpm.length,COUNTIF(AD$4:AD$200,"&gt;-1"),INDEX(AD$4:AD$200,1+MOD(_xlpm.ind+_xlpm.offsetBy,_xlpm.length)))),
IF(AD35=0,4,1)
-IF(_xlpm.reelOffset(-3,AD35)=0,'Win Lines'!M$6/100,0)
-IF(_xlpm.reelOffset(-2,AD35)=0,SUM('Win Lines'!M$5:M$6)/100,0)
-IF(_xlpm.reelOffset(-1,AD35)=0,SUM('Win Lines'!M$4:M$6)/100,0)
-IF(_xlpm.reelOffset(1,AD35)=0,SUM('Win Lines'!M$3:M$5)/100,0)
-IF(_xlpm.reelOffset(2,AD35)=0,SUM('Win Lines'!M$3:M$4)/100,0)
-IF(_xlpm.reelOffset(3,AD35)=0,'Win Lines'!M$3/100,0)
))</f>
        <v>1</v>
      </c>
    </row>
    <row r="36" spans="1:36" x14ac:dyDescent="0.25">
      <c r="A36" s="32"/>
      <c r="B36" s="32"/>
      <c r="F36" s="32"/>
      <c r="K36" s="109" t="s">
        <v>35</v>
      </c>
      <c r="L36" s="10">
        <v>10</v>
      </c>
      <c r="M36" s="10">
        <v>10</v>
      </c>
      <c r="N36" s="10">
        <v>10</v>
      </c>
      <c r="O36" s="10"/>
      <c r="P36" s="10"/>
      <c r="Q36" s="21">
        <f>W52</f>
        <v>0</v>
      </c>
      <c r="R36" s="22">
        <f t="shared" si="7"/>
        <v>0</v>
      </c>
      <c r="S36" s="23">
        <f t="shared" si="4"/>
        <v>0</v>
      </c>
      <c r="T36" s="73" t="e">
        <f t="shared" si="1"/>
        <v>#DIV/0!</v>
      </c>
      <c r="U36" s="102">
        <f>Awards!G16</f>
        <v>0.3</v>
      </c>
      <c r="V36" s="25">
        <f t="shared" si="6"/>
        <v>0</v>
      </c>
      <c r="W36" s="33"/>
      <c r="Y36" s="29">
        <v>33</v>
      </c>
      <c r="Z36" s="80">
        <f>IF('Base Reels B'!Z36="","",'Base Reels B'!Z36)</f>
        <v>7</v>
      </c>
      <c r="AA36" s="80">
        <f>IF('Base Reels B'!AA36="","",IF(AA$2="W",0,'Base Reels B'!AA36))</f>
        <v>0</v>
      </c>
      <c r="AB36" s="80">
        <f>IF('Base Reels B'!AB36="","",IF(AB$2="W",0,'Base Reels B'!AB36))</f>
        <v>0</v>
      </c>
      <c r="AC36" s="80">
        <f>IF('Base Reels B'!AC36="","",IF(AC$2="W",0,'Base Reels B'!AC36))</f>
        <v>0</v>
      </c>
      <c r="AD36" s="80">
        <f>IF('Base Reels B'!AD36="","",'Base Reels B'!AD36)</f>
        <v>6</v>
      </c>
      <c r="AF36" s="81" cm="1">
        <f t="array" ref="AF36">IF(Z36="","",_xlfn.LET(_xlpm.reelOffset,_xlfn.LAMBDA(_xlpm.offsetBy,_xlpm.cell,_xlfn.LET(_xlpm.ind,ROW(_xlpm.cell)-4,_xlpm.length,COUNTIF(Z$4:Z$200,"&gt;-1"),INDEX(Z$4:Z$200,1+MOD(_xlpm.ind+_xlpm.offsetBy,_xlpm.length)))),
IF(Z36=0,4,1)
-IF(_xlpm.reelOffset(-3,Z36)=0,'Win Lines'!I$6/100,0)
-IF(_xlpm.reelOffset(-2,Z36)=0,SUM('Win Lines'!I$5:I$6)/100,0)
-IF(_xlpm.reelOffset(-1,Z36)=0,SUM('Win Lines'!I$4:I$6)/100,0)
-IF(_xlpm.reelOffset(1,Z36)=0,SUM('Win Lines'!I$3:I$5)/100,0)
-IF(_xlpm.reelOffset(2,Z36)=0,SUM('Win Lines'!I$3:I$4)/100,0)
-IF(_xlpm.reelOffset(3,Z36)=0,'Win Lines'!I$3/100,0)
))</f>
        <v>1</v>
      </c>
      <c r="AG36" s="81" cm="1">
        <f t="array" ref="AG36">IF(AA36="","",_xlfn.LET(_xlpm.reelOffset,_xlfn.LAMBDA(_xlpm.offsetBy,_xlpm.cell,_xlfn.LET(_xlpm.ind,ROW(_xlpm.cell)-4,_xlpm.length,COUNTIF(AA$4:AA$200,"&gt;-1"),INDEX(AA$4:AA$200,1+MOD(_xlpm.ind+_xlpm.offsetBy,_xlpm.length)))),
IF(AA36=0,4,1)
-IF(_xlpm.reelOffset(-3,AA36)=0,'Win Lines'!J$6/100,0)
-IF(_xlpm.reelOffset(-2,AA36)=0,SUM('Win Lines'!J$5:J$6)/100,0)
-IF(_xlpm.reelOffset(-1,AA36)=0,SUM('Win Lines'!J$4:J$6)/100,0)
-IF(_xlpm.reelOffset(1,AA36)=0,SUM('Win Lines'!J$3:J$5)/100,0)
-IF(_xlpm.reelOffset(2,AA36)=0,SUM('Win Lines'!J$3:J$4)/100,0)
-IF(_xlpm.reelOffset(3,AA36)=0,'Win Lines'!J$3/100,0)
))</f>
        <v>1.0000000000000002</v>
      </c>
      <c r="AH36" s="81" cm="1">
        <f t="array" ref="AH36">IF(AB36="","",_xlfn.LET(_xlpm.reelOffset,_xlfn.LAMBDA(_xlpm.offsetBy,_xlpm.cell,_xlfn.LET(_xlpm.ind,ROW(_xlpm.cell)-4,_xlpm.length,COUNTIF(AB$4:AB$200,"&gt;-1"),INDEX(AB$4:AB$200,1+MOD(_xlpm.ind+_xlpm.offsetBy,_xlpm.length)))),
IF(AB36=0,4,1)
-IF(_xlpm.reelOffset(-3,AB36)=0,'Win Lines'!K$6/100,0)
-IF(_xlpm.reelOffset(-2,AB36)=0,SUM('Win Lines'!K$5:K$6)/100,0)
-IF(_xlpm.reelOffset(-1,AB36)=0,SUM('Win Lines'!K$4:K$6)/100,0)
-IF(_xlpm.reelOffset(1,AB36)=0,SUM('Win Lines'!K$3:K$5)/100,0)
-IF(_xlpm.reelOffset(2,AB36)=0,SUM('Win Lines'!K$3:K$4)/100,0)
-IF(_xlpm.reelOffset(3,AB36)=0,'Win Lines'!K$3/100,0)
))</f>
        <v>1.0000000000000002</v>
      </c>
      <c r="AI36" s="81" cm="1">
        <f t="array" ref="AI36">IF(AC36="","",_xlfn.LET(_xlpm.reelOffset,_xlfn.LAMBDA(_xlpm.offsetBy,_xlpm.cell,_xlfn.LET(_xlpm.ind,ROW(_xlpm.cell)-4,_xlpm.length,COUNTIF(AC$4:AC$200,"&gt;-1"),INDEX(AC$4:AC$200,1+MOD(_xlpm.ind+_xlpm.offsetBy,_xlpm.length)))),
IF(AC36=0,4,1)
-IF(_xlpm.reelOffset(-3,AC36)=0,'Win Lines'!L$6/100,0)
-IF(_xlpm.reelOffset(-2,AC36)=0,SUM('Win Lines'!L$5:L$6)/100,0)
-IF(_xlpm.reelOffset(-1,AC36)=0,SUM('Win Lines'!L$4:L$6)/100,0)
-IF(_xlpm.reelOffset(1,AC36)=0,SUM('Win Lines'!L$3:L$5)/100,0)
-IF(_xlpm.reelOffset(2,AC36)=0,SUM('Win Lines'!L$3:L$4)/100,0)
-IF(_xlpm.reelOffset(3,AC36)=0,'Win Lines'!L$3/100,0)
))</f>
        <v>1.0000000000000002</v>
      </c>
      <c r="AJ36" s="81" cm="1">
        <f t="array" ref="AJ36">IF(AD36="","",_xlfn.LET(_xlpm.reelOffset,_xlfn.LAMBDA(_xlpm.offsetBy,_xlpm.cell,_xlfn.LET(_xlpm.ind,ROW(_xlpm.cell)-4,_xlpm.length,COUNTIF(AD$4:AD$200,"&gt;-1"),INDEX(AD$4:AD$200,1+MOD(_xlpm.ind+_xlpm.offsetBy,_xlpm.length)))),
IF(AD36=0,4,1)
-IF(_xlpm.reelOffset(-3,AD36)=0,'Win Lines'!M$6/100,0)
-IF(_xlpm.reelOffset(-2,AD36)=0,SUM('Win Lines'!M$5:M$6)/100,0)
-IF(_xlpm.reelOffset(-1,AD36)=0,SUM('Win Lines'!M$4:M$6)/100,0)
-IF(_xlpm.reelOffset(1,AD36)=0,SUM('Win Lines'!M$3:M$5)/100,0)
-IF(_xlpm.reelOffset(2,AD36)=0,SUM('Win Lines'!M$3:M$4)/100,0)
-IF(_xlpm.reelOffset(3,AD36)=0,'Win Lines'!M$3/100,0)
))</f>
        <v>1</v>
      </c>
    </row>
    <row r="37" spans="1:36" x14ac:dyDescent="0.25">
      <c r="A37" s="32"/>
      <c r="B37" s="32"/>
      <c r="F37" s="32"/>
      <c r="V37" s="13"/>
      <c r="W37" s="33"/>
      <c r="Y37" s="29">
        <v>34</v>
      </c>
      <c r="Z37" s="80">
        <f>IF('Base Reels B'!Z37="","",'Base Reels B'!Z37)</f>
        <v>7</v>
      </c>
      <c r="AA37" s="80">
        <f>IF('Base Reels B'!AA37="","",IF(AA$2="W",0,'Base Reels B'!AA37))</f>
        <v>0</v>
      </c>
      <c r="AB37" s="80">
        <f>IF('Base Reels B'!AB37="","",IF(AB$2="W",0,'Base Reels B'!AB37))</f>
        <v>0</v>
      </c>
      <c r="AC37" s="80">
        <f>IF('Base Reels B'!AC37="","",IF(AC$2="W",0,'Base Reels B'!AC37))</f>
        <v>0</v>
      </c>
      <c r="AD37" s="80">
        <f>IF('Base Reels B'!AD37="","",'Base Reels B'!AD37)</f>
        <v>10</v>
      </c>
      <c r="AF37" s="81" cm="1">
        <f t="array" ref="AF37">IF(Z37="","",_xlfn.LET(_xlpm.reelOffset,_xlfn.LAMBDA(_xlpm.offsetBy,_xlpm.cell,_xlfn.LET(_xlpm.ind,ROW(_xlpm.cell)-4,_xlpm.length,COUNTIF(Z$4:Z$200,"&gt;-1"),INDEX(Z$4:Z$200,1+MOD(_xlpm.ind+_xlpm.offsetBy,_xlpm.length)))),
IF(Z37=0,4,1)
-IF(_xlpm.reelOffset(-3,Z37)=0,'Win Lines'!I$6/100,0)
-IF(_xlpm.reelOffset(-2,Z37)=0,SUM('Win Lines'!I$5:I$6)/100,0)
-IF(_xlpm.reelOffset(-1,Z37)=0,SUM('Win Lines'!I$4:I$6)/100,0)
-IF(_xlpm.reelOffset(1,Z37)=0,SUM('Win Lines'!I$3:I$5)/100,0)
-IF(_xlpm.reelOffset(2,Z37)=0,SUM('Win Lines'!I$3:I$4)/100,0)
-IF(_xlpm.reelOffset(3,Z37)=0,'Win Lines'!I$3/100,0)
))</f>
        <v>1</v>
      </c>
      <c r="AG37" s="81" cm="1">
        <f t="array" ref="AG37">IF(AA37="","",_xlfn.LET(_xlpm.reelOffset,_xlfn.LAMBDA(_xlpm.offsetBy,_xlpm.cell,_xlfn.LET(_xlpm.ind,ROW(_xlpm.cell)-4,_xlpm.length,COUNTIF(AA$4:AA$200,"&gt;-1"),INDEX(AA$4:AA$200,1+MOD(_xlpm.ind+_xlpm.offsetBy,_xlpm.length)))),
IF(AA37=0,4,1)
-IF(_xlpm.reelOffset(-3,AA37)=0,'Win Lines'!J$6/100,0)
-IF(_xlpm.reelOffset(-2,AA37)=0,SUM('Win Lines'!J$5:J$6)/100,0)
-IF(_xlpm.reelOffset(-1,AA37)=0,SUM('Win Lines'!J$4:J$6)/100,0)
-IF(_xlpm.reelOffset(1,AA37)=0,SUM('Win Lines'!J$3:J$5)/100,0)
-IF(_xlpm.reelOffset(2,AA37)=0,SUM('Win Lines'!J$3:J$4)/100,0)
-IF(_xlpm.reelOffset(3,AA37)=0,'Win Lines'!J$3/100,0)
))</f>
        <v>1.0000000000000002</v>
      </c>
      <c r="AH37" s="81" cm="1">
        <f t="array" ref="AH37">IF(AB37="","",_xlfn.LET(_xlpm.reelOffset,_xlfn.LAMBDA(_xlpm.offsetBy,_xlpm.cell,_xlfn.LET(_xlpm.ind,ROW(_xlpm.cell)-4,_xlpm.length,COUNTIF(AB$4:AB$200,"&gt;-1"),INDEX(AB$4:AB$200,1+MOD(_xlpm.ind+_xlpm.offsetBy,_xlpm.length)))),
IF(AB37=0,4,1)
-IF(_xlpm.reelOffset(-3,AB37)=0,'Win Lines'!K$6/100,0)
-IF(_xlpm.reelOffset(-2,AB37)=0,SUM('Win Lines'!K$5:K$6)/100,0)
-IF(_xlpm.reelOffset(-1,AB37)=0,SUM('Win Lines'!K$4:K$6)/100,0)
-IF(_xlpm.reelOffset(1,AB37)=0,SUM('Win Lines'!K$3:K$5)/100,0)
-IF(_xlpm.reelOffset(2,AB37)=0,SUM('Win Lines'!K$3:K$4)/100,0)
-IF(_xlpm.reelOffset(3,AB37)=0,'Win Lines'!K$3/100,0)
))</f>
        <v>1.0000000000000002</v>
      </c>
      <c r="AI37" s="81" cm="1">
        <f t="array" ref="AI37">IF(AC37="","",_xlfn.LET(_xlpm.reelOffset,_xlfn.LAMBDA(_xlpm.offsetBy,_xlpm.cell,_xlfn.LET(_xlpm.ind,ROW(_xlpm.cell)-4,_xlpm.length,COUNTIF(AC$4:AC$200,"&gt;-1"),INDEX(AC$4:AC$200,1+MOD(_xlpm.ind+_xlpm.offsetBy,_xlpm.length)))),
IF(AC37=0,4,1)
-IF(_xlpm.reelOffset(-3,AC37)=0,'Win Lines'!L$6/100,0)
-IF(_xlpm.reelOffset(-2,AC37)=0,SUM('Win Lines'!L$5:L$6)/100,0)
-IF(_xlpm.reelOffset(-1,AC37)=0,SUM('Win Lines'!L$4:L$6)/100,0)
-IF(_xlpm.reelOffset(1,AC37)=0,SUM('Win Lines'!L$3:L$5)/100,0)
-IF(_xlpm.reelOffset(2,AC37)=0,SUM('Win Lines'!L$3:L$4)/100,0)
-IF(_xlpm.reelOffset(3,AC37)=0,'Win Lines'!L$3/100,0)
))</f>
        <v>1.0000000000000002</v>
      </c>
      <c r="AJ37" s="81" cm="1">
        <f t="array" ref="AJ37">IF(AD37="","",_xlfn.LET(_xlpm.reelOffset,_xlfn.LAMBDA(_xlpm.offsetBy,_xlpm.cell,_xlfn.LET(_xlpm.ind,ROW(_xlpm.cell)-4,_xlpm.length,COUNTIF(AD$4:AD$200,"&gt;-1"),INDEX(AD$4:AD$200,1+MOD(_xlpm.ind+_xlpm.offsetBy,_xlpm.length)))),
IF(AD37=0,4,1)
-IF(_xlpm.reelOffset(-3,AD37)=0,'Win Lines'!M$6/100,0)
-IF(_xlpm.reelOffset(-2,AD37)=0,SUM('Win Lines'!M$5:M$6)/100,0)
-IF(_xlpm.reelOffset(-1,AD37)=0,SUM('Win Lines'!M$4:M$6)/100,0)
-IF(_xlpm.reelOffset(1,AD37)=0,SUM('Win Lines'!M$3:M$5)/100,0)
-IF(_xlpm.reelOffset(2,AD37)=0,SUM('Win Lines'!M$3:M$4)/100,0)
-IF(_xlpm.reelOffset(3,AD37)=0,'Win Lines'!M$3/100,0)
))</f>
        <v>1</v>
      </c>
    </row>
    <row r="38" spans="1:36" x14ac:dyDescent="0.25">
      <c r="A38" s="32"/>
      <c r="B38" s="32"/>
      <c r="F38" s="32"/>
      <c r="V38" s="13"/>
      <c r="W38" s="33"/>
      <c r="Y38" s="29">
        <v>35</v>
      </c>
      <c r="Z38" s="80">
        <f>IF('Base Reels B'!Z38="","",'Base Reels B'!Z38)</f>
        <v>10</v>
      </c>
      <c r="AA38" s="80">
        <f>IF('Base Reels B'!AA38="","",IF(AA$2="W",0,'Base Reels B'!AA38))</f>
        <v>0</v>
      </c>
      <c r="AB38" s="80">
        <f>IF('Base Reels B'!AB38="","",IF(AB$2="W",0,'Base Reels B'!AB38))</f>
        <v>0</v>
      </c>
      <c r="AC38" s="80">
        <f>IF('Base Reels B'!AC38="","",IF(AC$2="W",0,'Base Reels B'!AC38))</f>
        <v>0</v>
      </c>
      <c r="AD38" s="80">
        <f>IF('Base Reels B'!AD38="","",'Base Reels B'!AD38)</f>
        <v>4</v>
      </c>
      <c r="AF38" s="81" cm="1">
        <f t="array" ref="AF38">IF(Z38="","",_xlfn.LET(_xlpm.reelOffset,_xlfn.LAMBDA(_xlpm.offsetBy,_xlpm.cell,_xlfn.LET(_xlpm.ind,ROW(_xlpm.cell)-4,_xlpm.length,COUNTIF(Z$4:Z$200,"&gt;-1"),INDEX(Z$4:Z$200,1+MOD(_xlpm.ind+_xlpm.offsetBy,_xlpm.length)))),
IF(Z38=0,4,1)
-IF(_xlpm.reelOffset(-3,Z38)=0,'Win Lines'!I$6/100,0)
-IF(_xlpm.reelOffset(-2,Z38)=0,SUM('Win Lines'!I$5:I$6)/100,0)
-IF(_xlpm.reelOffset(-1,Z38)=0,SUM('Win Lines'!I$4:I$6)/100,0)
-IF(_xlpm.reelOffset(1,Z38)=0,SUM('Win Lines'!I$3:I$5)/100,0)
-IF(_xlpm.reelOffset(2,Z38)=0,SUM('Win Lines'!I$3:I$4)/100,0)
-IF(_xlpm.reelOffset(3,Z38)=0,'Win Lines'!I$3/100,0)
))</f>
        <v>1</v>
      </c>
      <c r="AG38" s="81" cm="1">
        <f t="array" ref="AG38">IF(AA38="","",_xlfn.LET(_xlpm.reelOffset,_xlfn.LAMBDA(_xlpm.offsetBy,_xlpm.cell,_xlfn.LET(_xlpm.ind,ROW(_xlpm.cell)-4,_xlpm.length,COUNTIF(AA$4:AA$200,"&gt;-1"),INDEX(AA$4:AA$200,1+MOD(_xlpm.ind+_xlpm.offsetBy,_xlpm.length)))),
IF(AA38=0,4,1)
-IF(_xlpm.reelOffset(-3,AA38)=0,'Win Lines'!J$6/100,0)
-IF(_xlpm.reelOffset(-2,AA38)=0,SUM('Win Lines'!J$5:J$6)/100,0)
-IF(_xlpm.reelOffset(-1,AA38)=0,SUM('Win Lines'!J$4:J$6)/100,0)
-IF(_xlpm.reelOffset(1,AA38)=0,SUM('Win Lines'!J$3:J$5)/100,0)
-IF(_xlpm.reelOffset(2,AA38)=0,SUM('Win Lines'!J$3:J$4)/100,0)
-IF(_xlpm.reelOffset(3,AA38)=0,'Win Lines'!J$3/100,0)
))</f>
        <v>1.0000000000000002</v>
      </c>
      <c r="AH38" s="81" cm="1">
        <f t="array" ref="AH38">IF(AB38="","",_xlfn.LET(_xlpm.reelOffset,_xlfn.LAMBDA(_xlpm.offsetBy,_xlpm.cell,_xlfn.LET(_xlpm.ind,ROW(_xlpm.cell)-4,_xlpm.length,COUNTIF(AB$4:AB$200,"&gt;-1"),INDEX(AB$4:AB$200,1+MOD(_xlpm.ind+_xlpm.offsetBy,_xlpm.length)))),
IF(AB38=0,4,1)
-IF(_xlpm.reelOffset(-3,AB38)=0,'Win Lines'!K$6/100,0)
-IF(_xlpm.reelOffset(-2,AB38)=0,SUM('Win Lines'!K$5:K$6)/100,0)
-IF(_xlpm.reelOffset(-1,AB38)=0,SUM('Win Lines'!K$4:K$6)/100,0)
-IF(_xlpm.reelOffset(1,AB38)=0,SUM('Win Lines'!K$3:K$5)/100,0)
-IF(_xlpm.reelOffset(2,AB38)=0,SUM('Win Lines'!K$3:K$4)/100,0)
-IF(_xlpm.reelOffset(3,AB38)=0,'Win Lines'!K$3/100,0)
))</f>
        <v>1.0000000000000002</v>
      </c>
      <c r="AI38" s="81" cm="1">
        <f t="array" ref="AI38">IF(AC38="","",_xlfn.LET(_xlpm.reelOffset,_xlfn.LAMBDA(_xlpm.offsetBy,_xlpm.cell,_xlfn.LET(_xlpm.ind,ROW(_xlpm.cell)-4,_xlpm.length,COUNTIF(AC$4:AC$200,"&gt;-1"),INDEX(AC$4:AC$200,1+MOD(_xlpm.ind+_xlpm.offsetBy,_xlpm.length)))),
IF(AC38=0,4,1)
-IF(_xlpm.reelOffset(-3,AC38)=0,'Win Lines'!L$6/100,0)
-IF(_xlpm.reelOffset(-2,AC38)=0,SUM('Win Lines'!L$5:L$6)/100,0)
-IF(_xlpm.reelOffset(-1,AC38)=0,SUM('Win Lines'!L$4:L$6)/100,0)
-IF(_xlpm.reelOffset(1,AC38)=0,SUM('Win Lines'!L$3:L$5)/100,0)
-IF(_xlpm.reelOffset(2,AC38)=0,SUM('Win Lines'!L$3:L$4)/100,0)
-IF(_xlpm.reelOffset(3,AC38)=0,'Win Lines'!L$3/100,0)
))</f>
        <v>1.0000000000000002</v>
      </c>
      <c r="AJ38" s="81" cm="1">
        <f t="array" ref="AJ38">IF(AD38="","",_xlfn.LET(_xlpm.reelOffset,_xlfn.LAMBDA(_xlpm.offsetBy,_xlpm.cell,_xlfn.LET(_xlpm.ind,ROW(_xlpm.cell)-4,_xlpm.length,COUNTIF(AD$4:AD$200,"&gt;-1"),INDEX(AD$4:AD$200,1+MOD(_xlpm.ind+_xlpm.offsetBy,_xlpm.length)))),
IF(AD38=0,4,1)
-IF(_xlpm.reelOffset(-3,AD38)=0,'Win Lines'!M$6/100,0)
-IF(_xlpm.reelOffset(-2,AD38)=0,SUM('Win Lines'!M$5:M$6)/100,0)
-IF(_xlpm.reelOffset(-1,AD38)=0,SUM('Win Lines'!M$4:M$6)/100,0)
-IF(_xlpm.reelOffset(1,AD38)=0,SUM('Win Lines'!M$3:M$5)/100,0)
-IF(_xlpm.reelOffset(2,AD38)=0,SUM('Win Lines'!M$3:M$4)/100,0)
-IF(_xlpm.reelOffset(3,AD38)=0,'Win Lines'!M$3/100,0)
))</f>
        <v>1</v>
      </c>
    </row>
    <row r="39" spans="1:36" x14ac:dyDescent="0.25">
      <c r="A39" s="32"/>
      <c r="B39" s="32"/>
      <c r="F39" s="32"/>
      <c r="V39" s="13"/>
      <c r="W39" s="13"/>
      <c r="Y39" s="29">
        <v>36</v>
      </c>
      <c r="Z39" s="80">
        <f>IF('Base Reels B'!Z39="","",'Base Reels B'!Z39)</f>
        <v>6</v>
      </c>
      <c r="AA39" s="80">
        <f>IF('Base Reels B'!AA39="","",IF(AA$2="W",0,'Base Reels B'!AA39))</f>
        <v>0</v>
      </c>
      <c r="AB39" s="80">
        <f>IF('Base Reels B'!AB39="","",IF(AB$2="W",0,'Base Reels B'!AB39))</f>
        <v>0</v>
      </c>
      <c r="AC39" s="80">
        <f>IF('Base Reels B'!AC39="","",IF(AC$2="W",0,'Base Reels B'!AC39))</f>
        <v>0</v>
      </c>
      <c r="AD39" s="80">
        <f>IF('Base Reels B'!AD39="","",'Base Reels B'!AD39)</f>
        <v>4</v>
      </c>
      <c r="AF39" s="81" cm="1">
        <f t="array" ref="AF39">IF(Z39="","",_xlfn.LET(_xlpm.reelOffset,_xlfn.LAMBDA(_xlpm.offsetBy,_xlpm.cell,_xlfn.LET(_xlpm.ind,ROW(_xlpm.cell)-4,_xlpm.length,COUNTIF(Z$4:Z$200,"&gt;-1"),INDEX(Z$4:Z$200,1+MOD(_xlpm.ind+_xlpm.offsetBy,_xlpm.length)))),
IF(Z39=0,4,1)
-IF(_xlpm.reelOffset(-3,Z39)=0,'Win Lines'!I$6/100,0)
-IF(_xlpm.reelOffset(-2,Z39)=0,SUM('Win Lines'!I$5:I$6)/100,0)
-IF(_xlpm.reelOffset(-1,Z39)=0,SUM('Win Lines'!I$4:I$6)/100,0)
-IF(_xlpm.reelOffset(1,Z39)=0,SUM('Win Lines'!I$3:I$5)/100,0)
-IF(_xlpm.reelOffset(2,Z39)=0,SUM('Win Lines'!I$3:I$4)/100,0)
-IF(_xlpm.reelOffset(3,Z39)=0,'Win Lines'!I$3/100,0)
))</f>
        <v>1</v>
      </c>
      <c r="AG39" s="81" cm="1">
        <f t="array" ref="AG39">IF(AA39="","",_xlfn.LET(_xlpm.reelOffset,_xlfn.LAMBDA(_xlpm.offsetBy,_xlpm.cell,_xlfn.LET(_xlpm.ind,ROW(_xlpm.cell)-4,_xlpm.length,COUNTIF(AA$4:AA$200,"&gt;-1"),INDEX(AA$4:AA$200,1+MOD(_xlpm.ind+_xlpm.offsetBy,_xlpm.length)))),
IF(AA39=0,4,1)
-IF(_xlpm.reelOffset(-3,AA39)=0,'Win Lines'!J$6/100,0)
-IF(_xlpm.reelOffset(-2,AA39)=0,SUM('Win Lines'!J$5:J$6)/100,0)
-IF(_xlpm.reelOffset(-1,AA39)=0,SUM('Win Lines'!J$4:J$6)/100,0)
-IF(_xlpm.reelOffset(1,AA39)=0,SUM('Win Lines'!J$3:J$5)/100,0)
-IF(_xlpm.reelOffset(2,AA39)=0,SUM('Win Lines'!J$3:J$4)/100,0)
-IF(_xlpm.reelOffset(3,AA39)=0,'Win Lines'!J$3/100,0)
))</f>
        <v>1.0000000000000002</v>
      </c>
      <c r="AH39" s="81" cm="1">
        <f t="array" ref="AH39">IF(AB39="","",_xlfn.LET(_xlpm.reelOffset,_xlfn.LAMBDA(_xlpm.offsetBy,_xlpm.cell,_xlfn.LET(_xlpm.ind,ROW(_xlpm.cell)-4,_xlpm.length,COUNTIF(AB$4:AB$200,"&gt;-1"),INDEX(AB$4:AB$200,1+MOD(_xlpm.ind+_xlpm.offsetBy,_xlpm.length)))),
IF(AB39=0,4,1)
-IF(_xlpm.reelOffset(-3,AB39)=0,'Win Lines'!K$6/100,0)
-IF(_xlpm.reelOffset(-2,AB39)=0,SUM('Win Lines'!K$5:K$6)/100,0)
-IF(_xlpm.reelOffset(-1,AB39)=0,SUM('Win Lines'!K$4:K$6)/100,0)
-IF(_xlpm.reelOffset(1,AB39)=0,SUM('Win Lines'!K$3:K$5)/100,0)
-IF(_xlpm.reelOffset(2,AB39)=0,SUM('Win Lines'!K$3:K$4)/100,0)
-IF(_xlpm.reelOffset(3,AB39)=0,'Win Lines'!K$3/100,0)
))</f>
        <v>1.0000000000000002</v>
      </c>
      <c r="AI39" s="81" cm="1">
        <f t="array" ref="AI39">IF(AC39="","",_xlfn.LET(_xlpm.reelOffset,_xlfn.LAMBDA(_xlpm.offsetBy,_xlpm.cell,_xlfn.LET(_xlpm.ind,ROW(_xlpm.cell)-4,_xlpm.length,COUNTIF(AC$4:AC$200,"&gt;-1"),INDEX(AC$4:AC$200,1+MOD(_xlpm.ind+_xlpm.offsetBy,_xlpm.length)))),
IF(AC39=0,4,1)
-IF(_xlpm.reelOffset(-3,AC39)=0,'Win Lines'!L$6/100,0)
-IF(_xlpm.reelOffset(-2,AC39)=0,SUM('Win Lines'!L$5:L$6)/100,0)
-IF(_xlpm.reelOffset(-1,AC39)=0,SUM('Win Lines'!L$4:L$6)/100,0)
-IF(_xlpm.reelOffset(1,AC39)=0,SUM('Win Lines'!L$3:L$5)/100,0)
-IF(_xlpm.reelOffset(2,AC39)=0,SUM('Win Lines'!L$3:L$4)/100,0)
-IF(_xlpm.reelOffset(3,AC39)=0,'Win Lines'!L$3/100,0)
))</f>
        <v>1.0000000000000002</v>
      </c>
      <c r="AJ39" s="81" cm="1">
        <f t="array" ref="AJ39">IF(AD39="","",_xlfn.LET(_xlpm.reelOffset,_xlfn.LAMBDA(_xlpm.offsetBy,_xlpm.cell,_xlfn.LET(_xlpm.ind,ROW(_xlpm.cell)-4,_xlpm.length,COUNTIF(AD$4:AD$200,"&gt;-1"),INDEX(AD$4:AD$200,1+MOD(_xlpm.ind+_xlpm.offsetBy,_xlpm.length)))),
IF(AD39=0,4,1)
-IF(_xlpm.reelOffset(-3,AD39)=0,'Win Lines'!M$6/100,0)
-IF(_xlpm.reelOffset(-2,AD39)=0,SUM('Win Lines'!M$5:M$6)/100,0)
-IF(_xlpm.reelOffset(-1,AD39)=0,SUM('Win Lines'!M$4:M$6)/100,0)
-IF(_xlpm.reelOffset(1,AD39)=0,SUM('Win Lines'!M$3:M$5)/100,0)
-IF(_xlpm.reelOffset(2,AD39)=0,SUM('Win Lines'!M$3:M$4)/100,0)
-IF(_xlpm.reelOffset(3,AD39)=0,'Win Lines'!M$3/100,0)
))</f>
        <v>1</v>
      </c>
    </row>
    <row r="40" spans="1:36" x14ac:dyDescent="0.25">
      <c r="A40" s="32"/>
      <c r="B40" s="32"/>
      <c r="F40" s="32"/>
      <c r="Y40" s="29">
        <v>37</v>
      </c>
      <c r="Z40" s="80">
        <f>IF('Base Reels B'!Z40="","",'Base Reels B'!Z40)</f>
        <v>7</v>
      </c>
      <c r="AA40" s="80">
        <f>IF('Base Reels B'!AA40="","",IF(AA$2="W",0,'Base Reels B'!AA40))</f>
        <v>0</v>
      </c>
      <c r="AB40" s="80">
        <f>IF('Base Reels B'!AB40="","",IF(AB$2="W",0,'Base Reels B'!AB40))</f>
        <v>0</v>
      </c>
      <c r="AC40" s="80">
        <f>IF('Base Reels B'!AC40="","",IF(AC$2="W",0,'Base Reels B'!AC40))</f>
        <v>0</v>
      </c>
      <c r="AD40" s="80">
        <f>IF('Base Reels B'!AD40="","",'Base Reels B'!AD40)</f>
        <v>5</v>
      </c>
      <c r="AF40" s="81" cm="1">
        <f t="array" ref="AF40">IF(Z40="","",_xlfn.LET(_xlpm.reelOffset,_xlfn.LAMBDA(_xlpm.offsetBy,_xlpm.cell,_xlfn.LET(_xlpm.ind,ROW(_xlpm.cell)-4,_xlpm.length,COUNTIF(Z$4:Z$200,"&gt;-1"),INDEX(Z$4:Z$200,1+MOD(_xlpm.ind+_xlpm.offsetBy,_xlpm.length)))),
IF(Z40=0,4,1)
-IF(_xlpm.reelOffset(-3,Z40)=0,'Win Lines'!I$6/100,0)
-IF(_xlpm.reelOffset(-2,Z40)=0,SUM('Win Lines'!I$5:I$6)/100,0)
-IF(_xlpm.reelOffset(-1,Z40)=0,SUM('Win Lines'!I$4:I$6)/100,0)
-IF(_xlpm.reelOffset(1,Z40)=0,SUM('Win Lines'!I$3:I$5)/100,0)
-IF(_xlpm.reelOffset(2,Z40)=0,SUM('Win Lines'!I$3:I$4)/100,0)
-IF(_xlpm.reelOffset(3,Z40)=0,'Win Lines'!I$3/100,0)
))</f>
        <v>1</v>
      </c>
      <c r="AG40" s="81" cm="1">
        <f t="array" ref="AG40">IF(AA40="","",_xlfn.LET(_xlpm.reelOffset,_xlfn.LAMBDA(_xlpm.offsetBy,_xlpm.cell,_xlfn.LET(_xlpm.ind,ROW(_xlpm.cell)-4,_xlpm.length,COUNTIF(AA$4:AA$200,"&gt;-1"),INDEX(AA$4:AA$200,1+MOD(_xlpm.ind+_xlpm.offsetBy,_xlpm.length)))),
IF(AA40=0,4,1)
-IF(_xlpm.reelOffset(-3,AA40)=0,'Win Lines'!J$6/100,0)
-IF(_xlpm.reelOffset(-2,AA40)=0,SUM('Win Lines'!J$5:J$6)/100,0)
-IF(_xlpm.reelOffset(-1,AA40)=0,SUM('Win Lines'!J$4:J$6)/100,0)
-IF(_xlpm.reelOffset(1,AA40)=0,SUM('Win Lines'!J$3:J$5)/100,0)
-IF(_xlpm.reelOffset(2,AA40)=0,SUM('Win Lines'!J$3:J$4)/100,0)
-IF(_xlpm.reelOffset(3,AA40)=0,'Win Lines'!J$3/100,0)
))</f>
        <v>1.0000000000000002</v>
      </c>
      <c r="AH40" s="81" cm="1">
        <f t="array" ref="AH40">IF(AB40="","",_xlfn.LET(_xlpm.reelOffset,_xlfn.LAMBDA(_xlpm.offsetBy,_xlpm.cell,_xlfn.LET(_xlpm.ind,ROW(_xlpm.cell)-4,_xlpm.length,COUNTIF(AB$4:AB$200,"&gt;-1"),INDEX(AB$4:AB$200,1+MOD(_xlpm.ind+_xlpm.offsetBy,_xlpm.length)))),
IF(AB40=0,4,1)
-IF(_xlpm.reelOffset(-3,AB40)=0,'Win Lines'!K$6/100,0)
-IF(_xlpm.reelOffset(-2,AB40)=0,SUM('Win Lines'!K$5:K$6)/100,0)
-IF(_xlpm.reelOffset(-1,AB40)=0,SUM('Win Lines'!K$4:K$6)/100,0)
-IF(_xlpm.reelOffset(1,AB40)=0,SUM('Win Lines'!K$3:K$5)/100,0)
-IF(_xlpm.reelOffset(2,AB40)=0,SUM('Win Lines'!K$3:K$4)/100,0)
-IF(_xlpm.reelOffset(3,AB40)=0,'Win Lines'!K$3/100,0)
))</f>
        <v>1.0000000000000002</v>
      </c>
      <c r="AI40" s="81" cm="1">
        <f t="array" ref="AI40">IF(AC40="","",_xlfn.LET(_xlpm.reelOffset,_xlfn.LAMBDA(_xlpm.offsetBy,_xlpm.cell,_xlfn.LET(_xlpm.ind,ROW(_xlpm.cell)-4,_xlpm.length,COUNTIF(AC$4:AC$200,"&gt;-1"),INDEX(AC$4:AC$200,1+MOD(_xlpm.ind+_xlpm.offsetBy,_xlpm.length)))),
IF(AC40=0,4,1)
-IF(_xlpm.reelOffset(-3,AC40)=0,'Win Lines'!L$6/100,0)
-IF(_xlpm.reelOffset(-2,AC40)=0,SUM('Win Lines'!L$5:L$6)/100,0)
-IF(_xlpm.reelOffset(-1,AC40)=0,SUM('Win Lines'!L$4:L$6)/100,0)
-IF(_xlpm.reelOffset(1,AC40)=0,SUM('Win Lines'!L$3:L$5)/100,0)
-IF(_xlpm.reelOffset(2,AC40)=0,SUM('Win Lines'!L$3:L$4)/100,0)
-IF(_xlpm.reelOffset(3,AC40)=0,'Win Lines'!L$3/100,0)
))</f>
        <v>1.0000000000000002</v>
      </c>
      <c r="AJ40" s="81" cm="1">
        <f t="array" ref="AJ40">IF(AD40="","",_xlfn.LET(_xlpm.reelOffset,_xlfn.LAMBDA(_xlpm.offsetBy,_xlpm.cell,_xlfn.LET(_xlpm.ind,ROW(_xlpm.cell)-4,_xlpm.length,COUNTIF(AD$4:AD$200,"&gt;-1"),INDEX(AD$4:AD$200,1+MOD(_xlpm.ind+_xlpm.offsetBy,_xlpm.length)))),
IF(AD40=0,4,1)
-IF(_xlpm.reelOffset(-3,AD40)=0,'Win Lines'!M$6/100,0)
-IF(_xlpm.reelOffset(-2,AD40)=0,SUM('Win Lines'!M$5:M$6)/100,0)
-IF(_xlpm.reelOffset(-1,AD40)=0,SUM('Win Lines'!M$4:M$6)/100,0)
-IF(_xlpm.reelOffset(1,AD40)=0,SUM('Win Lines'!M$3:M$5)/100,0)
-IF(_xlpm.reelOffset(2,AD40)=0,SUM('Win Lines'!M$3:M$4)/100,0)
-IF(_xlpm.reelOffset(3,AD40)=0,'Win Lines'!M$3/100,0)
))</f>
        <v>1</v>
      </c>
    </row>
    <row r="41" spans="1:36" x14ac:dyDescent="0.25">
      <c r="A41" s="32"/>
      <c r="B41" s="32"/>
      <c r="F41" s="32"/>
      <c r="Y41" s="29">
        <v>38</v>
      </c>
      <c r="Z41" s="80">
        <f>IF('Base Reels B'!Z41="","",'Base Reels B'!Z41)</f>
        <v>7</v>
      </c>
      <c r="AA41" s="80">
        <f>IF('Base Reels B'!AA41="","",IF(AA$2="W",0,'Base Reels B'!AA41))</f>
        <v>0</v>
      </c>
      <c r="AB41" s="80">
        <f>IF('Base Reels B'!AB41="","",IF(AB$2="W",0,'Base Reels B'!AB41))</f>
        <v>0</v>
      </c>
      <c r="AC41" s="80">
        <f>IF('Base Reels B'!AC41="","",IF(AC$2="W",0,'Base Reels B'!AC41))</f>
        <v>0</v>
      </c>
      <c r="AD41" s="80">
        <f>IF('Base Reels B'!AD41="","",'Base Reels B'!AD41)</f>
        <v>1</v>
      </c>
      <c r="AF41" s="81" cm="1">
        <f t="array" ref="AF41">IF(Z41="","",_xlfn.LET(_xlpm.reelOffset,_xlfn.LAMBDA(_xlpm.offsetBy,_xlpm.cell,_xlfn.LET(_xlpm.ind,ROW(_xlpm.cell)-4,_xlpm.length,COUNTIF(Z$4:Z$200,"&gt;-1"),INDEX(Z$4:Z$200,1+MOD(_xlpm.ind+_xlpm.offsetBy,_xlpm.length)))),
IF(Z41=0,4,1)
-IF(_xlpm.reelOffset(-3,Z41)=0,'Win Lines'!I$6/100,0)
-IF(_xlpm.reelOffset(-2,Z41)=0,SUM('Win Lines'!I$5:I$6)/100,0)
-IF(_xlpm.reelOffset(-1,Z41)=0,SUM('Win Lines'!I$4:I$6)/100,0)
-IF(_xlpm.reelOffset(1,Z41)=0,SUM('Win Lines'!I$3:I$5)/100,0)
-IF(_xlpm.reelOffset(2,Z41)=0,SUM('Win Lines'!I$3:I$4)/100,0)
-IF(_xlpm.reelOffset(3,Z41)=0,'Win Lines'!I$3/100,0)
))</f>
        <v>1</v>
      </c>
      <c r="AG41" s="81" cm="1">
        <f t="array" ref="AG41">IF(AA41="","",_xlfn.LET(_xlpm.reelOffset,_xlfn.LAMBDA(_xlpm.offsetBy,_xlpm.cell,_xlfn.LET(_xlpm.ind,ROW(_xlpm.cell)-4,_xlpm.length,COUNTIF(AA$4:AA$200,"&gt;-1"),INDEX(AA$4:AA$200,1+MOD(_xlpm.ind+_xlpm.offsetBy,_xlpm.length)))),
IF(AA41=0,4,1)
-IF(_xlpm.reelOffset(-3,AA41)=0,'Win Lines'!J$6/100,0)
-IF(_xlpm.reelOffset(-2,AA41)=0,SUM('Win Lines'!J$5:J$6)/100,0)
-IF(_xlpm.reelOffset(-1,AA41)=0,SUM('Win Lines'!J$4:J$6)/100,0)
-IF(_xlpm.reelOffset(1,AA41)=0,SUM('Win Lines'!J$3:J$5)/100,0)
-IF(_xlpm.reelOffset(2,AA41)=0,SUM('Win Lines'!J$3:J$4)/100,0)
-IF(_xlpm.reelOffset(3,AA41)=0,'Win Lines'!J$3/100,0)
))</f>
        <v>1.0000000000000002</v>
      </c>
      <c r="AH41" s="81" cm="1">
        <f t="array" ref="AH41">IF(AB41="","",_xlfn.LET(_xlpm.reelOffset,_xlfn.LAMBDA(_xlpm.offsetBy,_xlpm.cell,_xlfn.LET(_xlpm.ind,ROW(_xlpm.cell)-4,_xlpm.length,COUNTIF(AB$4:AB$200,"&gt;-1"),INDEX(AB$4:AB$200,1+MOD(_xlpm.ind+_xlpm.offsetBy,_xlpm.length)))),
IF(AB41=0,4,1)
-IF(_xlpm.reelOffset(-3,AB41)=0,'Win Lines'!K$6/100,0)
-IF(_xlpm.reelOffset(-2,AB41)=0,SUM('Win Lines'!K$5:K$6)/100,0)
-IF(_xlpm.reelOffset(-1,AB41)=0,SUM('Win Lines'!K$4:K$6)/100,0)
-IF(_xlpm.reelOffset(1,AB41)=0,SUM('Win Lines'!K$3:K$5)/100,0)
-IF(_xlpm.reelOffset(2,AB41)=0,SUM('Win Lines'!K$3:K$4)/100,0)
-IF(_xlpm.reelOffset(3,AB41)=0,'Win Lines'!K$3/100,0)
))</f>
        <v>1.0000000000000002</v>
      </c>
      <c r="AI41" s="81" cm="1">
        <f t="array" ref="AI41">IF(AC41="","",_xlfn.LET(_xlpm.reelOffset,_xlfn.LAMBDA(_xlpm.offsetBy,_xlpm.cell,_xlfn.LET(_xlpm.ind,ROW(_xlpm.cell)-4,_xlpm.length,COUNTIF(AC$4:AC$200,"&gt;-1"),INDEX(AC$4:AC$200,1+MOD(_xlpm.ind+_xlpm.offsetBy,_xlpm.length)))),
IF(AC41=0,4,1)
-IF(_xlpm.reelOffset(-3,AC41)=0,'Win Lines'!L$6/100,0)
-IF(_xlpm.reelOffset(-2,AC41)=0,SUM('Win Lines'!L$5:L$6)/100,0)
-IF(_xlpm.reelOffset(-1,AC41)=0,SUM('Win Lines'!L$4:L$6)/100,0)
-IF(_xlpm.reelOffset(1,AC41)=0,SUM('Win Lines'!L$3:L$5)/100,0)
-IF(_xlpm.reelOffset(2,AC41)=0,SUM('Win Lines'!L$3:L$4)/100,0)
-IF(_xlpm.reelOffset(3,AC41)=0,'Win Lines'!L$3/100,0)
))</f>
        <v>1.0000000000000002</v>
      </c>
      <c r="AJ41" s="81" cm="1">
        <f t="array" ref="AJ41">IF(AD41="","",_xlfn.LET(_xlpm.reelOffset,_xlfn.LAMBDA(_xlpm.offsetBy,_xlpm.cell,_xlfn.LET(_xlpm.ind,ROW(_xlpm.cell)-4,_xlpm.length,COUNTIF(AD$4:AD$200,"&gt;-1"),INDEX(AD$4:AD$200,1+MOD(_xlpm.ind+_xlpm.offsetBy,_xlpm.length)))),
IF(AD41=0,4,1)
-IF(_xlpm.reelOffset(-3,AD41)=0,'Win Lines'!M$6/100,0)
-IF(_xlpm.reelOffset(-2,AD41)=0,SUM('Win Lines'!M$5:M$6)/100,0)
-IF(_xlpm.reelOffset(-1,AD41)=0,SUM('Win Lines'!M$4:M$6)/100,0)
-IF(_xlpm.reelOffset(1,AD41)=0,SUM('Win Lines'!M$3:M$5)/100,0)
-IF(_xlpm.reelOffset(2,AD41)=0,SUM('Win Lines'!M$3:M$4)/100,0)
-IF(_xlpm.reelOffset(3,AD41)=0,'Win Lines'!M$3/100,0)
))</f>
        <v>1</v>
      </c>
    </row>
    <row r="42" spans="1:36" x14ac:dyDescent="0.25">
      <c r="A42" s="32"/>
      <c r="B42" s="32"/>
      <c r="C42" s="32"/>
      <c r="D42" s="32"/>
      <c r="E42" s="32"/>
      <c r="F42" s="32"/>
      <c r="L42" s="19" t="s">
        <v>30</v>
      </c>
      <c r="M42" s="19" t="s">
        <v>31</v>
      </c>
      <c r="N42" s="19" t="s">
        <v>32</v>
      </c>
      <c r="O42" s="19" t="s">
        <v>33</v>
      </c>
      <c r="P42" s="19" t="s">
        <v>34</v>
      </c>
      <c r="Q42" s="159" t="s">
        <v>40</v>
      </c>
      <c r="R42" s="159"/>
      <c r="S42" s="159"/>
      <c r="T42" s="159"/>
      <c r="U42" s="159"/>
      <c r="V42" s="19" t="s">
        <v>41</v>
      </c>
      <c r="W42" s="34"/>
      <c r="Y42" s="29">
        <v>39</v>
      </c>
      <c r="Z42" s="80">
        <f>IF('Base Reels B'!Z42="","",'Base Reels B'!Z42)</f>
        <v>1</v>
      </c>
      <c r="AA42" s="80">
        <f>IF('Base Reels B'!AA42="","",IF(AA$2="W",0,'Base Reels B'!AA42))</f>
        <v>0</v>
      </c>
      <c r="AB42" s="80">
        <f>IF('Base Reels B'!AB42="","",IF(AB$2="W",0,'Base Reels B'!AB42))</f>
        <v>0</v>
      </c>
      <c r="AC42" s="80">
        <f>IF('Base Reels B'!AC42="","",IF(AC$2="W",0,'Base Reels B'!AC42))</f>
        <v>0</v>
      </c>
      <c r="AD42" s="80">
        <f>IF('Base Reels B'!AD42="","",'Base Reels B'!AD42)</f>
        <v>3</v>
      </c>
      <c r="AF42" s="81" cm="1">
        <f t="array" ref="AF42">IF(Z42="","",_xlfn.LET(_xlpm.reelOffset,_xlfn.LAMBDA(_xlpm.offsetBy,_xlpm.cell,_xlfn.LET(_xlpm.ind,ROW(_xlpm.cell)-4,_xlpm.length,COUNTIF(Z$4:Z$200,"&gt;-1"),INDEX(Z$4:Z$200,1+MOD(_xlpm.ind+_xlpm.offsetBy,_xlpm.length)))),
IF(Z42=0,4,1)
-IF(_xlpm.reelOffset(-3,Z42)=0,'Win Lines'!I$6/100,0)
-IF(_xlpm.reelOffset(-2,Z42)=0,SUM('Win Lines'!I$5:I$6)/100,0)
-IF(_xlpm.reelOffset(-1,Z42)=0,SUM('Win Lines'!I$4:I$6)/100,0)
-IF(_xlpm.reelOffset(1,Z42)=0,SUM('Win Lines'!I$3:I$5)/100,0)
-IF(_xlpm.reelOffset(2,Z42)=0,SUM('Win Lines'!I$3:I$4)/100,0)
-IF(_xlpm.reelOffset(3,Z42)=0,'Win Lines'!I$3/100,0)
))</f>
        <v>1</v>
      </c>
      <c r="AG42" s="81" cm="1">
        <f t="array" ref="AG42">IF(AA42="","",_xlfn.LET(_xlpm.reelOffset,_xlfn.LAMBDA(_xlpm.offsetBy,_xlpm.cell,_xlfn.LET(_xlpm.ind,ROW(_xlpm.cell)-4,_xlpm.length,COUNTIF(AA$4:AA$200,"&gt;-1"),INDEX(AA$4:AA$200,1+MOD(_xlpm.ind+_xlpm.offsetBy,_xlpm.length)))),
IF(AA42=0,4,1)
-IF(_xlpm.reelOffset(-3,AA42)=0,'Win Lines'!J$6/100,0)
-IF(_xlpm.reelOffset(-2,AA42)=0,SUM('Win Lines'!J$5:J$6)/100,0)
-IF(_xlpm.reelOffset(-1,AA42)=0,SUM('Win Lines'!J$4:J$6)/100,0)
-IF(_xlpm.reelOffset(1,AA42)=0,SUM('Win Lines'!J$3:J$5)/100,0)
-IF(_xlpm.reelOffset(2,AA42)=0,SUM('Win Lines'!J$3:J$4)/100,0)
-IF(_xlpm.reelOffset(3,AA42)=0,'Win Lines'!J$3/100,0)
))</f>
        <v>1.0000000000000002</v>
      </c>
      <c r="AH42" s="81" cm="1">
        <f t="array" ref="AH42">IF(AB42="","",_xlfn.LET(_xlpm.reelOffset,_xlfn.LAMBDA(_xlpm.offsetBy,_xlpm.cell,_xlfn.LET(_xlpm.ind,ROW(_xlpm.cell)-4,_xlpm.length,COUNTIF(AB$4:AB$200,"&gt;-1"),INDEX(AB$4:AB$200,1+MOD(_xlpm.ind+_xlpm.offsetBy,_xlpm.length)))),
IF(AB42=0,4,1)
-IF(_xlpm.reelOffset(-3,AB42)=0,'Win Lines'!K$6/100,0)
-IF(_xlpm.reelOffset(-2,AB42)=0,SUM('Win Lines'!K$5:K$6)/100,0)
-IF(_xlpm.reelOffset(-1,AB42)=0,SUM('Win Lines'!K$4:K$6)/100,0)
-IF(_xlpm.reelOffset(1,AB42)=0,SUM('Win Lines'!K$3:K$5)/100,0)
-IF(_xlpm.reelOffset(2,AB42)=0,SUM('Win Lines'!K$3:K$4)/100,0)
-IF(_xlpm.reelOffset(3,AB42)=0,'Win Lines'!K$3/100,0)
))</f>
        <v>1.0000000000000002</v>
      </c>
      <c r="AI42" s="81" cm="1">
        <f t="array" ref="AI42">IF(AC42="","",_xlfn.LET(_xlpm.reelOffset,_xlfn.LAMBDA(_xlpm.offsetBy,_xlpm.cell,_xlfn.LET(_xlpm.ind,ROW(_xlpm.cell)-4,_xlpm.length,COUNTIF(AC$4:AC$200,"&gt;-1"),INDEX(AC$4:AC$200,1+MOD(_xlpm.ind+_xlpm.offsetBy,_xlpm.length)))),
IF(AC42=0,4,1)
-IF(_xlpm.reelOffset(-3,AC42)=0,'Win Lines'!L$6/100,0)
-IF(_xlpm.reelOffset(-2,AC42)=0,SUM('Win Lines'!L$5:L$6)/100,0)
-IF(_xlpm.reelOffset(-1,AC42)=0,SUM('Win Lines'!L$4:L$6)/100,0)
-IF(_xlpm.reelOffset(1,AC42)=0,SUM('Win Lines'!L$3:L$5)/100,0)
-IF(_xlpm.reelOffset(2,AC42)=0,SUM('Win Lines'!L$3:L$4)/100,0)
-IF(_xlpm.reelOffset(3,AC42)=0,'Win Lines'!L$3/100,0)
))</f>
        <v>1.0000000000000002</v>
      </c>
      <c r="AJ42" s="81" cm="1">
        <f t="array" ref="AJ42">IF(AD42="","",_xlfn.LET(_xlpm.reelOffset,_xlfn.LAMBDA(_xlpm.offsetBy,_xlpm.cell,_xlfn.LET(_xlpm.ind,ROW(_xlpm.cell)-4,_xlpm.length,COUNTIF(AD$4:AD$200,"&gt;-1"),INDEX(AD$4:AD$200,1+MOD(_xlpm.ind+_xlpm.offsetBy,_xlpm.length)))),
IF(AD42=0,4,1)
-IF(_xlpm.reelOffset(-3,AD42)=0,'Win Lines'!M$6/100,0)
-IF(_xlpm.reelOffset(-2,AD42)=0,SUM('Win Lines'!M$5:M$6)/100,0)
-IF(_xlpm.reelOffset(-1,AD42)=0,SUM('Win Lines'!M$4:M$6)/100,0)
-IF(_xlpm.reelOffset(1,AD42)=0,SUM('Win Lines'!M$3:M$5)/100,0)
-IF(_xlpm.reelOffset(2,AD42)=0,SUM('Win Lines'!M$3:M$4)/100,0)
-IF(_xlpm.reelOffset(3,AD42)=0,'Win Lines'!M$3/100,0)
))</f>
        <v>1</v>
      </c>
    </row>
    <row r="43" spans="1:36" x14ac:dyDescent="0.25">
      <c r="A43" s="32"/>
      <c r="B43" s="32"/>
      <c r="C43" s="32"/>
      <c r="D43" s="32"/>
      <c r="E43" s="32"/>
      <c r="F43" s="32"/>
      <c r="L43" s="35" t="s">
        <v>44</v>
      </c>
      <c r="M43" s="35" t="s">
        <v>44</v>
      </c>
      <c r="N43" s="35" t="s">
        <v>44</v>
      </c>
      <c r="O43" s="41" t="s">
        <v>45</v>
      </c>
      <c r="P43" s="41" t="s">
        <v>45</v>
      </c>
      <c r="Q43" s="42">
        <f t="shared" ref="Q43:U58" si="8">IF(L43="X",D$14*$H$47,D$15-(D$14*$H$47))</f>
        <v>8</v>
      </c>
      <c r="R43" s="42">
        <f t="shared" si="8"/>
        <v>0</v>
      </c>
      <c r="S43" s="42">
        <f t="shared" si="8"/>
        <v>0</v>
      </c>
      <c r="T43" s="42">
        <f t="shared" si="8"/>
        <v>167.00000000000003</v>
      </c>
      <c r="U43" s="42">
        <f t="shared" si="8"/>
        <v>66</v>
      </c>
      <c r="V43" s="43">
        <f t="shared" ref="V43:V58" si="9">PRODUCT(Q43:U43)</f>
        <v>0</v>
      </c>
      <c r="W43" s="44"/>
      <c r="Y43" s="29">
        <v>40</v>
      </c>
      <c r="Z43" s="80">
        <f>IF('Base Reels B'!Z43="","",'Base Reels B'!Z43)</f>
        <v>4</v>
      </c>
      <c r="AA43" s="80">
        <f>IF('Base Reels B'!AA43="","",IF(AA$2="W",0,'Base Reels B'!AA43))</f>
        <v>0</v>
      </c>
      <c r="AB43" s="80">
        <f>IF('Base Reels B'!AB43="","",IF(AB$2="W",0,'Base Reels B'!AB43))</f>
        <v>0</v>
      </c>
      <c r="AC43" s="80">
        <f>IF('Base Reels B'!AC43="","",IF(AC$2="W",0,'Base Reels B'!AC43))</f>
        <v>0</v>
      </c>
      <c r="AD43" s="80">
        <f>IF('Base Reels B'!AD43="","",'Base Reels B'!AD43)</f>
        <v>3</v>
      </c>
      <c r="AF43" s="81" cm="1">
        <f t="array" ref="AF43">IF(Z43="","",_xlfn.LET(_xlpm.reelOffset,_xlfn.LAMBDA(_xlpm.offsetBy,_xlpm.cell,_xlfn.LET(_xlpm.ind,ROW(_xlpm.cell)-4,_xlpm.length,COUNTIF(Z$4:Z$200,"&gt;-1"),INDEX(Z$4:Z$200,1+MOD(_xlpm.ind+_xlpm.offsetBy,_xlpm.length)))),
IF(Z43=0,4,1)
-IF(_xlpm.reelOffset(-3,Z43)=0,'Win Lines'!I$6/100,0)
-IF(_xlpm.reelOffset(-2,Z43)=0,SUM('Win Lines'!I$5:I$6)/100,0)
-IF(_xlpm.reelOffset(-1,Z43)=0,SUM('Win Lines'!I$4:I$6)/100,0)
-IF(_xlpm.reelOffset(1,Z43)=0,SUM('Win Lines'!I$3:I$5)/100,0)
-IF(_xlpm.reelOffset(2,Z43)=0,SUM('Win Lines'!I$3:I$4)/100,0)
-IF(_xlpm.reelOffset(3,Z43)=0,'Win Lines'!I$3/100,0)
))</f>
        <v>1</v>
      </c>
      <c r="AG43" s="81" cm="1">
        <f t="array" ref="AG43">IF(AA43="","",_xlfn.LET(_xlpm.reelOffset,_xlfn.LAMBDA(_xlpm.offsetBy,_xlpm.cell,_xlfn.LET(_xlpm.ind,ROW(_xlpm.cell)-4,_xlpm.length,COUNTIF(AA$4:AA$200,"&gt;-1"),INDEX(AA$4:AA$200,1+MOD(_xlpm.ind+_xlpm.offsetBy,_xlpm.length)))),
IF(AA43=0,4,1)
-IF(_xlpm.reelOffset(-3,AA43)=0,'Win Lines'!J$6/100,0)
-IF(_xlpm.reelOffset(-2,AA43)=0,SUM('Win Lines'!J$5:J$6)/100,0)
-IF(_xlpm.reelOffset(-1,AA43)=0,SUM('Win Lines'!J$4:J$6)/100,0)
-IF(_xlpm.reelOffset(1,AA43)=0,SUM('Win Lines'!J$3:J$5)/100,0)
-IF(_xlpm.reelOffset(2,AA43)=0,SUM('Win Lines'!J$3:J$4)/100,0)
-IF(_xlpm.reelOffset(3,AA43)=0,'Win Lines'!J$3/100,0)
))</f>
        <v>1.0000000000000002</v>
      </c>
      <c r="AH43" s="81" cm="1">
        <f t="array" ref="AH43">IF(AB43="","",_xlfn.LET(_xlpm.reelOffset,_xlfn.LAMBDA(_xlpm.offsetBy,_xlpm.cell,_xlfn.LET(_xlpm.ind,ROW(_xlpm.cell)-4,_xlpm.length,COUNTIF(AB$4:AB$200,"&gt;-1"),INDEX(AB$4:AB$200,1+MOD(_xlpm.ind+_xlpm.offsetBy,_xlpm.length)))),
IF(AB43=0,4,1)
-IF(_xlpm.reelOffset(-3,AB43)=0,'Win Lines'!K$6/100,0)
-IF(_xlpm.reelOffset(-2,AB43)=0,SUM('Win Lines'!K$5:K$6)/100,0)
-IF(_xlpm.reelOffset(-1,AB43)=0,SUM('Win Lines'!K$4:K$6)/100,0)
-IF(_xlpm.reelOffset(1,AB43)=0,SUM('Win Lines'!K$3:K$5)/100,0)
-IF(_xlpm.reelOffset(2,AB43)=0,SUM('Win Lines'!K$3:K$4)/100,0)
-IF(_xlpm.reelOffset(3,AB43)=0,'Win Lines'!K$3/100,0)
))</f>
        <v>1.0000000000000002</v>
      </c>
      <c r="AI43" s="81" cm="1">
        <f t="array" ref="AI43">IF(AC43="","",_xlfn.LET(_xlpm.reelOffset,_xlfn.LAMBDA(_xlpm.offsetBy,_xlpm.cell,_xlfn.LET(_xlpm.ind,ROW(_xlpm.cell)-4,_xlpm.length,COUNTIF(AC$4:AC$200,"&gt;-1"),INDEX(AC$4:AC$200,1+MOD(_xlpm.ind+_xlpm.offsetBy,_xlpm.length)))),
IF(AC43=0,4,1)
-IF(_xlpm.reelOffset(-3,AC43)=0,'Win Lines'!L$6/100,0)
-IF(_xlpm.reelOffset(-2,AC43)=0,SUM('Win Lines'!L$5:L$6)/100,0)
-IF(_xlpm.reelOffset(-1,AC43)=0,SUM('Win Lines'!L$4:L$6)/100,0)
-IF(_xlpm.reelOffset(1,AC43)=0,SUM('Win Lines'!L$3:L$5)/100,0)
-IF(_xlpm.reelOffset(2,AC43)=0,SUM('Win Lines'!L$3:L$4)/100,0)
-IF(_xlpm.reelOffset(3,AC43)=0,'Win Lines'!L$3/100,0)
))</f>
        <v>1.0000000000000002</v>
      </c>
      <c r="AJ43" s="81" cm="1">
        <f t="array" ref="AJ43">IF(AD43="","",_xlfn.LET(_xlpm.reelOffset,_xlfn.LAMBDA(_xlpm.offsetBy,_xlpm.cell,_xlfn.LET(_xlpm.ind,ROW(_xlpm.cell)-4,_xlpm.length,COUNTIF(AD$4:AD$200,"&gt;-1"),INDEX(AD$4:AD$200,1+MOD(_xlpm.ind+_xlpm.offsetBy,_xlpm.length)))),
IF(AD43=0,4,1)
-IF(_xlpm.reelOffset(-3,AD43)=0,'Win Lines'!M$6/100,0)
-IF(_xlpm.reelOffset(-2,AD43)=0,SUM('Win Lines'!M$5:M$6)/100,0)
-IF(_xlpm.reelOffset(-1,AD43)=0,SUM('Win Lines'!M$4:M$6)/100,0)
-IF(_xlpm.reelOffset(1,AD43)=0,SUM('Win Lines'!M$3:M$5)/100,0)
-IF(_xlpm.reelOffset(2,AD43)=0,SUM('Win Lines'!M$3:M$4)/100,0)
-IF(_xlpm.reelOffset(3,AD43)=0,'Win Lines'!M$3/100,0)
))</f>
        <v>1</v>
      </c>
    </row>
    <row r="44" spans="1:36" x14ac:dyDescent="0.25">
      <c r="A44" s="32"/>
      <c r="B44" s="32"/>
      <c r="C44" s="32"/>
      <c r="D44" s="32"/>
      <c r="E44" s="32"/>
      <c r="F44" s="32"/>
      <c r="L44" s="35" t="s">
        <v>44</v>
      </c>
      <c r="M44" s="35" t="s">
        <v>44</v>
      </c>
      <c r="N44" s="41" t="s">
        <v>45</v>
      </c>
      <c r="O44" s="35" t="s">
        <v>44</v>
      </c>
      <c r="P44" s="41" t="s">
        <v>45</v>
      </c>
      <c r="Q44" s="42">
        <f t="shared" si="8"/>
        <v>8</v>
      </c>
      <c r="R44" s="42">
        <f t="shared" si="8"/>
        <v>0</v>
      </c>
      <c r="S44" s="42">
        <f t="shared" si="8"/>
        <v>167.00000000000003</v>
      </c>
      <c r="T44" s="42">
        <f t="shared" si="8"/>
        <v>0</v>
      </c>
      <c r="U44" s="42">
        <f t="shared" si="8"/>
        <v>66</v>
      </c>
      <c r="V44" s="43">
        <f t="shared" si="9"/>
        <v>0</v>
      </c>
      <c r="W44" s="44"/>
      <c r="Y44" s="29">
        <v>41</v>
      </c>
      <c r="Z44" s="80">
        <f>IF('Base Reels B'!Z44="","",'Base Reels B'!Z44)</f>
        <v>7</v>
      </c>
      <c r="AA44" s="80">
        <f>IF('Base Reels B'!AA44="","",IF(AA$2="W",0,'Base Reels B'!AA44))</f>
        <v>0</v>
      </c>
      <c r="AB44" s="80">
        <f>IF('Base Reels B'!AB44="","",IF(AB$2="W",0,'Base Reels B'!AB44))</f>
        <v>0</v>
      </c>
      <c r="AC44" s="80">
        <f>IF('Base Reels B'!AC44="","",IF(AC$2="W",0,'Base Reels B'!AC44))</f>
        <v>0</v>
      </c>
      <c r="AD44" s="80">
        <f>IF('Base Reels B'!AD44="","",'Base Reels B'!AD44)</f>
        <v>8</v>
      </c>
      <c r="AF44" s="81" cm="1">
        <f t="array" ref="AF44">IF(Z44="","",_xlfn.LET(_xlpm.reelOffset,_xlfn.LAMBDA(_xlpm.offsetBy,_xlpm.cell,_xlfn.LET(_xlpm.ind,ROW(_xlpm.cell)-4,_xlpm.length,COUNTIF(Z$4:Z$200,"&gt;-1"),INDEX(Z$4:Z$200,1+MOD(_xlpm.ind+_xlpm.offsetBy,_xlpm.length)))),
IF(Z44=0,4,1)
-IF(_xlpm.reelOffset(-3,Z44)=0,'Win Lines'!I$6/100,0)
-IF(_xlpm.reelOffset(-2,Z44)=0,SUM('Win Lines'!I$5:I$6)/100,0)
-IF(_xlpm.reelOffset(-1,Z44)=0,SUM('Win Lines'!I$4:I$6)/100,0)
-IF(_xlpm.reelOffset(1,Z44)=0,SUM('Win Lines'!I$3:I$5)/100,0)
-IF(_xlpm.reelOffset(2,Z44)=0,SUM('Win Lines'!I$3:I$4)/100,0)
-IF(_xlpm.reelOffset(3,Z44)=0,'Win Lines'!I$3/100,0)
))</f>
        <v>1</v>
      </c>
      <c r="AG44" s="81" cm="1">
        <f t="array" ref="AG44">IF(AA44="","",_xlfn.LET(_xlpm.reelOffset,_xlfn.LAMBDA(_xlpm.offsetBy,_xlpm.cell,_xlfn.LET(_xlpm.ind,ROW(_xlpm.cell)-4,_xlpm.length,COUNTIF(AA$4:AA$200,"&gt;-1"),INDEX(AA$4:AA$200,1+MOD(_xlpm.ind+_xlpm.offsetBy,_xlpm.length)))),
IF(AA44=0,4,1)
-IF(_xlpm.reelOffset(-3,AA44)=0,'Win Lines'!J$6/100,0)
-IF(_xlpm.reelOffset(-2,AA44)=0,SUM('Win Lines'!J$5:J$6)/100,0)
-IF(_xlpm.reelOffset(-1,AA44)=0,SUM('Win Lines'!J$4:J$6)/100,0)
-IF(_xlpm.reelOffset(1,AA44)=0,SUM('Win Lines'!J$3:J$5)/100,0)
-IF(_xlpm.reelOffset(2,AA44)=0,SUM('Win Lines'!J$3:J$4)/100,0)
-IF(_xlpm.reelOffset(3,AA44)=0,'Win Lines'!J$3/100,0)
))</f>
        <v>1.0000000000000002</v>
      </c>
      <c r="AH44" s="81" cm="1">
        <f t="array" ref="AH44">IF(AB44="","",_xlfn.LET(_xlpm.reelOffset,_xlfn.LAMBDA(_xlpm.offsetBy,_xlpm.cell,_xlfn.LET(_xlpm.ind,ROW(_xlpm.cell)-4,_xlpm.length,COUNTIF(AB$4:AB$200,"&gt;-1"),INDEX(AB$4:AB$200,1+MOD(_xlpm.ind+_xlpm.offsetBy,_xlpm.length)))),
IF(AB44=0,4,1)
-IF(_xlpm.reelOffset(-3,AB44)=0,'Win Lines'!K$6/100,0)
-IF(_xlpm.reelOffset(-2,AB44)=0,SUM('Win Lines'!K$5:K$6)/100,0)
-IF(_xlpm.reelOffset(-1,AB44)=0,SUM('Win Lines'!K$4:K$6)/100,0)
-IF(_xlpm.reelOffset(1,AB44)=0,SUM('Win Lines'!K$3:K$5)/100,0)
-IF(_xlpm.reelOffset(2,AB44)=0,SUM('Win Lines'!K$3:K$4)/100,0)
-IF(_xlpm.reelOffset(3,AB44)=0,'Win Lines'!K$3/100,0)
))</f>
        <v>1.0000000000000002</v>
      </c>
      <c r="AI44" s="81" cm="1">
        <f t="array" ref="AI44">IF(AC44="","",_xlfn.LET(_xlpm.reelOffset,_xlfn.LAMBDA(_xlpm.offsetBy,_xlpm.cell,_xlfn.LET(_xlpm.ind,ROW(_xlpm.cell)-4,_xlpm.length,COUNTIF(AC$4:AC$200,"&gt;-1"),INDEX(AC$4:AC$200,1+MOD(_xlpm.ind+_xlpm.offsetBy,_xlpm.length)))),
IF(AC44=0,4,1)
-IF(_xlpm.reelOffset(-3,AC44)=0,'Win Lines'!L$6/100,0)
-IF(_xlpm.reelOffset(-2,AC44)=0,SUM('Win Lines'!L$5:L$6)/100,0)
-IF(_xlpm.reelOffset(-1,AC44)=0,SUM('Win Lines'!L$4:L$6)/100,0)
-IF(_xlpm.reelOffset(1,AC44)=0,SUM('Win Lines'!L$3:L$5)/100,0)
-IF(_xlpm.reelOffset(2,AC44)=0,SUM('Win Lines'!L$3:L$4)/100,0)
-IF(_xlpm.reelOffset(3,AC44)=0,'Win Lines'!L$3/100,0)
))</f>
        <v>1.0000000000000002</v>
      </c>
      <c r="AJ44" s="81" cm="1">
        <f t="array" ref="AJ44">IF(AD44="","",_xlfn.LET(_xlpm.reelOffset,_xlfn.LAMBDA(_xlpm.offsetBy,_xlpm.cell,_xlfn.LET(_xlpm.ind,ROW(_xlpm.cell)-4,_xlpm.length,COUNTIF(AD$4:AD$200,"&gt;-1"),INDEX(AD$4:AD$200,1+MOD(_xlpm.ind+_xlpm.offsetBy,_xlpm.length)))),
IF(AD44=0,4,1)
-IF(_xlpm.reelOffset(-3,AD44)=0,'Win Lines'!M$6/100,0)
-IF(_xlpm.reelOffset(-2,AD44)=0,SUM('Win Lines'!M$5:M$6)/100,0)
-IF(_xlpm.reelOffset(-1,AD44)=0,SUM('Win Lines'!M$4:M$6)/100,0)
-IF(_xlpm.reelOffset(1,AD44)=0,SUM('Win Lines'!M$3:M$5)/100,0)
-IF(_xlpm.reelOffset(2,AD44)=0,SUM('Win Lines'!M$3:M$4)/100,0)
-IF(_xlpm.reelOffset(3,AD44)=0,'Win Lines'!M$3/100,0)
))</f>
        <v>1</v>
      </c>
    </row>
    <row r="45" spans="1:36" x14ac:dyDescent="0.25">
      <c r="A45" s="32"/>
      <c r="B45" s="32"/>
      <c r="C45" s="32"/>
      <c r="D45" s="32"/>
      <c r="E45" s="32"/>
      <c r="F45" s="32"/>
      <c r="G45" s="36"/>
      <c r="H45" s="36"/>
      <c r="I45" s="36"/>
      <c r="J45" s="36"/>
      <c r="K45" s="37"/>
      <c r="L45" s="35" t="s">
        <v>44</v>
      </c>
      <c r="M45" s="41" t="s">
        <v>45</v>
      </c>
      <c r="N45" s="35" t="s">
        <v>44</v>
      </c>
      <c r="O45" s="35" t="s">
        <v>44</v>
      </c>
      <c r="P45" s="41" t="s">
        <v>45</v>
      </c>
      <c r="Q45" s="42">
        <f t="shared" si="8"/>
        <v>8</v>
      </c>
      <c r="R45" s="42">
        <f t="shared" si="8"/>
        <v>167.00000000000003</v>
      </c>
      <c r="S45" s="42">
        <f t="shared" si="8"/>
        <v>0</v>
      </c>
      <c r="T45" s="42">
        <f t="shared" si="8"/>
        <v>0</v>
      </c>
      <c r="U45" s="42">
        <f t="shared" si="8"/>
        <v>66</v>
      </c>
      <c r="V45" s="43">
        <f t="shared" si="9"/>
        <v>0</v>
      </c>
      <c r="W45" s="44"/>
      <c r="Y45" s="29">
        <v>42</v>
      </c>
      <c r="Z45" s="80">
        <f>IF('Base Reels B'!Z45="","",'Base Reels B'!Z45)</f>
        <v>7</v>
      </c>
      <c r="AA45" s="80">
        <f>IF('Base Reels B'!AA45="","",IF(AA$2="W",0,'Base Reels B'!AA45))</f>
        <v>0</v>
      </c>
      <c r="AB45" s="80">
        <f>IF('Base Reels B'!AB45="","",IF(AB$2="W",0,'Base Reels B'!AB45))</f>
        <v>0</v>
      </c>
      <c r="AC45" s="80">
        <f>IF('Base Reels B'!AC45="","",IF(AC$2="W",0,'Base Reels B'!AC45))</f>
        <v>0</v>
      </c>
      <c r="AD45" s="80">
        <f>IF('Base Reels B'!AD45="","",'Base Reels B'!AD45)</f>
        <v>8</v>
      </c>
      <c r="AF45" s="81" cm="1">
        <f t="array" ref="AF45">IF(Z45="","",_xlfn.LET(_xlpm.reelOffset,_xlfn.LAMBDA(_xlpm.offsetBy,_xlpm.cell,_xlfn.LET(_xlpm.ind,ROW(_xlpm.cell)-4,_xlpm.length,COUNTIF(Z$4:Z$200,"&gt;-1"),INDEX(Z$4:Z$200,1+MOD(_xlpm.ind+_xlpm.offsetBy,_xlpm.length)))),
IF(Z45=0,4,1)
-IF(_xlpm.reelOffset(-3,Z45)=0,'Win Lines'!I$6/100,0)
-IF(_xlpm.reelOffset(-2,Z45)=0,SUM('Win Lines'!I$5:I$6)/100,0)
-IF(_xlpm.reelOffset(-1,Z45)=0,SUM('Win Lines'!I$4:I$6)/100,0)
-IF(_xlpm.reelOffset(1,Z45)=0,SUM('Win Lines'!I$3:I$5)/100,0)
-IF(_xlpm.reelOffset(2,Z45)=0,SUM('Win Lines'!I$3:I$4)/100,0)
-IF(_xlpm.reelOffset(3,Z45)=0,'Win Lines'!I$3/100,0)
))</f>
        <v>1</v>
      </c>
      <c r="AG45" s="81" cm="1">
        <f t="array" ref="AG45">IF(AA45="","",_xlfn.LET(_xlpm.reelOffset,_xlfn.LAMBDA(_xlpm.offsetBy,_xlpm.cell,_xlfn.LET(_xlpm.ind,ROW(_xlpm.cell)-4,_xlpm.length,COUNTIF(AA$4:AA$200,"&gt;-1"),INDEX(AA$4:AA$200,1+MOD(_xlpm.ind+_xlpm.offsetBy,_xlpm.length)))),
IF(AA45=0,4,1)
-IF(_xlpm.reelOffset(-3,AA45)=0,'Win Lines'!J$6/100,0)
-IF(_xlpm.reelOffset(-2,AA45)=0,SUM('Win Lines'!J$5:J$6)/100,0)
-IF(_xlpm.reelOffset(-1,AA45)=0,SUM('Win Lines'!J$4:J$6)/100,0)
-IF(_xlpm.reelOffset(1,AA45)=0,SUM('Win Lines'!J$3:J$5)/100,0)
-IF(_xlpm.reelOffset(2,AA45)=0,SUM('Win Lines'!J$3:J$4)/100,0)
-IF(_xlpm.reelOffset(3,AA45)=0,'Win Lines'!J$3/100,0)
))</f>
        <v>1.0000000000000002</v>
      </c>
      <c r="AH45" s="81" cm="1">
        <f t="array" ref="AH45">IF(AB45="","",_xlfn.LET(_xlpm.reelOffset,_xlfn.LAMBDA(_xlpm.offsetBy,_xlpm.cell,_xlfn.LET(_xlpm.ind,ROW(_xlpm.cell)-4,_xlpm.length,COUNTIF(AB$4:AB$200,"&gt;-1"),INDEX(AB$4:AB$200,1+MOD(_xlpm.ind+_xlpm.offsetBy,_xlpm.length)))),
IF(AB45=0,4,1)
-IF(_xlpm.reelOffset(-3,AB45)=0,'Win Lines'!K$6/100,0)
-IF(_xlpm.reelOffset(-2,AB45)=0,SUM('Win Lines'!K$5:K$6)/100,0)
-IF(_xlpm.reelOffset(-1,AB45)=0,SUM('Win Lines'!K$4:K$6)/100,0)
-IF(_xlpm.reelOffset(1,AB45)=0,SUM('Win Lines'!K$3:K$5)/100,0)
-IF(_xlpm.reelOffset(2,AB45)=0,SUM('Win Lines'!K$3:K$4)/100,0)
-IF(_xlpm.reelOffset(3,AB45)=0,'Win Lines'!K$3/100,0)
))</f>
        <v>1.0000000000000002</v>
      </c>
      <c r="AI45" s="81" cm="1">
        <f t="array" ref="AI45">IF(AC45="","",_xlfn.LET(_xlpm.reelOffset,_xlfn.LAMBDA(_xlpm.offsetBy,_xlpm.cell,_xlfn.LET(_xlpm.ind,ROW(_xlpm.cell)-4,_xlpm.length,COUNTIF(AC$4:AC$200,"&gt;-1"),INDEX(AC$4:AC$200,1+MOD(_xlpm.ind+_xlpm.offsetBy,_xlpm.length)))),
IF(AC45=0,4,1)
-IF(_xlpm.reelOffset(-3,AC45)=0,'Win Lines'!L$6/100,0)
-IF(_xlpm.reelOffset(-2,AC45)=0,SUM('Win Lines'!L$5:L$6)/100,0)
-IF(_xlpm.reelOffset(-1,AC45)=0,SUM('Win Lines'!L$4:L$6)/100,0)
-IF(_xlpm.reelOffset(1,AC45)=0,SUM('Win Lines'!L$3:L$5)/100,0)
-IF(_xlpm.reelOffset(2,AC45)=0,SUM('Win Lines'!L$3:L$4)/100,0)
-IF(_xlpm.reelOffset(3,AC45)=0,'Win Lines'!L$3/100,0)
))</f>
        <v>1.0000000000000002</v>
      </c>
      <c r="AJ45" s="81" cm="1">
        <f t="array" ref="AJ45">IF(AD45="","",_xlfn.LET(_xlpm.reelOffset,_xlfn.LAMBDA(_xlpm.offsetBy,_xlpm.cell,_xlfn.LET(_xlpm.ind,ROW(_xlpm.cell)-4,_xlpm.length,COUNTIF(AD$4:AD$200,"&gt;-1"),INDEX(AD$4:AD$200,1+MOD(_xlpm.ind+_xlpm.offsetBy,_xlpm.length)))),
IF(AD45=0,4,1)
-IF(_xlpm.reelOffset(-3,AD45)=0,'Win Lines'!M$6/100,0)
-IF(_xlpm.reelOffset(-2,AD45)=0,SUM('Win Lines'!M$5:M$6)/100,0)
-IF(_xlpm.reelOffset(-1,AD45)=0,SUM('Win Lines'!M$4:M$6)/100,0)
-IF(_xlpm.reelOffset(1,AD45)=0,SUM('Win Lines'!M$3:M$5)/100,0)
-IF(_xlpm.reelOffset(2,AD45)=0,SUM('Win Lines'!M$3:M$4)/100,0)
-IF(_xlpm.reelOffset(3,AD45)=0,'Win Lines'!M$3/100,0)
))</f>
        <v>1</v>
      </c>
    </row>
    <row r="46" spans="1:36" x14ac:dyDescent="0.25">
      <c r="A46" s="32"/>
      <c r="B46" s="32"/>
      <c r="C46" s="32"/>
      <c r="D46" s="32"/>
      <c r="E46" s="32"/>
      <c r="F46" s="32"/>
      <c r="G46" s="38" t="s">
        <v>42</v>
      </c>
      <c r="H46" s="39">
        <v>5</v>
      </c>
      <c r="I46"/>
      <c r="J46"/>
      <c r="K46" s="37"/>
      <c r="L46" s="41" t="s">
        <v>45</v>
      </c>
      <c r="M46" s="35" t="s">
        <v>44</v>
      </c>
      <c r="N46" s="35" t="s">
        <v>44</v>
      </c>
      <c r="O46" s="35" t="s">
        <v>44</v>
      </c>
      <c r="P46" s="41" t="s">
        <v>45</v>
      </c>
      <c r="Q46" s="42">
        <f t="shared" si="8"/>
        <v>56</v>
      </c>
      <c r="R46" s="42">
        <f t="shared" si="8"/>
        <v>0</v>
      </c>
      <c r="S46" s="42">
        <f t="shared" si="8"/>
        <v>0</v>
      </c>
      <c r="T46" s="42">
        <f t="shared" si="8"/>
        <v>0</v>
      </c>
      <c r="U46" s="42">
        <f t="shared" si="8"/>
        <v>66</v>
      </c>
      <c r="V46" s="43">
        <f t="shared" si="9"/>
        <v>0</v>
      </c>
      <c r="W46" s="44"/>
      <c r="Y46" s="29">
        <v>43</v>
      </c>
      <c r="Z46" s="80">
        <f>IF('Base Reels B'!Z46="","",'Base Reels B'!Z46)</f>
        <v>2</v>
      </c>
      <c r="AA46" s="80">
        <f>IF('Base Reels B'!AA46="","",IF(AA$2="W",0,'Base Reels B'!AA46))</f>
        <v>0</v>
      </c>
      <c r="AB46" s="80">
        <f>IF('Base Reels B'!AB46="","",IF(AB$2="W",0,'Base Reels B'!AB46))</f>
        <v>0</v>
      </c>
      <c r="AC46" s="80">
        <f>IF('Base Reels B'!AC46="","",IF(AC$2="W",0,'Base Reels B'!AC46))</f>
        <v>0</v>
      </c>
      <c r="AD46" s="80">
        <f>IF('Base Reels B'!AD46="","",'Base Reels B'!AD46)</f>
        <v>6</v>
      </c>
      <c r="AF46" s="81" cm="1">
        <f t="array" ref="AF46">IF(Z46="","",_xlfn.LET(_xlpm.reelOffset,_xlfn.LAMBDA(_xlpm.offsetBy,_xlpm.cell,_xlfn.LET(_xlpm.ind,ROW(_xlpm.cell)-4,_xlpm.length,COUNTIF(Z$4:Z$200,"&gt;-1"),INDEX(Z$4:Z$200,1+MOD(_xlpm.ind+_xlpm.offsetBy,_xlpm.length)))),
IF(Z46=0,4,1)
-IF(_xlpm.reelOffset(-3,Z46)=0,'Win Lines'!I$6/100,0)
-IF(_xlpm.reelOffset(-2,Z46)=0,SUM('Win Lines'!I$5:I$6)/100,0)
-IF(_xlpm.reelOffset(-1,Z46)=0,SUM('Win Lines'!I$4:I$6)/100,0)
-IF(_xlpm.reelOffset(1,Z46)=0,SUM('Win Lines'!I$3:I$5)/100,0)
-IF(_xlpm.reelOffset(2,Z46)=0,SUM('Win Lines'!I$3:I$4)/100,0)
-IF(_xlpm.reelOffset(3,Z46)=0,'Win Lines'!I$3/100,0)
))</f>
        <v>1</v>
      </c>
      <c r="AG46" s="81" cm="1">
        <f t="array" ref="AG46">IF(AA46="","",_xlfn.LET(_xlpm.reelOffset,_xlfn.LAMBDA(_xlpm.offsetBy,_xlpm.cell,_xlfn.LET(_xlpm.ind,ROW(_xlpm.cell)-4,_xlpm.length,COUNTIF(AA$4:AA$200,"&gt;-1"),INDEX(AA$4:AA$200,1+MOD(_xlpm.ind+_xlpm.offsetBy,_xlpm.length)))),
IF(AA46=0,4,1)
-IF(_xlpm.reelOffset(-3,AA46)=0,'Win Lines'!J$6/100,0)
-IF(_xlpm.reelOffset(-2,AA46)=0,SUM('Win Lines'!J$5:J$6)/100,0)
-IF(_xlpm.reelOffset(-1,AA46)=0,SUM('Win Lines'!J$4:J$6)/100,0)
-IF(_xlpm.reelOffset(1,AA46)=0,SUM('Win Lines'!J$3:J$5)/100,0)
-IF(_xlpm.reelOffset(2,AA46)=0,SUM('Win Lines'!J$3:J$4)/100,0)
-IF(_xlpm.reelOffset(3,AA46)=0,'Win Lines'!J$3/100,0)
))</f>
        <v>1.0000000000000002</v>
      </c>
      <c r="AH46" s="81" cm="1">
        <f t="array" ref="AH46">IF(AB46="","",_xlfn.LET(_xlpm.reelOffset,_xlfn.LAMBDA(_xlpm.offsetBy,_xlpm.cell,_xlfn.LET(_xlpm.ind,ROW(_xlpm.cell)-4,_xlpm.length,COUNTIF(AB$4:AB$200,"&gt;-1"),INDEX(AB$4:AB$200,1+MOD(_xlpm.ind+_xlpm.offsetBy,_xlpm.length)))),
IF(AB46=0,4,1)
-IF(_xlpm.reelOffset(-3,AB46)=0,'Win Lines'!K$6/100,0)
-IF(_xlpm.reelOffset(-2,AB46)=0,SUM('Win Lines'!K$5:K$6)/100,0)
-IF(_xlpm.reelOffset(-1,AB46)=0,SUM('Win Lines'!K$4:K$6)/100,0)
-IF(_xlpm.reelOffset(1,AB46)=0,SUM('Win Lines'!K$3:K$5)/100,0)
-IF(_xlpm.reelOffset(2,AB46)=0,SUM('Win Lines'!K$3:K$4)/100,0)
-IF(_xlpm.reelOffset(3,AB46)=0,'Win Lines'!K$3/100,0)
))</f>
        <v>1.0000000000000002</v>
      </c>
      <c r="AI46" s="81" cm="1">
        <f t="array" ref="AI46">IF(AC46="","",_xlfn.LET(_xlpm.reelOffset,_xlfn.LAMBDA(_xlpm.offsetBy,_xlpm.cell,_xlfn.LET(_xlpm.ind,ROW(_xlpm.cell)-4,_xlpm.length,COUNTIF(AC$4:AC$200,"&gt;-1"),INDEX(AC$4:AC$200,1+MOD(_xlpm.ind+_xlpm.offsetBy,_xlpm.length)))),
IF(AC46=0,4,1)
-IF(_xlpm.reelOffset(-3,AC46)=0,'Win Lines'!L$6/100,0)
-IF(_xlpm.reelOffset(-2,AC46)=0,SUM('Win Lines'!L$5:L$6)/100,0)
-IF(_xlpm.reelOffset(-1,AC46)=0,SUM('Win Lines'!L$4:L$6)/100,0)
-IF(_xlpm.reelOffset(1,AC46)=0,SUM('Win Lines'!L$3:L$5)/100,0)
-IF(_xlpm.reelOffset(2,AC46)=0,SUM('Win Lines'!L$3:L$4)/100,0)
-IF(_xlpm.reelOffset(3,AC46)=0,'Win Lines'!L$3/100,0)
))</f>
        <v>1.0000000000000002</v>
      </c>
      <c r="AJ46" s="81" cm="1">
        <f t="array" ref="AJ46">IF(AD46="","",_xlfn.LET(_xlpm.reelOffset,_xlfn.LAMBDA(_xlpm.offsetBy,_xlpm.cell,_xlfn.LET(_xlpm.ind,ROW(_xlpm.cell)-4,_xlpm.length,COUNTIF(AD$4:AD$200,"&gt;-1"),INDEX(AD$4:AD$200,1+MOD(_xlpm.ind+_xlpm.offsetBy,_xlpm.length)))),
IF(AD46=0,4,1)
-IF(_xlpm.reelOffset(-3,AD46)=0,'Win Lines'!M$6/100,0)
-IF(_xlpm.reelOffset(-2,AD46)=0,SUM('Win Lines'!M$5:M$6)/100,0)
-IF(_xlpm.reelOffset(-1,AD46)=0,SUM('Win Lines'!M$4:M$6)/100,0)
-IF(_xlpm.reelOffset(1,AD46)=0,SUM('Win Lines'!M$3:M$5)/100,0)
-IF(_xlpm.reelOffset(2,AD46)=0,SUM('Win Lines'!M$3:M$4)/100,0)
-IF(_xlpm.reelOffset(3,AD46)=0,'Win Lines'!M$3/100,0)
))</f>
        <v>1</v>
      </c>
    </row>
    <row r="47" spans="1:36" x14ac:dyDescent="0.25">
      <c r="A47" s="32"/>
      <c r="B47" s="32"/>
      <c r="C47" s="32"/>
      <c r="D47" s="32"/>
      <c r="E47" s="32"/>
      <c r="F47" s="32"/>
      <c r="G47" s="38" t="s">
        <v>43</v>
      </c>
      <c r="H47" s="39">
        <v>4</v>
      </c>
      <c r="I47"/>
      <c r="J47"/>
      <c r="K47" s="37"/>
      <c r="L47" s="35" t="s">
        <v>44</v>
      </c>
      <c r="M47" s="35" t="s">
        <v>44</v>
      </c>
      <c r="N47" s="41" t="s">
        <v>45</v>
      </c>
      <c r="O47" s="41" t="s">
        <v>45</v>
      </c>
      <c r="P47" s="35" t="s">
        <v>44</v>
      </c>
      <c r="Q47" s="42">
        <f t="shared" si="8"/>
        <v>8</v>
      </c>
      <c r="R47" s="42">
        <f t="shared" si="8"/>
        <v>0</v>
      </c>
      <c r="S47" s="42">
        <f t="shared" si="8"/>
        <v>167.00000000000003</v>
      </c>
      <c r="T47" s="42">
        <f t="shared" si="8"/>
        <v>167.00000000000003</v>
      </c>
      <c r="U47" s="42">
        <f t="shared" si="8"/>
        <v>8</v>
      </c>
      <c r="V47" s="43">
        <f t="shared" si="9"/>
        <v>0</v>
      </c>
      <c r="W47" s="44"/>
      <c r="Y47" s="29">
        <v>44</v>
      </c>
      <c r="Z47" s="80">
        <f>IF('Base Reels B'!Z47="","",'Base Reels B'!Z47)</f>
        <v>6</v>
      </c>
      <c r="AA47" s="80">
        <f>IF('Base Reels B'!AA47="","",IF(AA$2="W",0,'Base Reels B'!AA47))</f>
        <v>0</v>
      </c>
      <c r="AB47" s="80">
        <f>IF('Base Reels B'!AB47="","",IF(AB$2="W",0,'Base Reels B'!AB47))</f>
        <v>0</v>
      </c>
      <c r="AC47" s="80">
        <f>IF('Base Reels B'!AC47="","",IF(AC$2="W",0,'Base Reels B'!AC47))</f>
        <v>0</v>
      </c>
      <c r="AD47" s="80">
        <f>IF('Base Reels B'!AD47="","",'Base Reels B'!AD47)</f>
        <v>6</v>
      </c>
      <c r="AF47" s="81" cm="1">
        <f t="array" ref="AF47">IF(Z47="","",_xlfn.LET(_xlpm.reelOffset,_xlfn.LAMBDA(_xlpm.offsetBy,_xlpm.cell,_xlfn.LET(_xlpm.ind,ROW(_xlpm.cell)-4,_xlpm.length,COUNTIF(Z$4:Z$200,"&gt;-1"),INDEX(Z$4:Z$200,1+MOD(_xlpm.ind+_xlpm.offsetBy,_xlpm.length)))),
IF(Z47=0,4,1)
-IF(_xlpm.reelOffset(-3,Z47)=0,'Win Lines'!I$6/100,0)
-IF(_xlpm.reelOffset(-2,Z47)=0,SUM('Win Lines'!I$5:I$6)/100,0)
-IF(_xlpm.reelOffset(-1,Z47)=0,SUM('Win Lines'!I$4:I$6)/100,0)
-IF(_xlpm.reelOffset(1,Z47)=0,SUM('Win Lines'!I$3:I$5)/100,0)
-IF(_xlpm.reelOffset(2,Z47)=0,SUM('Win Lines'!I$3:I$4)/100,0)
-IF(_xlpm.reelOffset(3,Z47)=0,'Win Lines'!I$3/100,0)
))</f>
        <v>1</v>
      </c>
      <c r="AG47" s="81" cm="1">
        <f t="array" ref="AG47">IF(AA47="","",_xlfn.LET(_xlpm.reelOffset,_xlfn.LAMBDA(_xlpm.offsetBy,_xlpm.cell,_xlfn.LET(_xlpm.ind,ROW(_xlpm.cell)-4,_xlpm.length,COUNTIF(AA$4:AA$200,"&gt;-1"),INDEX(AA$4:AA$200,1+MOD(_xlpm.ind+_xlpm.offsetBy,_xlpm.length)))),
IF(AA47=0,4,1)
-IF(_xlpm.reelOffset(-3,AA47)=0,'Win Lines'!J$6/100,0)
-IF(_xlpm.reelOffset(-2,AA47)=0,SUM('Win Lines'!J$5:J$6)/100,0)
-IF(_xlpm.reelOffset(-1,AA47)=0,SUM('Win Lines'!J$4:J$6)/100,0)
-IF(_xlpm.reelOffset(1,AA47)=0,SUM('Win Lines'!J$3:J$5)/100,0)
-IF(_xlpm.reelOffset(2,AA47)=0,SUM('Win Lines'!J$3:J$4)/100,0)
-IF(_xlpm.reelOffset(3,AA47)=0,'Win Lines'!J$3/100,0)
))</f>
        <v>1.0000000000000002</v>
      </c>
      <c r="AH47" s="81" cm="1">
        <f t="array" ref="AH47">IF(AB47="","",_xlfn.LET(_xlpm.reelOffset,_xlfn.LAMBDA(_xlpm.offsetBy,_xlpm.cell,_xlfn.LET(_xlpm.ind,ROW(_xlpm.cell)-4,_xlpm.length,COUNTIF(AB$4:AB$200,"&gt;-1"),INDEX(AB$4:AB$200,1+MOD(_xlpm.ind+_xlpm.offsetBy,_xlpm.length)))),
IF(AB47=0,4,1)
-IF(_xlpm.reelOffset(-3,AB47)=0,'Win Lines'!K$6/100,0)
-IF(_xlpm.reelOffset(-2,AB47)=0,SUM('Win Lines'!K$5:K$6)/100,0)
-IF(_xlpm.reelOffset(-1,AB47)=0,SUM('Win Lines'!K$4:K$6)/100,0)
-IF(_xlpm.reelOffset(1,AB47)=0,SUM('Win Lines'!K$3:K$5)/100,0)
-IF(_xlpm.reelOffset(2,AB47)=0,SUM('Win Lines'!K$3:K$4)/100,0)
-IF(_xlpm.reelOffset(3,AB47)=0,'Win Lines'!K$3/100,0)
))</f>
        <v>1.0000000000000002</v>
      </c>
      <c r="AI47" s="81" cm="1">
        <f t="array" ref="AI47">IF(AC47="","",_xlfn.LET(_xlpm.reelOffset,_xlfn.LAMBDA(_xlpm.offsetBy,_xlpm.cell,_xlfn.LET(_xlpm.ind,ROW(_xlpm.cell)-4,_xlpm.length,COUNTIF(AC$4:AC$200,"&gt;-1"),INDEX(AC$4:AC$200,1+MOD(_xlpm.ind+_xlpm.offsetBy,_xlpm.length)))),
IF(AC47=0,4,1)
-IF(_xlpm.reelOffset(-3,AC47)=0,'Win Lines'!L$6/100,0)
-IF(_xlpm.reelOffset(-2,AC47)=0,SUM('Win Lines'!L$5:L$6)/100,0)
-IF(_xlpm.reelOffset(-1,AC47)=0,SUM('Win Lines'!L$4:L$6)/100,0)
-IF(_xlpm.reelOffset(1,AC47)=0,SUM('Win Lines'!L$3:L$5)/100,0)
-IF(_xlpm.reelOffset(2,AC47)=0,SUM('Win Lines'!L$3:L$4)/100,0)
-IF(_xlpm.reelOffset(3,AC47)=0,'Win Lines'!L$3/100,0)
))</f>
        <v>1.0000000000000002</v>
      </c>
      <c r="AJ47" s="81" cm="1">
        <f t="array" ref="AJ47">IF(AD47="","",_xlfn.LET(_xlpm.reelOffset,_xlfn.LAMBDA(_xlpm.offsetBy,_xlpm.cell,_xlfn.LET(_xlpm.ind,ROW(_xlpm.cell)-4,_xlpm.length,COUNTIF(AD$4:AD$200,"&gt;-1"),INDEX(AD$4:AD$200,1+MOD(_xlpm.ind+_xlpm.offsetBy,_xlpm.length)))),
IF(AD47=0,4,1)
-IF(_xlpm.reelOffset(-3,AD47)=0,'Win Lines'!M$6/100,0)
-IF(_xlpm.reelOffset(-2,AD47)=0,SUM('Win Lines'!M$5:M$6)/100,0)
-IF(_xlpm.reelOffset(-1,AD47)=0,SUM('Win Lines'!M$4:M$6)/100,0)
-IF(_xlpm.reelOffset(1,AD47)=0,SUM('Win Lines'!M$3:M$5)/100,0)
-IF(_xlpm.reelOffset(2,AD47)=0,SUM('Win Lines'!M$3:M$4)/100,0)
-IF(_xlpm.reelOffset(3,AD47)=0,'Win Lines'!M$3/100,0)
))</f>
        <v>1</v>
      </c>
    </row>
    <row r="48" spans="1:36" x14ac:dyDescent="0.25">
      <c r="A48" s="32"/>
      <c r="B48" s="32"/>
      <c r="C48" s="32"/>
      <c r="D48" s="32"/>
      <c r="E48" s="32"/>
      <c r="F48" s="32"/>
      <c r="G48" s="40"/>
      <c r="H48" s="37"/>
      <c r="I48"/>
      <c r="J48"/>
      <c r="K48" s="37"/>
      <c r="L48" s="35" t="s">
        <v>44</v>
      </c>
      <c r="M48" s="41" t="s">
        <v>45</v>
      </c>
      <c r="N48" s="35" t="s">
        <v>44</v>
      </c>
      <c r="O48" s="41" t="s">
        <v>45</v>
      </c>
      <c r="P48" s="35" t="s">
        <v>44</v>
      </c>
      <c r="Q48" s="42">
        <f t="shared" si="8"/>
        <v>8</v>
      </c>
      <c r="R48" s="42">
        <f t="shared" si="8"/>
        <v>167.00000000000003</v>
      </c>
      <c r="S48" s="42">
        <f t="shared" si="8"/>
        <v>0</v>
      </c>
      <c r="T48" s="42">
        <f t="shared" si="8"/>
        <v>167.00000000000003</v>
      </c>
      <c r="U48" s="42">
        <f t="shared" si="8"/>
        <v>8</v>
      </c>
      <c r="V48" s="43">
        <f t="shared" si="9"/>
        <v>0</v>
      </c>
      <c r="W48" s="44"/>
      <c r="Y48" s="29">
        <v>45</v>
      </c>
      <c r="Z48" s="80">
        <f>IF('Base Reels B'!Z48="","",'Base Reels B'!Z48)</f>
        <v>6</v>
      </c>
      <c r="AA48" s="80">
        <f>IF('Base Reels B'!AA48="","",IF(AA$2="W",0,'Base Reels B'!AA48))</f>
        <v>0</v>
      </c>
      <c r="AB48" s="80">
        <f>IF('Base Reels B'!AB48="","",IF(AB$2="W",0,'Base Reels B'!AB48))</f>
        <v>0</v>
      </c>
      <c r="AC48" s="80">
        <f>IF('Base Reels B'!AC48="","",IF(AC$2="W",0,'Base Reels B'!AC48))</f>
        <v>0</v>
      </c>
      <c r="AD48" s="80">
        <f>IF('Base Reels B'!AD48="","",'Base Reels B'!AD48)</f>
        <v>6</v>
      </c>
      <c r="AF48" s="81" cm="1">
        <f t="array" ref="AF48">IF(Z48="","",_xlfn.LET(_xlpm.reelOffset,_xlfn.LAMBDA(_xlpm.offsetBy,_xlpm.cell,_xlfn.LET(_xlpm.ind,ROW(_xlpm.cell)-4,_xlpm.length,COUNTIF(Z$4:Z$200,"&gt;-1"),INDEX(Z$4:Z$200,1+MOD(_xlpm.ind+_xlpm.offsetBy,_xlpm.length)))),
IF(Z48=0,4,1)
-IF(_xlpm.reelOffset(-3,Z48)=0,'Win Lines'!I$6/100,0)
-IF(_xlpm.reelOffset(-2,Z48)=0,SUM('Win Lines'!I$5:I$6)/100,0)
-IF(_xlpm.reelOffset(-1,Z48)=0,SUM('Win Lines'!I$4:I$6)/100,0)
-IF(_xlpm.reelOffset(1,Z48)=0,SUM('Win Lines'!I$3:I$5)/100,0)
-IF(_xlpm.reelOffset(2,Z48)=0,SUM('Win Lines'!I$3:I$4)/100,0)
-IF(_xlpm.reelOffset(3,Z48)=0,'Win Lines'!I$3/100,0)
))</f>
        <v>1</v>
      </c>
      <c r="AG48" s="81" cm="1">
        <f t="array" ref="AG48">IF(AA48="","",_xlfn.LET(_xlpm.reelOffset,_xlfn.LAMBDA(_xlpm.offsetBy,_xlpm.cell,_xlfn.LET(_xlpm.ind,ROW(_xlpm.cell)-4,_xlpm.length,COUNTIF(AA$4:AA$200,"&gt;-1"),INDEX(AA$4:AA$200,1+MOD(_xlpm.ind+_xlpm.offsetBy,_xlpm.length)))),
IF(AA48=0,4,1)
-IF(_xlpm.reelOffset(-3,AA48)=0,'Win Lines'!J$6/100,0)
-IF(_xlpm.reelOffset(-2,AA48)=0,SUM('Win Lines'!J$5:J$6)/100,0)
-IF(_xlpm.reelOffset(-1,AA48)=0,SUM('Win Lines'!J$4:J$6)/100,0)
-IF(_xlpm.reelOffset(1,AA48)=0,SUM('Win Lines'!J$3:J$5)/100,0)
-IF(_xlpm.reelOffset(2,AA48)=0,SUM('Win Lines'!J$3:J$4)/100,0)
-IF(_xlpm.reelOffset(3,AA48)=0,'Win Lines'!J$3/100,0)
))</f>
        <v>1.0000000000000002</v>
      </c>
      <c r="AH48" s="81" cm="1">
        <f t="array" ref="AH48">IF(AB48="","",_xlfn.LET(_xlpm.reelOffset,_xlfn.LAMBDA(_xlpm.offsetBy,_xlpm.cell,_xlfn.LET(_xlpm.ind,ROW(_xlpm.cell)-4,_xlpm.length,COUNTIF(AB$4:AB$200,"&gt;-1"),INDEX(AB$4:AB$200,1+MOD(_xlpm.ind+_xlpm.offsetBy,_xlpm.length)))),
IF(AB48=0,4,1)
-IF(_xlpm.reelOffset(-3,AB48)=0,'Win Lines'!K$6/100,0)
-IF(_xlpm.reelOffset(-2,AB48)=0,SUM('Win Lines'!K$5:K$6)/100,0)
-IF(_xlpm.reelOffset(-1,AB48)=0,SUM('Win Lines'!K$4:K$6)/100,0)
-IF(_xlpm.reelOffset(1,AB48)=0,SUM('Win Lines'!K$3:K$5)/100,0)
-IF(_xlpm.reelOffset(2,AB48)=0,SUM('Win Lines'!K$3:K$4)/100,0)
-IF(_xlpm.reelOffset(3,AB48)=0,'Win Lines'!K$3/100,0)
))</f>
        <v>1.0000000000000002</v>
      </c>
      <c r="AI48" s="81" cm="1">
        <f t="array" ref="AI48">IF(AC48="","",_xlfn.LET(_xlpm.reelOffset,_xlfn.LAMBDA(_xlpm.offsetBy,_xlpm.cell,_xlfn.LET(_xlpm.ind,ROW(_xlpm.cell)-4,_xlpm.length,COUNTIF(AC$4:AC$200,"&gt;-1"),INDEX(AC$4:AC$200,1+MOD(_xlpm.ind+_xlpm.offsetBy,_xlpm.length)))),
IF(AC48=0,4,1)
-IF(_xlpm.reelOffset(-3,AC48)=0,'Win Lines'!L$6/100,0)
-IF(_xlpm.reelOffset(-2,AC48)=0,SUM('Win Lines'!L$5:L$6)/100,0)
-IF(_xlpm.reelOffset(-1,AC48)=0,SUM('Win Lines'!L$4:L$6)/100,0)
-IF(_xlpm.reelOffset(1,AC48)=0,SUM('Win Lines'!L$3:L$5)/100,0)
-IF(_xlpm.reelOffset(2,AC48)=0,SUM('Win Lines'!L$3:L$4)/100,0)
-IF(_xlpm.reelOffset(3,AC48)=0,'Win Lines'!L$3/100,0)
))</f>
        <v>1.0000000000000002</v>
      </c>
      <c r="AJ48" s="81" cm="1">
        <f t="array" ref="AJ48">IF(AD48="","",_xlfn.LET(_xlpm.reelOffset,_xlfn.LAMBDA(_xlpm.offsetBy,_xlpm.cell,_xlfn.LET(_xlpm.ind,ROW(_xlpm.cell)-4,_xlpm.length,COUNTIF(AD$4:AD$200,"&gt;-1"),INDEX(AD$4:AD$200,1+MOD(_xlpm.ind+_xlpm.offsetBy,_xlpm.length)))),
IF(AD48=0,4,1)
-IF(_xlpm.reelOffset(-3,AD48)=0,'Win Lines'!M$6/100,0)
-IF(_xlpm.reelOffset(-2,AD48)=0,SUM('Win Lines'!M$5:M$6)/100,0)
-IF(_xlpm.reelOffset(-1,AD48)=0,SUM('Win Lines'!M$4:M$6)/100,0)
-IF(_xlpm.reelOffset(1,AD48)=0,SUM('Win Lines'!M$3:M$5)/100,0)
-IF(_xlpm.reelOffset(2,AD48)=0,SUM('Win Lines'!M$3:M$4)/100,0)
-IF(_xlpm.reelOffset(3,AD48)=0,'Win Lines'!M$3/100,0)
))</f>
        <v>1</v>
      </c>
    </row>
    <row r="49" spans="1:36" x14ac:dyDescent="0.25">
      <c r="A49" s="32"/>
      <c r="B49" s="32"/>
      <c r="C49" s="32"/>
      <c r="D49" s="32"/>
      <c r="E49" s="32"/>
      <c r="F49" s="32"/>
      <c r="G49"/>
      <c r="H49"/>
      <c r="I49"/>
      <c r="J49"/>
      <c r="K49" s="37"/>
      <c r="L49" s="41" t="s">
        <v>45</v>
      </c>
      <c r="M49" s="35" t="s">
        <v>44</v>
      </c>
      <c r="N49" s="35" t="s">
        <v>44</v>
      </c>
      <c r="O49" s="41" t="s">
        <v>45</v>
      </c>
      <c r="P49" s="35" t="s">
        <v>44</v>
      </c>
      <c r="Q49" s="42">
        <f t="shared" si="8"/>
        <v>56</v>
      </c>
      <c r="R49" s="42">
        <f t="shared" si="8"/>
        <v>0</v>
      </c>
      <c r="S49" s="42">
        <f t="shared" si="8"/>
        <v>0</v>
      </c>
      <c r="T49" s="42">
        <f t="shared" si="8"/>
        <v>167.00000000000003</v>
      </c>
      <c r="U49" s="42">
        <f t="shared" si="8"/>
        <v>8</v>
      </c>
      <c r="V49" s="43">
        <f t="shared" si="9"/>
        <v>0</v>
      </c>
      <c r="W49" s="44"/>
      <c r="Y49" s="29">
        <v>46</v>
      </c>
      <c r="Z49" s="80">
        <f>IF('Base Reels B'!Z49="","",'Base Reels B'!Z49)</f>
        <v>6</v>
      </c>
      <c r="AA49" s="80">
        <f>IF('Base Reels B'!AA49="","",IF(AA$2="W",0,'Base Reels B'!AA49))</f>
        <v>0</v>
      </c>
      <c r="AB49" s="80">
        <f>IF('Base Reels B'!AB49="","",IF(AB$2="W",0,'Base Reels B'!AB49))</f>
        <v>0</v>
      </c>
      <c r="AC49" s="80">
        <f>IF('Base Reels B'!AC49="","",IF(AC$2="W",0,'Base Reels B'!AC49))</f>
        <v>0</v>
      </c>
      <c r="AD49" s="80">
        <f>IF('Base Reels B'!AD49="","",'Base Reels B'!AD49)</f>
        <v>9</v>
      </c>
      <c r="AF49" s="81" cm="1">
        <f t="array" ref="AF49">IF(Z49="","",_xlfn.LET(_xlpm.reelOffset,_xlfn.LAMBDA(_xlpm.offsetBy,_xlpm.cell,_xlfn.LET(_xlpm.ind,ROW(_xlpm.cell)-4,_xlpm.length,COUNTIF(Z$4:Z$200,"&gt;-1"),INDEX(Z$4:Z$200,1+MOD(_xlpm.ind+_xlpm.offsetBy,_xlpm.length)))),
IF(Z49=0,4,1)
-IF(_xlpm.reelOffset(-3,Z49)=0,'Win Lines'!I$6/100,0)
-IF(_xlpm.reelOffset(-2,Z49)=0,SUM('Win Lines'!I$5:I$6)/100,0)
-IF(_xlpm.reelOffset(-1,Z49)=0,SUM('Win Lines'!I$4:I$6)/100,0)
-IF(_xlpm.reelOffset(1,Z49)=0,SUM('Win Lines'!I$3:I$5)/100,0)
-IF(_xlpm.reelOffset(2,Z49)=0,SUM('Win Lines'!I$3:I$4)/100,0)
-IF(_xlpm.reelOffset(3,Z49)=0,'Win Lines'!I$3/100,0)
))</f>
        <v>1</v>
      </c>
      <c r="AG49" s="81" cm="1">
        <f t="array" ref="AG49">IF(AA49="","",_xlfn.LET(_xlpm.reelOffset,_xlfn.LAMBDA(_xlpm.offsetBy,_xlpm.cell,_xlfn.LET(_xlpm.ind,ROW(_xlpm.cell)-4,_xlpm.length,COUNTIF(AA$4:AA$200,"&gt;-1"),INDEX(AA$4:AA$200,1+MOD(_xlpm.ind+_xlpm.offsetBy,_xlpm.length)))),
IF(AA49=0,4,1)
-IF(_xlpm.reelOffset(-3,AA49)=0,'Win Lines'!J$6/100,0)
-IF(_xlpm.reelOffset(-2,AA49)=0,SUM('Win Lines'!J$5:J$6)/100,0)
-IF(_xlpm.reelOffset(-1,AA49)=0,SUM('Win Lines'!J$4:J$6)/100,0)
-IF(_xlpm.reelOffset(1,AA49)=0,SUM('Win Lines'!J$3:J$5)/100,0)
-IF(_xlpm.reelOffset(2,AA49)=0,SUM('Win Lines'!J$3:J$4)/100,0)
-IF(_xlpm.reelOffset(3,AA49)=0,'Win Lines'!J$3/100,0)
))</f>
        <v>1.0000000000000002</v>
      </c>
      <c r="AH49" s="81" cm="1">
        <f t="array" ref="AH49">IF(AB49="","",_xlfn.LET(_xlpm.reelOffset,_xlfn.LAMBDA(_xlpm.offsetBy,_xlpm.cell,_xlfn.LET(_xlpm.ind,ROW(_xlpm.cell)-4,_xlpm.length,COUNTIF(AB$4:AB$200,"&gt;-1"),INDEX(AB$4:AB$200,1+MOD(_xlpm.ind+_xlpm.offsetBy,_xlpm.length)))),
IF(AB49=0,4,1)
-IF(_xlpm.reelOffset(-3,AB49)=0,'Win Lines'!K$6/100,0)
-IF(_xlpm.reelOffset(-2,AB49)=0,SUM('Win Lines'!K$5:K$6)/100,0)
-IF(_xlpm.reelOffset(-1,AB49)=0,SUM('Win Lines'!K$4:K$6)/100,0)
-IF(_xlpm.reelOffset(1,AB49)=0,SUM('Win Lines'!K$3:K$5)/100,0)
-IF(_xlpm.reelOffset(2,AB49)=0,SUM('Win Lines'!K$3:K$4)/100,0)
-IF(_xlpm.reelOffset(3,AB49)=0,'Win Lines'!K$3/100,0)
))</f>
        <v>1.0000000000000002</v>
      </c>
      <c r="AI49" s="81" cm="1">
        <f t="array" ref="AI49">IF(AC49="","",_xlfn.LET(_xlpm.reelOffset,_xlfn.LAMBDA(_xlpm.offsetBy,_xlpm.cell,_xlfn.LET(_xlpm.ind,ROW(_xlpm.cell)-4,_xlpm.length,COUNTIF(AC$4:AC$200,"&gt;-1"),INDEX(AC$4:AC$200,1+MOD(_xlpm.ind+_xlpm.offsetBy,_xlpm.length)))),
IF(AC49=0,4,1)
-IF(_xlpm.reelOffset(-3,AC49)=0,'Win Lines'!L$6/100,0)
-IF(_xlpm.reelOffset(-2,AC49)=0,SUM('Win Lines'!L$5:L$6)/100,0)
-IF(_xlpm.reelOffset(-1,AC49)=0,SUM('Win Lines'!L$4:L$6)/100,0)
-IF(_xlpm.reelOffset(1,AC49)=0,SUM('Win Lines'!L$3:L$5)/100,0)
-IF(_xlpm.reelOffset(2,AC49)=0,SUM('Win Lines'!L$3:L$4)/100,0)
-IF(_xlpm.reelOffset(3,AC49)=0,'Win Lines'!L$3/100,0)
))</f>
        <v>1.0000000000000002</v>
      </c>
      <c r="AJ49" s="81" cm="1">
        <f t="array" ref="AJ49">IF(AD49="","",_xlfn.LET(_xlpm.reelOffset,_xlfn.LAMBDA(_xlpm.offsetBy,_xlpm.cell,_xlfn.LET(_xlpm.ind,ROW(_xlpm.cell)-4,_xlpm.length,COUNTIF(AD$4:AD$200,"&gt;-1"),INDEX(AD$4:AD$200,1+MOD(_xlpm.ind+_xlpm.offsetBy,_xlpm.length)))),
IF(AD49=0,4,1)
-IF(_xlpm.reelOffset(-3,AD49)=0,'Win Lines'!M$6/100,0)
-IF(_xlpm.reelOffset(-2,AD49)=0,SUM('Win Lines'!M$5:M$6)/100,0)
-IF(_xlpm.reelOffset(-1,AD49)=0,SUM('Win Lines'!M$4:M$6)/100,0)
-IF(_xlpm.reelOffset(1,AD49)=0,SUM('Win Lines'!M$3:M$5)/100,0)
-IF(_xlpm.reelOffset(2,AD49)=0,SUM('Win Lines'!M$3:M$4)/100,0)
-IF(_xlpm.reelOffset(3,AD49)=0,'Win Lines'!M$3/100,0)
))</f>
        <v>1</v>
      </c>
    </row>
    <row r="50" spans="1:36" x14ac:dyDescent="0.25">
      <c r="A50" s="32"/>
      <c r="B50" s="32"/>
      <c r="C50" s="32"/>
      <c r="D50" s="32"/>
      <c r="E50" s="32"/>
      <c r="F50" s="32"/>
      <c r="G50"/>
      <c r="H50"/>
      <c r="I50"/>
      <c r="J50"/>
      <c r="K50" s="37"/>
      <c r="L50" s="35" t="s">
        <v>44</v>
      </c>
      <c r="M50" s="41" t="s">
        <v>45</v>
      </c>
      <c r="N50" s="41" t="s">
        <v>45</v>
      </c>
      <c r="O50" s="35" t="s">
        <v>44</v>
      </c>
      <c r="P50" s="35" t="s">
        <v>44</v>
      </c>
      <c r="Q50" s="42">
        <f t="shared" si="8"/>
        <v>8</v>
      </c>
      <c r="R50" s="42">
        <f t="shared" si="8"/>
        <v>167.00000000000003</v>
      </c>
      <c r="S50" s="42">
        <f t="shared" si="8"/>
        <v>167.00000000000003</v>
      </c>
      <c r="T50" s="42">
        <f t="shared" si="8"/>
        <v>0</v>
      </c>
      <c r="U50" s="42">
        <f t="shared" si="8"/>
        <v>8</v>
      </c>
      <c r="V50" s="43">
        <f t="shared" si="9"/>
        <v>0</v>
      </c>
      <c r="W50" s="44"/>
      <c r="Y50" s="29">
        <v>47</v>
      </c>
      <c r="Z50" s="80">
        <f>IF('Base Reels B'!Z50="","",'Base Reels B'!Z50)</f>
        <v>7</v>
      </c>
      <c r="AA50" s="80">
        <f>IF('Base Reels B'!AA50="","",IF(AA$2="W",0,'Base Reels B'!AA50))</f>
        <v>0</v>
      </c>
      <c r="AB50" s="80">
        <f>IF('Base Reels B'!AB50="","",IF(AB$2="W",0,'Base Reels B'!AB50))</f>
        <v>0</v>
      </c>
      <c r="AC50" s="80">
        <f>IF('Base Reels B'!AC50="","",IF(AC$2="W",0,'Base Reels B'!AC50))</f>
        <v>0</v>
      </c>
      <c r="AD50" s="80">
        <f>IF('Base Reels B'!AD50="","",'Base Reels B'!AD50)</f>
        <v>7</v>
      </c>
      <c r="AF50" s="81" cm="1">
        <f t="array" ref="AF50">IF(Z50="","",_xlfn.LET(_xlpm.reelOffset,_xlfn.LAMBDA(_xlpm.offsetBy,_xlpm.cell,_xlfn.LET(_xlpm.ind,ROW(_xlpm.cell)-4,_xlpm.length,COUNTIF(Z$4:Z$200,"&gt;-1"),INDEX(Z$4:Z$200,1+MOD(_xlpm.ind+_xlpm.offsetBy,_xlpm.length)))),
IF(Z50=0,4,1)
-IF(_xlpm.reelOffset(-3,Z50)=0,'Win Lines'!I$6/100,0)
-IF(_xlpm.reelOffset(-2,Z50)=0,SUM('Win Lines'!I$5:I$6)/100,0)
-IF(_xlpm.reelOffset(-1,Z50)=0,SUM('Win Lines'!I$4:I$6)/100,0)
-IF(_xlpm.reelOffset(1,Z50)=0,SUM('Win Lines'!I$3:I$5)/100,0)
-IF(_xlpm.reelOffset(2,Z50)=0,SUM('Win Lines'!I$3:I$4)/100,0)
-IF(_xlpm.reelOffset(3,Z50)=0,'Win Lines'!I$3/100,0)
))</f>
        <v>1</v>
      </c>
      <c r="AG50" s="81" cm="1">
        <f t="array" ref="AG50">IF(AA50="","",_xlfn.LET(_xlpm.reelOffset,_xlfn.LAMBDA(_xlpm.offsetBy,_xlpm.cell,_xlfn.LET(_xlpm.ind,ROW(_xlpm.cell)-4,_xlpm.length,COUNTIF(AA$4:AA$200,"&gt;-1"),INDEX(AA$4:AA$200,1+MOD(_xlpm.ind+_xlpm.offsetBy,_xlpm.length)))),
IF(AA50=0,4,1)
-IF(_xlpm.reelOffset(-3,AA50)=0,'Win Lines'!J$6/100,0)
-IF(_xlpm.reelOffset(-2,AA50)=0,SUM('Win Lines'!J$5:J$6)/100,0)
-IF(_xlpm.reelOffset(-1,AA50)=0,SUM('Win Lines'!J$4:J$6)/100,0)
-IF(_xlpm.reelOffset(1,AA50)=0,SUM('Win Lines'!J$3:J$5)/100,0)
-IF(_xlpm.reelOffset(2,AA50)=0,SUM('Win Lines'!J$3:J$4)/100,0)
-IF(_xlpm.reelOffset(3,AA50)=0,'Win Lines'!J$3/100,0)
))</f>
        <v>1.0000000000000002</v>
      </c>
      <c r="AH50" s="81" cm="1">
        <f t="array" ref="AH50">IF(AB50="","",_xlfn.LET(_xlpm.reelOffset,_xlfn.LAMBDA(_xlpm.offsetBy,_xlpm.cell,_xlfn.LET(_xlpm.ind,ROW(_xlpm.cell)-4,_xlpm.length,COUNTIF(AB$4:AB$200,"&gt;-1"),INDEX(AB$4:AB$200,1+MOD(_xlpm.ind+_xlpm.offsetBy,_xlpm.length)))),
IF(AB50=0,4,1)
-IF(_xlpm.reelOffset(-3,AB50)=0,'Win Lines'!K$6/100,0)
-IF(_xlpm.reelOffset(-2,AB50)=0,SUM('Win Lines'!K$5:K$6)/100,0)
-IF(_xlpm.reelOffset(-1,AB50)=0,SUM('Win Lines'!K$4:K$6)/100,0)
-IF(_xlpm.reelOffset(1,AB50)=0,SUM('Win Lines'!K$3:K$5)/100,0)
-IF(_xlpm.reelOffset(2,AB50)=0,SUM('Win Lines'!K$3:K$4)/100,0)
-IF(_xlpm.reelOffset(3,AB50)=0,'Win Lines'!K$3/100,0)
))</f>
        <v>1.0000000000000002</v>
      </c>
      <c r="AI50" s="81" cm="1">
        <f t="array" ref="AI50">IF(AC50="","",_xlfn.LET(_xlpm.reelOffset,_xlfn.LAMBDA(_xlpm.offsetBy,_xlpm.cell,_xlfn.LET(_xlpm.ind,ROW(_xlpm.cell)-4,_xlpm.length,COUNTIF(AC$4:AC$200,"&gt;-1"),INDEX(AC$4:AC$200,1+MOD(_xlpm.ind+_xlpm.offsetBy,_xlpm.length)))),
IF(AC50=0,4,1)
-IF(_xlpm.reelOffset(-3,AC50)=0,'Win Lines'!L$6/100,0)
-IF(_xlpm.reelOffset(-2,AC50)=0,SUM('Win Lines'!L$5:L$6)/100,0)
-IF(_xlpm.reelOffset(-1,AC50)=0,SUM('Win Lines'!L$4:L$6)/100,0)
-IF(_xlpm.reelOffset(1,AC50)=0,SUM('Win Lines'!L$3:L$5)/100,0)
-IF(_xlpm.reelOffset(2,AC50)=0,SUM('Win Lines'!L$3:L$4)/100,0)
-IF(_xlpm.reelOffset(3,AC50)=0,'Win Lines'!L$3/100,0)
))</f>
        <v>1.0000000000000002</v>
      </c>
      <c r="AJ50" s="81" cm="1">
        <f t="array" ref="AJ50">IF(AD50="","",_xlfn.LET(_xlpm.reelOffset,_xlfn.LAMBDA(_xlpm.offsetBy,_xlpm.cell,_xlfn.LET(_xlpm.ind,ROW(_xlpm.cell)-4,_xlpm.length,COUNTIF(AD$4:AD$200,"&gt;-1"),INDEX(AD$4:AD$200,1+MOD(_xlpm.ind+_xlpm.offsetBy,_xlpm.length)))),
IF(AD50=0,4,1)
-IF(_xlpm.reelOffset(-3,AD50)=0,'Win Lines'!M$6/100,0)
-IF(_xlpm.reelOffset(-2,AD50)=0,SUM('Win Lines'!M$5:M$6)/100,0)
-IF(_xlpm.reelOffset(-1,AD50)=0,SUM('Win Lines'!M$4:M$6)/100,0)
-IF(_xlpm.reelOffset(1,AD50)=0,SUM('Win Lines'!M$3:M$5)/100,0)
-IF(_xlpm.reelOffset(2,AD50)=0,SUM('Win Lines'!M$3:M$4)/100,0)
-IF(_xlpm.reelOffset(3,AD50)=0,'Win Lines'!M$3/100,0)
))</f>
        <v>1</v>
      </c>
    </row>
    <row r="51" spans="1:36" x14ac:dyDescent="0.25">
      <c r="A51" s="32"/>
      <c r="B51" s="32"/>
      <c r="C51" s="32"/>
      <c r="D51" s="32"/>
      <c r="E51" s="32"/>
      <c r="F51" s="32"/>
      <c r="G51"/>
      <c r="H51"/>
      <c r="I51"/>
      <c r="J51"/>
      <c r="K51" s="37"/>
      <c r="L51" s="41" t="s">
        <v>45</v>
      </c>
      <c r="M51" s="35" t="s">
        <v>44</v>
      </c>
      <c r="N51" s="41" t="s">
        <v>45</v>
      </c>
      <c r="O51" s="35" t="s">
        <v>44</v>
      </c>
      <c r="P51" s="35" t="s">
        <v>44</v>
      </c>
      <c r="Q51" s="42">
        <f t="shared" si="8"/>
        <v>56</v>
      </c>
      <c r="R51" s="42">
        <f t="shared" si="8"/>
        <v>0</v>
      </c>
      <c r="S51" s="42">
        <f t="shared" si="8"/>
        <v>167.00000000000003</v>
      </c>
      <c r="T51" s="42">
        <f t="shared" si="8"/>
        <v>0</v>
      </c>
      <c r="U51" s="42">
        <f t="shared" si="8"/>
        <v>8</v>
      </c>
      <c r="V51" s="43">
        <f t="shared" si="9"/>
        <v>0</v>
      </c>
      <c r="W51" s="44"/>
      <c r="Y51" s="29">
        <v>48</v>
      </c>
      <c r="Z51" s="80">
        <f>IF('Base Reels B'!Z51="","",'Base Reels B'!Z51)</f>
        <v>7</v>
      </c>
      <c r="AA51" s="80">
        <f>IF('Base Reels B'!AA51="","",IF(AA$2="W",0,'Base Reels B'!AA51))</f>
        <v>0</v>
      </c>
      <c r="AB51" s="80">
        <f>IF('Base Reels B'!AB51="","",IF(AB$2="W",0,'Base Reels B'!AB51))</f>
        <v>0</v>
      </c>
      <c r="AC51" s="80">
        <f>IF('Base Reels B'!AC51="","",IF(AC$2="W",0,'Base Reels B'!AC51))</f>
        <v>0</v>
      </c>
      <c r="AD51" s="80">
        <f>IF('Base Reels B'!AD51="","",'Base Reels B'!AD51)</f>
        <v>7</v>
      </c>
      <c r="AF51" s="81" cm="1">
        <f t="array" ref="AF51">IF(Z51="","",_xlfn.LET(_xlpm.reelOffset,_xlfn.LAMBDA(_xlpm.offsetBy,_xlpm.cell,_xlfn.LET(_xlpm.ind,ROW(_xlpm.cell)-4,_xlpm.length,COUNTIF(Z$4:Z$200,"&gt;-1"),INDEX(Z$4:Z$200,1+MOD(_xlpm.ind+_xlpm.offsetBy,_xlpm.length)))),
IF(Z51=0,4,1)
-IF(_xlpm.reelOffset(-3,Z51)=0,'Win Lines'!I$6/100,0)
-IF(_xlpm.reelOffset(-2,Z51)=0,SUM('Win Lines'!I$5:I$6)/100,0)
-IF(_xlpm.reelOffset(-1,Z51)=0,SUM('Win Lines'!I$4:I$6)/100,0)
-IF(_xlpm.reelOffset(1,Z51)=0,SUM('Win Lines'!I$3:I$5)/100,0)
-IF(_xlpm.reelOffset(2,Z51)=0,SUM('Win Lines'!I$3:I$4)/100,0)
-IF(_xlpm.reelOffset(3,Z51)=0,'Win Lines'!I$3/100,0)
))</f>
        <v>1</v>
      </c>
      <c r="AG51" s="81" cm="1">
        <f t="array" ref="AG51">IF(AA51="","",_xlfn.LET(_xlpm.reelOffset,_xlfn.LAMBDA(_xlpm.offsetBy,_xlpm.cell,_xlfn.LET(_xlpm.ind,ROW(_xlpm.cell)-4,_xlpm.length,COUNTIF(AA$4:AA$200,"&gt;-1"),INDEX(AA$4:AA$200,1+MOD(_xlpm.ind+_xlpm.offsetBy,_xlpm.length)))),
IF(AA51=0,4,1)
-IF(_xlpm.reelOffset(-3,AA51)=0,'Win Lines'!J$6/100,0)
-IF(_xlpm.reelOffset(-2,AA51)=0,SUM('Win Lines'!J$5:J$6)/100,0)
-IF(_xlpm.reelOffset(-1,AA51)=0,SUM('Win Lines'!J$4:J$6)/100,0)
-IF(_xlpm.reelOffset(1,AA51)=0,SUM('Win Lines'!J$3:J$5)/100,0)
-IF(_xlpm.reelOffset(2,AA51)=0,SUM('Win Lines'!J$3:J$4)/100,0)
-IF(_xlpm.reelOffset(3,AA51)=0,'Win Lines'!J$3/100,0)
))</f>
        <v>1.0000000000000002</v>
      </c>
      <c r="AH51" s="81" cm="1">
        <f t="array" ref="AH51">IF(AB51="","",_xlfn.LET(_xlpm.reelOffset,_xlfn.LAMBDA(_xlpm.offsetBy,_xlpm.cell,_xlfn.LET(_xlpm.ind,ROW(_xlpm.cell)-4,_xlpm.length,COUNTIF(AB$4:AB$200,"&gt;-1"),INDEX(AB$4:AB$200,1+MOD(_xlpm.ind+_xlpm.offsetBy,_xlpm.length)))),
IF(AB51=0,4,1)
-IF(_xlpm.reelOffset(-3,AB51)=0,'Win Lines'!K$6/100,0)
-IF(_xlpm.reelOffset(-2,AB51)=0,SUM('Win Lines'!K$5:K$6)/100,0)
-IF(_xlpm.reelOffset(-1,AB51)=0,SUM('Win Lines'!K$4:K$6)/100,0)
-IF(_xlpm.reelOffset(1,AB51)=0,SUM('Win Lines'!K$3:K$5)/100,0)
-IF(_xlpm.reelOffset(2,AB51)=0,SUM('Win Lines'!K$3:K$4)/100,0)
-IF(_xlpm.reelOffset(3,AB51)=0,'Win Lines'!K$3/100,0)
))</f>
        <v>1.0000000000000002</v>
      </c>
      <c r="AI51" s="81" cm="1">
        <f t="array" ref="AI51">IF(AC51="","",_xlfn.LET(_xlpm.reelOffset,_xlfn.LAMBDA(_xlpm.offsetBy,_xlpm.cell,_xlfn.LET(_xlpm.ind,ROW(_xlpm.cell)-4,_xlpm.length,COUNTIF(AC$4:AC$200,"&gt;-1"),INDEX(AC$4:AC$200,1+MOD(_xlpm.ind+_xlpm.offsetBy,_xlpm.length)))),
IF(AC51=0,4,1)
-IF(_xlpm.reelOffset(-3,AC51)=0,'Win Lines'!L$6/100,0)
-IF(_xlpm.reelOffset(-2,AC51)=0,SUM('Win Lines'!L$5:L$6)/100,0)
-IF(_xlpm.reelOffset(-1,AC51)=0,SUM('Win Lines'!L$4:L$6)/100,0)
-IF(_xlpm.reelOffset(1,AC51)=0,SUM('Win Lines'!L$3:L$5)/100,0)
-IF(_xlpm.reelOffset(2,AC51)=0,SUM('Win Lines'!L$3:L$4)/100,0)
-IF(_xlpm.reelOffset(3,AC51)=0,'Win Lines'!L$3/100,0)
))</f>
        <v>1.0000000000000002</v>
      </c>
      <c r="AJ51" s="81" cm="1">
        <f t="array" ref="AJ51">IF(AD51="","",_xlfn.LET(_xlpm.reelOffset,_xlfn.LAMBDA(_xlpm.offsetBy,_xlpm.cell,_xlfn.LET(_xlpm.ind,ROW(_xlpm.cell)-4,_xlpm.length,COUNTIF(AD$4:AD$200,"&gt;-1"),INDEX(AD$4:AD$200,1+MOD(_xlpm.ind+_xlpm.offsetBy,_xlpm.length)))),
IF(AD51=0,4,1)
-IF(_xlpm.reelOffset(-3,AD51)=0,'Win Lines'!M$6/100,0)
-IF(_xlpm.reelOffset(-2,AD51)=0,SUM('Win Lines'!M$5:M$6)/100,0)
-IF(_xlpm.reelOffset(-1,AD51)=0,SUM('Win Lines'!M$4:M$6)/100,0)
-IF(_xlpm.reelOffset(1,AD51)=0,SUM('Win Lines'!M$3:M$5)/100,0)
-IF(_xlpm.reelOffset(2,AD51)=0,SUM('Win Lines'!M$3:M$4)/100,0)
-IF(_xlpm.reelOffset(3,AD51)=0,'Win Lines'!M$3/100,0)
))</f>
        <v>1</v>
      </c>
    </row>
    <row r="52" spans="1:36" x14ac:dyDescent="0.25">
      <c r="A52" s="32"/>
      <c r="B52" s="32"/>
      <c r="C52" s="32"/>
      <c r="D52" s="32"/>
      <c r="E52" s="32"/>
      <c r="F52" s="32"/>
      <c r="G52"/>
      <c r="H52"/>
      <c r="I52"/>
      <c r="J52"/>
      <c r="K52" s="37"/>
      <c r="L52" s="41" t="s">
        <v>45</v>
      </c>
      <c r="M52" s="41" t="s">
        <v>45</v>
      </c>
      <c r="N52" s="35" t="s">
        <v>44</v>
      </c>
      <c r="O52" s="35" t="s">
        <v>44</v>
      </c>
      <c r="P52" s="35" t="s">
        <v>44</v>
      </c>
      <c r="Q52" s="42">
        <f t="shared" si="8"/>
        <v>56</v>
      </c>
      <c r="R52" s="42">
        <f t="shared" si="8"/>
        <v>167.00000000000003</v>
      </c>
      <c r="S52" s="42">
        <f t="shared" si="8"/>
        <v>0</v>
      </c>
      <c r="T52" s="42">
        <f t="shared" si="8"/>
        <v>0</v>
      </c>
      <c r="U52" s="42">
        <f t="shared" si="8"/>
        <v>8</v>
      </c>
      <c r="V52" s="43">
        <f t="shared" si="9"/>
        <v>0</v>
      </c>
      <c r="W52" s="45">
        <f>SUM(V43:V52)</f>
        <v>0</v>
      </c>
      <c r="Y52" s="29">
        <v>49</v>
      </c>
      <c r="Z52" s="80">
        <f>IF('Base Reels B'!Z52="","",'Base Reels B'!Z52)</f>
        <v>9</v>
      </c>
      <c r="AA52" s="80">
        <f>IF('Base Reels B'!AA52="","",IF(AA$2="W",0,'Base Reels B'!AA52))</f>
        <v>0</v>
      </c>
      <c r="AB52" s="80">
        <f>IF('Base Reels B'!AB52="","",IF(AB$2="W",0,'Base Reels B'!AB52))</f>
        <v>0</v>
      </c>
      <c r="AC52" s="80">
        <f>IF('Base Reels B'!AC52="","",IF(AC$2="W",0,'Base Reels B'!AC52))</f>
        <v>0</v>
      </c>
      <c r="AD52" s="80">
        <f>IF('Base Reels B'!AD52="","",'Base Reels B'!AD52)</f>
        <v>5</v>
      </c>
      <c r="AF52" s="81" cm="1">
        <f t="array" ref="AF52">IF(Z52="","",_xlfn.LET(_xlpm.reelOffset,_xlfn.LAMBDA(_xlpm.offsetBy,_xlpm.cell,_xlfn.LET(_xlpm.ind,ROW(_xlpm.cell)-4,_xlpm.length,COUNTIF(Z$4:Z$200,"&gt;-1"),INDEX(Z$4:Z$200,1+MOD(_xlpm.ind+_xlpm.offsetBy,_xlpm.length)))),
IF(Z52=0,4,1)
-IF(_xlpm.reelOffset(-3,Z52)=0,'Win Lines'!I$6/100,0)
-IF(_xlpm.reelOffset(-2,Z52)=0,SUM('Win Lines'!I$5:I$6)/100,0)
-IF(_xlpm.reelOffset(-1,Z52)=0,SUM('Win Lines'!I$4:I$6)/100,0)
-IF(_xlpm.reelOffset(1,Z52)=0,SUM('Win Lines'!I$3:I$5)/100,0)
-IF(_xlpm.reelOffset(2,Z52)=0,SUM('Win Lines'!I$3:I$4)/100,0)
-IF(_xlpm.reelOffset(3,Z52)=0,'Win Lines'!I$3/100,0)
))</f>
        <v>1</v>
      </c>
      <c r="AG52" s="81" cm="1">
        <f t="array" ref="AG52">IF(AA52="","",_xlfn.LET(_xlpm.reelOffset,_xlfn.LAMBDA(_xlpm.offsetBy,_xlpm.cell,_xlfn.LET(_xlpm.ind,ROW(_xlpm.cell)-4,_xlpm.length,COUNTIF(AA$4:AA$200,"&gt;-1"),INDEX(AA$4:AA$200,1+MOD(_xlpm.ind+_xlpm.offsetBy,_xlpm.length)))),
IF(AA52=0,4,1)
-IF(_xlpm.reelOffset(-3,AA52)=0,'Win Lines'!J$6/100,0)
-IF(_xlpm.reelOffset(-2,AA52)=0,SUM('Win Lines'!J$5:J$6)/100,0)
-IF(_xlpm.reelOffset(-1,AA52)=0,SUM('Win Lines'!J$4:J$6)/100,0)
-IF(_xlpm.reelOffset(1,AA52)=0,SUM('Win Lines'!J$3:J$5)/100,0)
-IF(_xlpm.reelOffset(2,AA52)=0,SUM('Win Lines'!J$3:J$4)/100,0)
-IF(_xlpm.reelOffset(3,AA52)=0,'Win Lines'!J$3/100,0)
))</f>
        <v>1.0000000000000002</v>
      </c>
      <c r="AH52" s="81" cm="1">
        <f t="array" ref="AH52">IF(AB52="","",_xlfn.LET(_xlpm.reelOffset,_xlfn.LAMBDA(_xlpm.offsetBy,_xlpm.cell,_xlfn.LET(_xlpm.ind,ROW(_xlpm.cell)-4,_xlpm.length,COUNTIF(AB$4:AB$200,"&gt;-1"),INDEX(AB$4:AB$200,1+MOD(_xlpm.ind+_xlpm.offsetBy,_xlpm.length)))),
IF(AB52=0,4,1)
-IF(_xlpm.reelOffset(-3,AB52)=0,'Win Lines'!K$6/100,0)
-IF(_xlpm.reelOffset(-2,AB52)=0,SUM('Win Lines'!K$5:K$6)/100,0)
-IF(_xlpm.reelOffset(-1,AB52)=0,SUM('Win Lines'!K$4:K$6)/100,0)
-IF(_xlpm.reelOffset(1,AB52)=0,SUM('Win Lines'!K$3:K$5)/100,0)
-IF(_xlpm.reelOffset(2,AB52)=0,SUM('Win Lines'!K$3:K$4)/100,0)
-IF(_xlpm.reelOffset(3,AB52)=0,'Win Lines'!K$3/100,0)
))</f>
        <v>1.0000000000000002</v>
      </c>
      <c r="AI52" s="81" cm="1">
        <f t="array" ref="AI52">IF(AC52="","",_xlfn.LET(_xlpm.reelOffset,_xlfn.LAMBDA(_xlpm.offsetBy,_xlpm.cell,_xlfn.LET(_xlpm.ind,ROW(_xlpm.cell)-4,_xlpm.length,COUNTIF(AC$4:AC$200,"&gt;-1"),INDEX(AC$4:AC$200,1+MOD(_xlpm.ind+_xlpm.offsetBy,_xlpm.length)))),
IF(AC52=0,4,1)
-IF(_xlpm.reelOffset(-3,AC52)=0,'Win Lines'!L$6/100,0)
-IF(_xlpm.reelOffset(-2,AC52)=0,SUM('Win Lines'!L$5:L$6)/100,0)
-IF(_xlpm.reelOffset(-1,AC52)=0,SUM('Win Lines'!L$4:L$6)/100,0)
-IF(_xlpm.reelOffset(1,AC52)=0,SUM('Win Lines'!L$3:L$5)/100,0)
-IF(_xlpm.reelOffset(2,AC52)=0,SUM('Win Lines'!L$3:L$4)/100,0)
-IF(_xlpm.reelOffset(3,AC52)=0,'Win Lines'!L$3/100,0)
))</f>
        <v>1.0000000000000002</v>
      </c>
      <c r="AJ52" s="81" cm="1">
        <f t="array" ref="AJ52">IF(AD52="","",_xlfn.LET(_xlpm.reelOffset,_xlfn.LAMBDA(_xlpm.offsetBy,_xlpm.cell,_xlfn.LET(_xlpm.ind,ROW(_xlpm.cell)-4,_xlpm.length,COUNTIF(AD$4:AD$200,"&gt;-1"),INDEX(AD$4:AD$200,1+MOD(_xlpm.ind+_xlpm.offsetBy,_xlpm.length)))),
IF(AD52=0,4,1)
-IF(_xlpm.reelOffset(-3,AD52)=0,'Win Lines'!M$6/100,0)
-IF(_xlpm.reelOffset(-2,AD52)=0,SUM('Win Lines'!M$5:M$6)/100,0)
-IF(_xlpm.reelOffset(-1,AD52)=0,SUM('Win Lines'!M$4:M$6)/100,0)
-IF(_xlpm.reelOffset(1,AD52)=0,SUM('Win Lines'!M$3:M$5)/100,0)
-IF(_xlpm.reelOffset(2,AD52)=0,SUM('Win Lines'!M$3:M$4)/100,0)
-IF(_xlpm.reelOffset(3,AD52)=0,'Win Lines'!M$3/100,0)
))</f>
        <v>1</v>
      </c>
    </row>
    <row r="53" spans="1:36" x14ac:dyDescent="0.25">
      <c r="A53" s="32"/>
      <c r="B53" s="32"/>
      <c r="C53" s="32"/>
      <c r="D53" s="32"/>
      <c r="E53" s="32"/>
      <c r="F53" s="32"/>
      <c r="G53"/>
      <c r="H53"/>
      <c r="I53"/>
      <c r="J53"/>
      <c r="K53" s="37"/>
      <c r="L53" s="35" t="s">
        <v>44</v>
      </c>
      <c r="M53" s="35" t="s">
        <v>44</v>
      </c>
      <c r="N53" s="35" t="s">
        <v>44</v>
      </c>
      <c r="O53" s="35" t="s">
        <v>44</v>
      </c>
      <c r="P53" s="41" t="s">
        <v>45</v>
      </c>
      <c r="Q53" s="46">
        <f t="shared" si="8"/>
        <v>8</v>
      </c>
      <c r="R53" s="46">
        <f t="shared" si="8"/>
        <v>0</v>
      </c>
      <c r="S53" s="46">
        <f t="shared" si="8"/>
        <v>0</v>
      </c>
      <c r="T53" s="46">
        <f t="shared" si="8"/>
        <v>0</v>
      </c>
      <c r="U53" s="46">
        <f t="shared" si="8"/>
        <v>66</v>
      </c>
      <c r="V53" s="47">
        <f t="shared" si="9"/>
        <v>0</v>
      </c>
      <c r="W53" s="48"/>
      <c r="Y53" s="29">
        <v>50</v>
      </c>
      <c r="Z53" s="80">
        <f>IF('Base Reels B'!Z53="","",'Base Reels B'!Z53)</f>
        <v>8</v>
      </c>
      <c r="AA53" s="80">
        <f>IF('Base Reels B'!AA53="","",IF(AA$2="W",0,'Base Reels B'!AA53))</f>
        <v>0</v>
      </c>
      <c r="AB53" s="80">
        <f>IF('Base Reels B'!AB53="","",IF(AB$2="W",0,'Base Reels B'!AB53))</f>
        <v>0</v>
      </c>
      <c r="AC53" s="80">
        <f>IF('Base Reels B'!AC53="","",IF(AC$2="W",0,'Base Reels B'!AC53))</f>
        <v>0</v>
      </c>
      <c r="AD53" s="80">
        <f>IF('Base Reels B'!AD53="","",'Base Reels B'!AD53)</f>
        <v>5</v>
      </c>
      <c r="AF53" s="81" cm="1">
        <f t="array" ref="AF53">IF(Z53="","",_xlfn.LET(_xlpm.reelOffset,_xlfn.LAMBDA(_xlpm.offsetBy,_xlpm.cell,_xlfn.LET(_xlpm.ind,ROW(_xlpm.cell)-4,_xlpm.length,COUNTIF(Z$4:Z$200,"&gt;-1"),INDEX(Z$4:Z$200,1+MOD(_xlpm.ind+_xlpm.offsetBy,_xlpm.length)))),
IF(Z53=0,4,1)
-IF(_xlpm.reelOffset(-3,Z53)=0,'Win Lines'!I$6/100,0)
-IF(_xlpm.reelOffset(-2,Z53)=0,SUM('Win Lines'!I$5:I$6)/100,0)
-IF(_xlpm.reelOffset(-1,Z53)=0,SUM('Win Lines'!I$4:I$6)/100,0)
-IF(_xlpm.reelOffset(1,Z53)=0,SUM('Win Lines'!I$3:I$5)/100,0)
-IF(_xlpm.reelOffset(2,Z53)=0,SUM('Win Lines'!I$3:I$4)/100,0)
-IF(_xlpm.reelOffset(3,Z53)=0,'Win Lines'!I$3/100,0)
))</f>
        <v>1</v>
      </c>
      <c r="AG53" s="81" cm="1">
        <f t="array" ref="AG53">IF(AA53="","",_xlfn.LET(_xlpm.reelOffset,_xlfn.LAMBDA(_xlpm.offsetBy,_xlpm.cell,_xlfn.LET(_xlpm.ind,ROW(_xlpm.cell)-4,_xlpm.length,COUNTIF(AA$4:AA$200,"&gt;-1"),INDEX(AA$4:AA$200,1+MOD(_xlpm.ind+_xlpm.offsetBy,_xlpm.length)))),
IF(AA53=0,4,1)
-IF(_xlpm.reelOffset(-3,AA53)=0,'Win Lines'!J$6/100,0)
-IF(_xlpm.reelOffset(-2,AA53)=0,SUM('Win Lines'!J$5:J$6)/100,0)
-IF(_xlpm.reelOffset(-1,AA53)=0,SUM('Win Lines'!J$4:J$6)/100,0)
-IF(_xlpm.reelOffset(1,AA53)=0,SUM('Win Lines'!J$3:J$5)/100,0)
-IF(_xlpm.reelOffset(2,AA53)=0,SUM('Win Lines'!J$3:J$4)/100,0)
-IF(_xlpm.reelOffset(3,AA53)=0,'Win Lines'!J$3/100,0)
))</f>
        <v>1.0000000000000002</v>
      </c>
      <c r="AH53" s="81" cm="1">
        <f t="array" ref="AH53">IF(AB53="","",_xlfn.LET(_xlpm.reelOffset,_xlfn.LAMBDA(_xlpm.offsetBy,_xlpm.cell,_xlfn.LET(_xlpm.ind,ROW(_xlpm.cell)-4,_xlpm.length,COUNTIF(AB$4:AB$200,"&gt;-1"),INDEX(AB$4:AB$200,1+MOD(_xlpm.ind+_xlpm.offsetBy,_xlpm.length)))),
IF(AB53=0,4,1)
-IF(_xlpm.reelOffset(-3,AB53)=0,'Win Lines'!K$6/100,0)
-IF(_xlpm.reelOffset(-2,AB53)=0,SUM('Win Lines'!K$5:K$6)/100,0)
-IF(_xlpm.reelOffset(-1,AB53)=0,SUM('Win Lines'!K$4:K$6)/100,0)
-IF(_xlpm.reelOffset(1,AB53)=0,SUM('Win Lines'!K$3:K$5)/100,0)
-IF(_xlpm.reelOffset(2,AB53)=0,SUM('Win Lines'!K$3:K$4)/100,0)
-IF(_xlpm.reelOffset(3,AB53)=0,'Win Lines'!K$3/100,0)
))</f>
        <v>1.0000000000000002</v>
      </c>
      <c r="AI53" s="81" cm="1">
        <f t="array" ref="AI53">IF(AC53="","",_xlfn.LET(_xlpm.reelOffset,_xlfn.LAMBDA(_xlpm.offsetBy,_xlpm.cell,_xlfn.LET(_xlpm.ind,ROW(_xlpm.cell)-4,_xlpm.length,COUNTIF(AC$4:AC$200,"&gt;-1"),INDEX(AC$4:AC$200,1+MOD(_xlpm.ind+_xlpm.offsetBy,_xlpm.length)))),
IF(AC53=0,4,1)
-IF(_xlpm.reelOffset(-3,AC53)=0,'Win Lines'!L$6/100,0)
-IF(_xlpm.reelOffset(-2,AC53)=0,SUM('Win Lines'!L$5:L$6)/100,0)
-IF(_xlpm.reelOffset(-1,AC53)=0,SUM('Win Lines'!L$4:L$6)/100,0)
-IF(_xlpm.reelOffset(1,AC53)=0,SUM('Win Lines'!L$3:L$5)/100,0)
-IF(_xlpm.reelOffset(2,AC53)=0,SUM('Win Lines'!L$3:L$4)/100,0)
-IF(_xlpm.reelOffset(3,AC53)=0,'Win Lines'!L$3/100,0)
))</f>
        <v>1.0000000000000002</v>
      </c>
      <c r="AJ53" s="81" cm="1">
        <f t="array" ref="AJ53">IF(AD53="","",_xlfn.LET(_xlpm.reelOffset,_xlfn.LAMBDA(_xlpm.offsetBy,_xlpm.cell,_xlfn.LET(_xlpm.ind,ROW(_xlpm.cell)-4,_xlpm.length,COUNTIF(AD$4:AD$200,"&gt;-1"),INDEX(AD$4:AD$200,1+MOD(_xlpm.ind+_xlpm.offsetBy,_xlpm.length)))),
IF(AD53=0,4,1)
-IF(_xlpm.reelOffset(-3,AD53)=0,'Win Lines'!M$6/100,0)
-IF(_xlpm.reelOffset(-2,AD53)=0,SUM('Win Lines'!M$5:M$6)/100,0)
-IF(_xlpm.reelOffset(-1,AD53)=0,SUM('Win Lines'!M$4:M$6)/100,0)
-IF(_xlpm.reelOffset(1,AD53)=0,SUM('Win Lines'!M$3:M$5)/100,0)
-IF(_xlpm.reelOffset(2,AD53)=0,SUM('Win Lines'!M$3:M$4)/100,0)
-IF(_xlpm.reelOffset(3,AD53)=0,'Win Lines'!M$3/100,0)
))</f>
        <v>1</v>
      </c>
    </row>
    <row r="54" spans="1:36" x14ac:dyDescent="0.25">
      <c r="A54" s="32"/>
      <c r="B54" s="32"/>
      <c r="C54" s="32"/>
      <c r="D54" s="32"/>
      <c r="E54" s="32"/>
      <c r="F54" s="32"/>
      <c r="G54"/>
      <c r="H54"/>
      <c r="I54"/>
      <c r="J54"/>
      <c r="K54" s="37"/>
      <c r="L54" s="35" t="s">
        <v>44</v>
      </c>
      <c r="M54" s="35" t="s">
        <v>44</v>
      </c>
      <c r="N54" s="35" t="s">
        <v>44</v>
      </c>
      <c r="O54" s="41" t="s">
        <v>45</v>
      </c>
      <c r="P54" s="35" t="s">
        <v>44</v>
      </c>
      <c r="Q54" s="46">
        <f t="shared" si="8"/>
        <v>8</v>
      </c>
      <c r="R54" s="46">
        <f t="shared" si="8"/>
        <v>0</v>
      </c>
      <c r="S54" s="46">
        <f t="shared" si="8"/>
        <v>0</v>
      </c>
      <c r="T54" s="46">
        <f t="shared" si="8"/>
        <v>167.00000000000003</v>
      </c>
      <c r="U54" s="46">
        <f t="shared" si="8"/>
        <v>8</v>
      </c>
      <c r="V54" s="47">
        <f t="shared" si="9"/>
        <v>0</v>
      </c>
      <c r="W54" s="48"/>
      <c r="Y54" s="29">
        <v>51</v>
      </c>
      <c r="Z54" s="80">
        <f>IF('Base Reels B'!Z54="","",'Base Reels B'!Z54)</f>
        <v>4</v>
      </c>
      <c r="AA54" s="80">
        <f>IF('Base Reels B'!AA54="","",IF(AA$2="W",0,'Base Reels B'!AA54))</f>
        <v>0</v>
      </c>
      <c r="AB54" s="80">
        <f>IF('Base Reels B'!AB54="","",IF(AB$2="W",0,'Base Reels B'!AB54))</f>
        <v>0</v>
      </c>
      <c r="AC54" s="80">
        <f>IF('Base Reels B'!AC54="","",IF(AC$2="W",0,'Base Reels B'!AC54))</f>
        <v>0</v>
      </c>
      <c r="AD54" s="80">
        <f>IF('Base Reels B'!AD54="","",'Base Reels B'!AD54)</f>
        <v>4</v>
      </c>
      <c r="AF54" s="81" cm="1">
        <f t="array" ref="AF54">IF(Z54="","",_xlfn.LET(_xlpm.reelOffset,_xlfn.LAMBDA(_xlpm.offsetBy,_xlpm.cell,_xlfn.LET(_xlpm.ind,ROW(_xlpm.cell)-4,_xlpm.length,COUNTIF(Z$4:Z$200,"&gt;-1"),INDEX(Z$4:Z$200,1+MOD(_xlpm.ind+_xlpm.offsetBy,_xlpm.length)))),
IF(Z54=0,4,1)
-IF(_xlpm.reelOffset(-3,Z54)=0,'Win Lines'!I$6/100,0)
-IF(_xlpm.reelOffset(-2,Z54)=0,SUM('Win Lines'!I$5:I$6)/100,0)
-IF(_xlpm.reelOffset(-1,Z54)=0,SUM('Win Lines'!I$4:I$6)/100,0)
-IF(_xlpm.reelOffset(1,Z54)=0,SUM('Win Lines'!I$3:I$5)/100,0)
-IF(_xlpm.reelOffset(2,Z54)=0,SUM('Win Lines'!I$3:I$4)/100,0)
-IF(_xlpm.reelOffset(3,Z54)=0,'Win Lines'!I$3/100,0)
))</f>
        <v>1</v>
      </c>
      <c r="AG54" s="81" cm="1">
        <f t="array" ref="AG54">IF(AA54="","",_xlfn.LET(_xlpm.reelOffset,_xlfn.LAMBDA(_xlpm.offsetBy,_xlpm.cell,_xlfn.LET(_xlpm.ind,ROW(_xlpm.cell)-4,_xlpm.length,COUNTIF(AA$4:AA$200,"&gt;-1"),INDEX(AA$4:AA$200,1+MOD(_xlpm.ind+_xlpm.offsetBy,_xlpm.length)))),
IF(AA54=0,4,1)
-IF(_xlpm.reelOffset(-3,AA54)=0,'Win Lines'!J$6/100,0)
-IF(_xlpm.reelOffset(-2,AA54)=0,SUM('Win Lines'!J$5:J$6)/100,0)
-IF(_xlpm.reelOffset(-1,AA54)=0,SUM('Win Lines'!J$4:J$6)/100,0)
-IF(_xlpm.reelOffset(1,AA54)=0,SUM('Win Lines'!J$3:J$5)/100,0)
-IF(_xlpm.reelOffset(2,AA54)=0,SUM('Win Lines'!J$3:J$4)/100,0)
-IF(_xlpm.reelOffset(3,AA54)=0,'Win Lines'!J$3/100,0)
))</f>
        <v>1.0000000000000002</v>
      </c>
      <c r="AH54" s="81" cm="1">
        <f t="array" ref="AH54">IF(AB54="","",_xlfn.LET(_xlpm.reelOffset,_xlfn.LAMBDA(_xlpm.offsetBy,_xlpm.cell,_xlfn.LET(_xlpm.ind,ROW(_xlpm.cell)-4,_xlpm.length,COUNTIF(AB$4:AB$200,"&gt;-1"),INDEX(AB$4:AB$200,1+MOD(_xlpm.ind+_xlpm.offsetBy,_xlpm.length)))),
IF(AB54=0,4,1)
-IF(_xlpm.reelOffset(-3,AB54)=0,'Win Lines'!K$6/100,0)
-IF(_xlpm.reelOffset(-2,AB54)=0,SUM('Win Lines'!K$5:K$6)/100,0)
-IF(_xlpm.reelOffset(-1,AB54)=0,SUM('Win Lines'!K$4:K$6)/100,0)
-IF(_xlpm.reelOffset(1,AB54)=0,SUM('Win Lines'!K$3:K$5)/100,0)
-IF(_xlpm.reelOffset(2,AB54)=0,SUM('Win Lines'!K$3:K$4)/100,0)
-IF(_xlpm.reelOffset(3,AB54)=0,'Win Lines'!K$3/100,0)
))</f>
        <v>1.0000000000000002</v>
      </c>
      <c r="AI54" s="81" cm="1">
        <f t="array" ref="AI54">IF(AC54="","",_xlfn.LET(_xlpm.reelOffset,_xlfn.LAMBDA(_xlpm.offsetBy,_xlpm.cell,_xlfn.LET(_xlpm.ind,ROW(_xlpm.cell)-4,_xlpm.length,COUNTIF(AC$4:AC$200,"&gt;-1"),INDEX(AC$4:AC$200,1+MOD(_xlpm.ind+_xlpm.offsetBy,_xlpm.length)))),
IF(AC54=0,4,1)
-IF(_xlpm.reelOffset(-3,AC54)=0,'Win Lines'!L$6/100,0)
-IF(_xlpm.reelOffset(-2,AC54)=0,SUM('Win Lines'!L$5:L$6)/100,0)
-IF(_xlpm.reelOffset(-1,AC54)=0,SUM('Win Lines'!L$4:L$6)/100,0)
-IF(_xlpm.reelOffset(1,AC54)=0,SUM('Win Lines'!L$3:L$5)/100,0)
-IF(_xlpm.reelOffset(2,AC54)=0,SUM('Win Lines'!L$3:L$4)/100,0)
-IF(_xlpm.reelOffset(3,AC54)=0,'Win Lines'!L$3/100,0)
))</f>
        <v>1.0000000000000002</v>
      </c>
      <c r="AJ54" s="81" cm="1">
        <f t="array" ref="AJ54">IF(AD54="","",_xlfn.LET(_xlpm.reelOffset,_xlfn.LAMBDA(_xlpm.offsetBy,_xlpm.cell,_xlfn.LET(_xlpm.ind,ROW(_xlpm.cell)-4,_xlpm.length,COUNTIF(AD$4:AD$200,"&gt;-1"),INDEX(AD$4:AD$200,1+MOD(_xlpm.ind+_xlpm.offsetBy,_xlpm.length)))),
IF(AD54=0,4,1)
-IF(_xlpm.reelOffset(-3,AD54)=0,'Win Lines'!M$6/100,0)
-IF(_xlpm.reelOffset(-2,AD54)=0,SUM('Win Lines'!M$5:M$6)/100,0)
-IF(_xlpm.reelOffset(-1,AD54)=0,SUM('Win Lines'!M$4:M$6)/100,0)
-IF(_xlpm.reelOffset(1,AD54)=0,SUM('Win Lines'!M$3:M$5)/100,0)
-IF(_xlpm.reelOffset(2,AD54)=0,SUM('Win Lines'!M$3:M$4)/100,0)
-IF(_xlpm.reelOffset(3,AD54)=0,'Win Lines'!M$3/100,0)
))</f>
        <v>1</v>
      </c>
    </row>
    <row r="55" spans="1:36" x14ac:dyDescent="0.25">
      <c r="A55" s="32"/>
      <c r="B55" s="32"/>
      <c r="C55" s="32"/>
      <c r="D55" s="32"/>
      <c r="E55" s="32"/>
      <c r="F55" s="32"/>
      <c r="G55" s="37"/>
      <c r="H55" s="37"/>
      <c r="I55"/>
      <c r="J55"/>
      <c r="K55" s="37"/>
      <c r="L55" s="35" t="s">
        <v>44</v>
      </c>
      <c r="M55" s="35" t="s">
        <v>44</v>
      </c>
      <c r="N55" s="41" t="s">
        <v>45</v>
      </c>
      <c r="O55" s="35" t="s">
        <v>44</v>
      </c>
      <c r="P55" s="35" t="s">
        <v>44</v>
      </c>
      <c r="Q55" s="46">
        <f t="shared" si="8"/>
        <v>8</v>
      </c>
      <c r="R55" s="46">
        <f t="shared" si="8"/>
        <v>0</v>
      </c>
      <c r="S55" s="46">
        <f t="shared" si="8"/>
        <v>167.00000000000003</v>
      </c>
      <c r="T55" s="46">
        <f t="shared" si="8"/>
        <v>0</v>
      </c>
      <c r="U55" s="46">
        <f t="shared" si="8"/>
        <v>8</v>
      </c>
      <c r="V55" s="47">
        <f t="shared" si="9"/>
        <v>0</v>
      </c>
      <c r="W55" s="48"/>
      <c r="Y55" s="29">
        <v>52</v>
      </c>
      <c r="Z55" s="80">
        <f>IF('Base Reels B'!Z55="","",'Base Reels B'!Z55)</f>
        <v>3</v>
      </c>
      <c r="AA55" s="80">
        <f>IF('Base Reels B'!AA55="","",IF(AA$2="W",0,'Base Reels B'!AA55))</f>
        <v>0</v>
      </c>
      <c r="AB55" s="80">
        <f>IF('Base Reels B'!AB55="","",IF(AB$2="W",0,'Base Reels B'!AB55))</f>
        <v>0</v>
      </c>
      <c r="AC55" s="80">
        <f>IF('Base Reels B'!AC55="","",IF(AC$2="W",0,'Base Reels B'!AC55))</f>
        <v>0</v>
      </c>
      <c r="AD55" s="80">
        <f>IF('Base Reels B'!AD55="","",'Base Reels B'!AD55)</f>
        <v>8</v>
      </c>
      <c r="AF55" s="81" cm="1">
        <f t="array" ref="AF55">IF(Z55="","",_xlfn.LET(_xlpm.reelOffset,_xlfn.LAMBDA(_xlpm.offsetBy,_xlpm.cell,_xlfn.LET(_xlpm.ind,ROW(_xlpm.cell)-4,_xlpm.length,COUNTIF(Z$4:Z$200,"&gt;-1"),INDEX(Z$4:Z$200,1+MOD(_xlpm.ind+_xlpm.offsetBy,_xlpm.length)))),
IF(Z55=0,4,1)
-IF(_xlpm.reelOffset(-3,Z55)=0,'Win Lines'!I$6/100,0)
-IF(_xlpm.reelOffset(-2,Z55)=0,SUM('Win Lines'!I$5:I$6)/100,0)
-IF(_xlpm.reelOffset(-1,Z55)=0,SUM('Win Lines'!I$4:I$6)/100,0)
-IF(_xlpm.reelOffset(1,Z55)=0,SUM('Win Lines'!I$3:I$5)/100,0)
-IF(_xlpm.reelOffset(2,Z55)=0,SUM('Win Lines'!I$3:I$4)/100,0)
-IF(_xlpm.reelOffset(3,Z55)=0,'Win Lines'!I$3/100,0)
))</f>
        <v>1</v>
      </c>
      <c r="AG55" s="81" cm="1">
        <f t="array" ref="AG55">IF(AA55="","",_xlfn.LET(_xlpm.reelOffset,_xlfn.LAMBDA(_xlpm.offsetBy,_xlpm.cell,_xlfn.LET(_xlpm.ind,ROW(_xlpm.cell)-4,_xlpm.length,COUNTIF(AA$4:AA$200,"&gt;-1"),INDEX(AA$4:AA$200,1+MOD(_xlpm.ind+_xlpm.offsetBy,_xlpm.length)))),
IF(AA55=0,4,1)
-IF(_xlpm.reelOffset(-3,AA55)=0,'Win Lines'!J$6/100,0)
-IF(_xlpm.reelOffset(-2,AA55)=0,SUM('Win Lines'!J$5:J$6)/100,0)
-IF(_xlpm.reelOffset(-1,AA55)=0,SUM('Win Lines'!J$4:J$6)/100,0)
-IF(_xlpm.reelOffset(1,AA55)=0,SUM('Win Lines'!J$3:J$5)/100,0)
-IF(_xlpm.reelOffset(2,AA55)=0,SUM('Win Lines'!J$3:J$4)/100,0)
-IF(_xlpm.reelOffset(3,AA55)=0,'Win Lines'!J$3/100,0)
))</f>
        <v>1.0000000000000002</v>
      </c>
      <c r="AH55" s="81" cm="1">
        <f t="array" ref="AH55">IF(AB55="","",_xlfn.LET(_xlpm.reelOffset,_xlfn.LAMBDA(_xlpm.offsetBy,_xlpm.cell,_xlfn.LET(_xlpm.ind,ROW(_xlpm.cell)-4,_xlpm.length,COUNTIF(AB$4:AB$200,"&gt;-1"),INDEX(AB$4:AB$200,1+MOD(_xlpm.ind+_xlpm.offsetBy,_xlpm.length)))),
IF(AB55=0,4,1)
-IF(_xlpm.reelOffset(-3,AB55)=0,'Win Lines'!K$6/100,0)
-IF(_xlpm.reelOffset(-2,AB55)=0,SUM('Win Lines'!K$5:K$6)/100,0)
-IF(_xlpm.reelOffset(-1,AB55)=0,SUM('Win Lines'!K$4:K$6)/100,0)
-IF(_xlpm.reelOffset(1,AB55)=0,SUM('Win Lines'!K$3:K$5)/100,0)
-IF(_xlpm.reelOffset(2,AB55)=0,SUM('Win Lines'!K$3:K$4)/100,0)
-IF(_xlpm.reelOffset(3,AB55)=0,'Win Lines'!K$3/100,0)
))</f>
        <v>1.0000000000000002</v>
      </c>
      <c r="AI55" s="81" cm="1">
        <f t="array" ref="AI55">IF(AC55="","",_xlfn.LET(_xlpm.reelOffset,_xlfn.LAMBDA(_xlpm.offsetBy,_xlpm.cell,_xlfn.LET(_xlpm.ind,ROW(_xlpm.cell)-4,_xlpm.length,COUNTIF(AC$4:AC$200,"&gt;-1"),INDEX(AC$4:AC$200,1+MOD(_xlpm.ind+_xlpm.offsetBy,_xlpm.length)))),
IF(AC55=0,4,1)
-IF(_xlpm.reelOffset(-3,AC55)=0,'Win Lines'!L$6/100,0)
-IF(_xlpm.reelOffset(-2,AC55)=0,SUM('Win Lines'!L$5:L$6)/100,0)
-IF(_xlpm.reelOffset(-1,AC55)=0,SUM('Win Lines'!L$4:L$6)/100,0)
-IF(_xlpm.reelOffset(1,AC55)=0,SUM('Win Lines'!L$3:L$5)/100,0)
-IF(_xlpm.reelOffset(2,AC55)=0,SUM('Win Lines'!L$3:L$4)/100,0)
-IF(_xlpm.reelOffset(3,AC55)=0,'Win Lines'!L$3/100,0)
))</f>
        <v>1.0000000000000002</v>
      </c>
      <c r="AJ55" s="81" cm="1">
        <f t="array" ref="AJ55">IF(AD55="","",_xlfn.LET(_xlpm.reelOffset,_xlfn.LAMBDA(_xlpm.offsetBy,_xlpm.cell,_xlfn.LET(_xlpm.ind,ROW(_xlpm.cell)-4,_xlpm.length,COUNTIF(AD$4:AD$200,"&gt;-1"),INDEX(AD$4:AD$200,1+MOD(_xlpm.ind+_xlpm.offsetBy,_xlpm.length)))),
IF(AD55=0,4,1)
-IF(_xlpm.reelOffset(-3,AD55)=0,'Win Lines'!M$6/100,0)
-IF(_xlpm.reelOffset(-2,AD55)=0,SUM('Win Lines'!M$5:M$6)/100,0)
-IF(_xlpm.reelOffset(-1,AD55)=0,SUM('Win Lines'!M$4:M$6)/100,0)
-IF(_xlpm.reelOffset(1,AD55)=0,SUM('Win Lines'!M$3:M$5)/100,0)
-IF(_xlpm.reelOffset(2,AD55)=0,SUM('Win Lines'!M$3:M$4)/100,0)
-IF(_xlpm.reelOffset(3,AD55)=0,'Win Lines'!M$3/100,0)
))</f>
        <v>1</v>
      </c>
    </row>
    <row r="56" spans="1:36" x14ac:dyDescent="0.25">
      <c r="A56" s="32"/>
      <c r="B56" s="32"/>
      <c r="C56" s="32"/>
      <c r="D56" s="32"/>
      <c r="E56" s="32"/>
      <c r="F56" s="32"/>
      <c r="G56" s="37"/>
      <c r="H56" s="37"/>
      <c r="I56" s="37"/>
      <c r="J56" s="37"/>
      <c r="K56" s="37"/>
      <c r="L56" s="35" t="s">
        <v>44</v>
      </c>
      <c r="M56" s="41" t="s">
        <v>45</v>
      </c>
      <c r="N56" s="35" t="s">
        <v>44</v>
      </c>
      <c r="O56" s="35" t="s">
        <v>44</v>
      </c>
      <c r="P56" s="35" t="s">
        <v>44</v>
      </c>
      <c r="Q56" s="46">
        <f t="shared" si="8"/>
        <v>8</v>
      </c>
      <c r="R56" s="46">
        <f t="shared" si="8"/>
        <v>167.00000000000003</v>
      </c>
      <c r="S56" s="46">
        <f t="shared" si="8"/>
        <v>0</v>
      </c>
      <c r="T56" s="46">
        <f t="shared" si="8"/>
        <v>0</v>
      </c>
      <c r="U56" s="46">
        <f t="shared" si="8"/>
        <v>8</v>
      </c>
      <c r="V56" s="47">
        <f t="shared" si="9"/>
        <v>0</v>
      </c>
      <c r="W56" s="48"/>
      <c r="Y56" s="29">
        <v>53</v>
      </c>
      <c r="Z56" s="80">
        <f>IF('Base Reels B'!Z56="","",'Base Reels B'!Z56)</f>
        <v>3</v>
      </c>
      <c r="AA56" s="80">
        <f>IF('Base Reels B'!AA56="","",IF(AA$2="W",0,'Base Reels B'!AA56))</f>
        <v>0</v>
      </c>
      <c r="AB56" s="80">
        <f>IF('Base Reels B'!AB56="","",IF(AB$2="W",0,'Base Reels B'!AB56))</f>
        <v>0</v>
      </c>
      <c r="AC56" s="80">
        <f>IF('Base Reels B'!AC56="","",IF(AC$2="W",0,'Base Reels B'!AC56))</f>
        <v>0</v>
      </c>
      <c r="AD56" s="80">
        <f>IF('Base Reels B'!AD56="","",'Base Reels B'!AD56)</f>
        <v>2</v>
      </c>
      <c r="AF56" s="81" cm="1">
        <f t="array" ref="AF56">IF(Z56="","",_xlfn.LET(_xlpm.reelOffset,_xlfn.LAMBDA(_xlpm.offsetBy,_xlpm.cell,_xlfn.LET(_xlpm.ind,ROW(_xlpm.cell)-4,_xlpm.length,COUNTIF(Z$4:Z$200,"&gt;-1"),INDEX(Z$4:Z$200,1+MOD(_xlpm.ind+_xlpm.offsetBy,_xlpm.length)))),
IF(Z56=0,4,1)
-IF(_xlpm.reelOffset(-3,Z56)=0,'Win Lines'!I$6/100,0)
-IF(_xlpm.reelOffset(-2,Z56)=0,SUM('Win Lines'!I$5:I$6)/100,0)
-IF(_xlpm.reelOffset(-1,Z56)=0,SUM('Win Lines'!I$4:I$6)/100,0)
-IF(_xlpm.reelOffset(1,Z56)=0,SUM('Win Lines'!I$3:I$5)/100,0)
-IF(_xlpm.reelOffset(2,Z56)=0,SUM('Win Lines'!I$3:I$4)/100,0)
-IF(_xlpm.reelOffset(3,Z56)=0,'Win Lines'!I$3/100,0)
))</f>
        <v>1</v>
      </c>
      <c r="AG56" s="81" cm="1">
        <f t="array" ref="AG56">IF(AA56="","",_xlfn.LET(_xlpm.reelOffset,_xlfn.LAMBDA(_xlpm.offsetBy,_xlpm.cell,_xlfn.LET(_xlpm.ind,ROW(_xlpm.cell)-4,_xlpm.length,COUNTIF(AA$4:AA$200,"&gt;-1"),INDEX(AA$4:AA$200,1+MOD(_xlpm.ind+_xlpm.offsetBy,_xlpm.length)))),
IF(AA56=0,4,1)
-IF(_xlpm.reelOffset(-3,AA56)=0,'Win Lines'!J$6/100,0)
-IF(_xlpm.reelOffset(-2,AA56)=0,SUM('Win Lines'!J$5:J$6)/100,0)
-IF(_xlpm.reelOffset(-1,AA56)=0,SUM('Win Lines'!J$4:J$6)/100,0)
-IF(_xlpm.reelOffset(1,AA56)=0,SUM('Win Lines'!J$3:J$5)/100,0)
-IF(_xlpm.reelOffset(2,AA56)=0,SUM('Win Lines'!J$3:J$4)/100,0)
-IF(_xlpm.reelOffset(3,AA56)=0,'Win Lines'!J$3/100,0)
))</f>
        <v>1.0000000000000002</v>
      </c>
      <c r="AH56" s="81" cm="1">
        <f t="array" ref="AH56">IF(AB56="","",_xlfn.LET(_xlpm.reelOffset,_xlfn.LAMBDA(_xlpm.offsetBy,_xlpm.cell,_xlfn.LET(_xlpm.ind,ROW(_xlpm.cell)-4,_xlpm.length,COUNTIF(AB$4:AB$200,"&gt;-1"),INDEX(AB$4:AB$200,1+MOD(_xlpm.ind+_xlpm.offsetBy,_xlpm.length)))),
IF(AB56=0,4,1)
-IF(_xlpm.reelOffset(-3,AB56)=0,'Win Lines'!K$6/100,0)
-IF(_xlpm.reelOffset(-2,AB56)=0,SUM('Win Lines'!K$5:K$6)/100,0)
-IF(_xlpm.reelOffset(-1,AB56)=0,SUM('Win Lines'!K$4:K$6)/100,0)
-IF(_xlpm.reelOffset(1,AB56)=0,SUM('Win Lines'!K$3:K$5)/100,0)
-IF(_xlpm.reelOffset(2,AB56)=0,SUM('Win Lines'!K$3:K$4)/100,0)
-IF(_xlpm.reelOffset(3,AB56)=0,'Win Lines'!K$3/100,0)
))</f>
        <v>1.0000000000000002</v>
      </c>
      <c r="AI56" s="81" cm="1">
        <f t="array" ref="AI56">IF(AC56="","",_xlfn.LET(_xlpm.reelOffset,_xlfn.LAMBDA(_xlpm.offsetBy,_xlpm.cell,_xlfn.LET(_xlpm.ind,ROW(_xlpm.cell)-4,_xlpm.length,COUNTIF(AC$4:AC$200,"&gt;-1"),INDEX(AC$4:AC$200,1+MOD(_xlpm.ind+_xlpm.offsetBy,_xlpm.length)))),
IF(AC56=0,4,1)
-IF(_xlpm.reelOffset(-3,AC56)=0,'Win Lines'!L$6/100,0)
-IF(_xlpm.reelOffset(-2,AC56)=0,SUM('Win Lines'!L$5:L$6)/100,0)
-IF(_xlpm.reelOffset(-1,AC56)=0,SUM('Win Lines'!L$4:L$6)/100,0)
-IF(_xlpm.reelOffset(1,AC56)=0,SUM('Win Lines'!L$3:L$5)/100,0)
-IF(_xlpm.reelOffset(2,AC56)=0,SUM('Win Lines'!L$3:L$4)/100,0)
-IF(_xlpm.reelOffset(3,AC56)=0,'Win Lines'!L$3/100,0)
))</f>
        <v>1.0000000000000002</v>
      </c>
      <c r="AJ56" s="81" cm="1">
        <f t="array" ref="AJ56">IF(AD56="","",_xlfn.LET(_xlpm.reelOffset,_xlfn.LAMBDA(_xlpm.offsetBy,_xlpm.cell,_xlfn.LET(_xlpm.ind,ROW(_xlpm.cell)-4,_xlpm.length,COUNTIF(AD$4:AD$200,"&gt;-1"),INDEX(AD$4:AD$200,1+MOD(_xlpm.ind+_xlpm.offsetBy,_xlpm.length)))),
IF(AD56=0,4,1)
-IF(_xlpm.reelOffset(-3,AD56)=0,'Win Lines'!M$6/100,0)
-IF(_xlpm.reelOffset(-2,AD56)=0,SUM('Win Lines'!M$5:M$6)/100,0)
-IF(_xlpm.reelOffset(-1,AD56)=0,SUM('Win Lines'!M$4:M$6)/100,0)
-IF(_xlpm.reelOffset(1,AD56)=0,SUM('Win Lines'!M$3:M$5)/100,0)
-IF(_xlpm.reelOffset(2,AD56)=0,SUM('Win Lines'!M$3:M$4)/100,0)
-IF(_xlpm.reelOffset(3,AD56)=0,'Win Lines'!M$3/100,0)
))</f>
        <v>1</v>
      </c>
    </row>
    <row r="57" spans="1:36" x14ac:dyDescent="0.25">
      <c r="A57" s="32"/>
      <c r="B57" s="32"/>
      <c r="C57" s="32"/>
      <c r="D57" s="32"/>
      <c r="E57" s="32"/>
      <c r="F57" s="32"/>
      <c r="G57" s="37"/>
      <c r="H57" s="37"/>
      <c r="I57" s="37"/>
      <c r="J57" s="37"/>
      <c r="K57" s="37"/>
      <c r="L57" s="41" t="s">
        <v>45</v>
      </c>
      <c r="M57" s="35" t="s">
        <v>44</v>
      </c>
      <c r="N57" s="35" t="s">
        <v>44</v>
      </c>
      <c r="O57" s="35" t="s">
        <v>44</v>
      </c>
      <c r="P57" s="35" t="s">
        <v>44</v>
      </c>
      <c r="Q57" s="46">
        <f t="shared" si="8"/>
        <v>56</v>
      </c>
      <c r="R57" s="46">
        <f t="shared" si="8"/>
        <v>0</v>
      </c>
      <c r="S57" s="46">
        <f t="shared" si="8"/>
        <v>0</v>
      </c>
      <c r="T57" s="46">
        <f t="shared" si="8"/>
        <v>0</v>
      </c>
      <c r="U57" s="46">
        <f t="shared" si="8"/>
        <v>8</v>
      </c>
      <c r="V57" s="47">
        <f t="shared" si="9"/>
        <v>0</v>
      </c>
      <c r="W57" s="48">
        <f>SUM(V53:V57)</f>
        <v>0</v>
      </c>
      <c r="Y57" s="29">
        <v>54</v>
      </c>
      <c r="Z57" s="80">
        <f>IF('Base Reels B'!Z57="","",'Base Reels B'!Z57)</f>
        <v>5</v>
      </c>
      <c r="AA57" s="80">
        <f>IF('Base Reels B'!AA57="","",IF(AA$2="W",0,'Base Reels B'!AA57))</f>
        <v>0</v>
      </c>
      <c r="AB57" s="80">
        <f>IF('Base Reels B'!AB57="","",IF(AB$2="W",0,'Base Reels B'!AB57))</f>
        <v>0</v>
      </c>
      <c r="AC57" s="80">
        <f>IF('Base Reels B'!AC57="","",IF(AC$2="W",0,'Base Reels B'!AC57))</f>
        <v>0</v>
      </c>
      <c r="AD57" s="80">
        <f>IF('Base Reels B'!AD57="","",'Base Reels B'!AD57)</f>
        <v>2</v>
      </c>
      <c r="AF57" s="81" cm="1">
        <f t="array" ref="AF57">IF(Z57="","",_xlfn.LET(_xlpm.reelOffset,_xlfn.LAMBDA(_xlpm.offsetBy,_xlpm.cell,_xlfn.LET(_xlpm.ind,ROW(_xlpm.cell)-4,_xlpm.length,COUNTIF(Z$4:Z$200,"&gt;-1"),INDEX(Z$4:Z$200,1+MOD(_xlpm.ind+_xlpm.offsetBy,_xlpm.length)))),
IF(Z57=0,4,1)
-IF(_xlpm.reelOffset(-3,Z57)=0,'Win Lines'!I$6/100,0)
-IF(_xlpm.reelOffset(-2,Z57)=0,SUM('Win Lines'!I$5:I$6)/100,0)
-IF(_xlpm.reelOffset(-1,Z57)=0,SUM('Win Lines'!I$4:I$6)/100,0)
-IF(_xlpm.reelOffset(1,Z57)=0,SUM('Win Lines'!I$3:I$5)/100,0)
-IF(_xlpm.reelOffset(2,Z57)=0,SUM('Win Lines'!I$3:I$4)/100,0)
-IF(_xlpm.reelOffset(3,Z57)=0,'Win Lines'!I$3/100,0)
))</f>
        <v>1</v>
      </c>
      <c r="AG57" s="81" cm="1">
        <f t="array" ref="AG57">IF(AA57="","",_xlfn.LET(_xlpm.reelOffset,_xlfn.LAMBDA(_xlpm.offsetBy,_xlpm.cell,_xlfn.LET(_xlpm.ind,ROW(_xlpm.cell)-4,_xlpm.length,COUNTIF(AA$4:AA$200,"&gt;-1"),INDEX(AA$4:AA$200,1+MOD(_xlpm.ind+_xlpm.offsetBy,_xlpm.length)))),
IF(AA57=0,4,1)
-IF(_xlpm.reelOffset(-3,AA57)=0,'Win Lines'!J$6/100,0)
-IF(_xlpm.reelOffset(-2,AA57)=0,SUM('Win Lines'!J$5:J$6)/100,0)
-IF(_xlpm.reelOffset(-1,AA57)=0,SUM('Win Lines'!J$4:J$6)/100,0)
-IF(_xlpm.reelOffset(1,AA57)=0,SUM('Win Lines'!J$3:J$5)/100,0)
-IF(_xlpm.reelOffset(2,AA57)=0,SUM('Win Lines'!J$3:J$4)/100,0)
-IF(_xlpm.reelOffset(3,AA57)=0,'Win Lines'!J$3/100,0)
))</f>
        <v>1.0000000000000002</v>
      </c>
      <c r="AH57" s="81" cm="1">
        <f t="array" ref="AH57">IF(AB57="","",_xlfn.LET(_xlpm.reelOffset,_xlfn.LAMBDA(_xlpm.offsetBy,_xlpm.cell,_xlfn.LET(_xlpm.ind,ROW(_xlpm.cell)-4,_xlpm.length,COUNTIF(AB$4:AB$200,"&gt;-1"),INDEX(AB$4:AB$200,1+MOD(_xlpm.ind+_xlpm.offsetBy,_xlpm.length)))),
IF(AB57=0,4,1)
-IF(_xlpm.reelOffset(-3,AB57)=0,'Win Lines'!K$6/100,0)
-IF(_xlpm.reelOffset(-2,AB57)=0,SUM('Win Lines'!K$5:K$6)/100,0)
-IF(_xlpm.reelOffset(-1,AB57)=0,SUM('Win Lines'!K$4:K$6)/100,0)
-IF(_xlpm.reelOffset(1,AB57)=0,SUM('Win Lines'!K$3:K$5)/100,0)
-IF(_xlpm.reelOffset(2,AB57)=0,SUM('Win Lines'!K$3:K$4)/100,0)
-IF(_xlpm.reelOffset(3,AB57)=0,'Win Lines'!K$3/100,0)
))</f>
        <v>1.0000000000000002</v>
      </c>
      <c r="AI57" s="81" cm="1">
        <f t="array" ref="AI57">IF(AC57="","",_xlfn.LET(_xlpm.reelOffset,_xlfn.LAMBDA(_xlpm.offsetBy,_xlpm.cell,_xlfn.LET(_xlpm.ind,ROW(_xlpm.cell)-4,_xlpm.length,COUNTIF(AC$4:AC$200,"&gt;-1"),INDEX(AC$4:AC$200,1+MOD(_xlpm.ind+_xlpm.offsetBy,_xlpm.length)))),
IF(AC57=0,4,1)
-IF(_xlpm.reelOffset(-3,AC57)=0,'Win Lines'!L$6/100,0)
-IF(_xlpm.reelOffset(-2,AC57)=0,SUM('Win Lines'!L$5:L$6)/100,0)
-IF(_xlpm.reelOffset(-1,AC57)=0,SUM('Win Lines'!L$4:L$6)/100,0)
-IF(_xlpm.reelOffset(1,AC57)=0,SUM('Win Lines'!L$3:L$5)/100,0)
-IF(_xlpm.reelOffset(2,AC57)=0,SUM('Win Lines'!L$3:L$4)/100,0)
-IF(_xlpm.reelOffset(3,AC57)=0,'Win Lines'!L$3/100,0)
))</f>
        <v>1.0000000000000002</v>
      </c>
      <c r="AJ57" s="81" cm="1">
        <f t="array" ref="AJ57">IF(AD57="","",_xlfn.LET(_xlpm.reelOffset,_xlfn.LAMBDA(_xlpm.offsetBy,_xlpm.cell,_xlfn.LET(_xlpm.ind,ROW(_xlpm.cell)-4,_xlpm.length,COUNTIF(AD$4:AD$200,"&gt;-1"),INDEX(AD$4:AD$200,1+MOD(_xlpm.ind+_xlpm.offsetBy,_xlpm.length)))),
IF(AD57=0,4,1)
-IF(_xlpm.reelOffset(-3,AD57)=0,'Win Lines'!M$6/100,0)
-IF(_xlpm.reelOffset(-2,AD57)=0,SUM('Win Lines'!M$5:M$6)/100,0)
-IF(_xlpm.reelOffset(-1,AD57)=0,SUM('Win Lines'!M$4:M$6)/100,0)
-IF(_xlpm.reelOffset(1,AD57)=0,SUM('Win Lines'!M$3:M$5)/100,0)
-IF(_xlpm.reelOffset(2,AD57)=0,SUM('Win Lines'!M$3:M$4)/100,0)
-IF(_xlpm.reelOffset(3,AD57)=0,'Win Lines'!M$3/100,0)
))</f>
        <v>1</v>
      </c>
    </row>
    <row r="58" spans="1:36" x14ac:dyDescent="0.25">
      <c r="A58" s="32"/>
      <c r="B58" s="32"/>
      <c r="C58" s="32"/>
      <c r="D58" s="32"/>
      <c r="E58" s="32"/>
      <c r="F58" s="32"/>
      <c r="G58" s="37"/>
      <c r="H58" s="37"/>
      <c r="I58" s="37"/>
      <c r="J58" s="37"/>
      <c r="K58" s="37"/>
      <c r="L58" s="35" t="s">
        <v>44</v>
      </c>
      <c r="M58" s="35" t="s">
        <v>44</v>
      </c>
      <c r="N58" s="35" t="s">
        <v>44</v>
      </c>
      <c r="O58" s="35" t="s">
        <v>44</v>
      </c>
      <c r="P58" s="35" t="s">
        <v>44</v>
      </c>
      <c r="Q58" s="49">
        <f t="shared" si="8"/>
        <v>8</v>
      </c>
      <c r="R58" s="49">
        <f t="shared" si="8"/>
        <v>0</v>
      </c>
      <c r="S58" s="49">
        <f t="shared" si="8"/>
        <v>0</v>
      </c>
      <c r="T58" s="49">
        <f t="shared" si="8"/>
        <v>0</v>
      </c>
      <c r="U58" s="49">
        <f t="shared" si="8"/>
        <v>8</v>
      </c>
      <c r="V58" s="50">
        <f t="shared" si="9"/>
        <v>0</v>
      </c>
      <c r="W58" s="51">
        <f>SUM(V58)</f>
        <v>0</v>
      </c>
      <c r="Y58" s="29">
        <v>55</v>
      </c>
      <c r="Z58" s="80">
        <f>IF('Base Reels B'!Z58="","",'Base Reels B'!Z58)</f>
        <v>5</v>
      </c>
      <c r="AA58" s="80">
        <f>IF('Base Reels B'!AA58="","",IF(AA$2="W",0,'Base Reels B'!AA58))</f>
        <v>0</v>
      </c>
      <c r="AB58" s="80">
        <f>IF('Base Reels B'!AB58="","",IF(AB$2="W",0,'Base Reels B'!AB58))</f>
        <v>0</v>
      </c>
      <c r="AC58" s="80">
        <f>IF('Base Reels B'!AC58="","",IF(AC$2="W",0,'Base Reels B'!AC58))</f>
        <v>0</v>
      </c>
      <c r="AD58" s="80">
        <f>IF('Base Reels B'!AD58="","",'Base Reels B'!AD58)</f>
        <v>2</v>
      </c>
      <c r="AF58" s="81" cm="1">
        <f t="array" ref="AF58">IF(Z58="","",_xlfn.LET(_xlpm.reelOffset,_xlfn.LAMBDA(_xlpm.offsetBy,_xlpm.cell,_xlfn.LET(_xlpm.ind,ROW(_xlpm.cell)-4,_xlpm.length,COUNTIF(Z$4:Z$200,"&gt;-1"),INDEX(Z$4:Z$200,1+MOD(_xlpm.ind+_xlpm.offsetBy,_xlpm.length)))),
IF(Z58=0,4,1)
-IF(_xlpm.reelOffset(-3,Z58)=0,'Win Lines'!I$6/100,0)
-IF(_xlpm.reelOffset(-2,Z58)=0,SUM('Win Lines'!I$5:I$6)/100,0)
-IF(_xlpm.reelOffset(-1,Z58)=0,SUM('Win Lines'!I$4:I$6)/100,0)
-IF(_xlpm.reelOffset(1,Z58)=0,SUM('Win Lines'!I$3:I$5)/100,0)
-IF(_xlpm.reelOffset(2,Z58)=0,SUM('Win Lines'!I$3:I$4)/100,0)
-IF(_xlpm.reelOffset(3,Z58)=0,'Win Lines'!I$3/100,0)
))</f>
        <v>1</v>
      </c>
      <c r="AG58" s="81" cm="1">
        <f t="array" ref="AG58">IF(AA58="","",_xlfn.LET(_xlpm.reelOffset,_xlfn.LAMBDA(_xlpm.offsetBy,_xlpm.cell,_xlfn.LET(_xlpm.ind,ROW(_xlpm.cell)-4,_xlpm.length,COUNTIF(AA$4:AA$200,"&gt;-1"),INDEX(AA$4:AA$200,1+MOD(_xlpm.ind+_xlpm.offsetBy,_xlpm.length)))),
IF(AA58=0,4,1)
-IF(_xlpm.reelOffset(-3,AA58)=0,'Win Lines'!J$6/100,0)
-IF(_xlpm.reelOffset(-2,AA58)=0,SUM('Win Lines'!J$5:J$6)/100,0)
-IF(_xlpm.reelOffset(-1,AA58)=0,SUM('Win Lines'!J$4:J$6)/100,0)
-IF(_xlpm.reelOffset(1,AA58)=0,SUM('Win Lines'!J$3:J$5)/100,0)
-IF(_xlpm.reelOffset(2,AA58)=0,SUM('Win Lines'!J$3:J$4)/100,0)
-IF(_xlpm.reelOffset(3,AA58)=0,'Win Lines'!J$3/100,0)
))</f>
        <v>1.0000000000000002</v>
      </c>
      <c r="AH58" s="81" cm="1">
        <f t="array" ref="AH58">IF(AB58="","",_xlfn.LET(_xlpm.reelOffset,_xlfn.LAMBDA(_xlpm.offsetBy,_xlpm.cell,_xlfn.LET(_xlpm.ind,ROW(_xlpm.cell)-4,_xlpm.length,COUNTIF(AB$4:AB$200,"&gt;-1"),INDEX(AB$4:AB$200,1+MOD(_xlpm.ind+_xlpm.offsetBy,_xlpm.length)))),
IF(AB58=0,4,1)
-IF(_xlpm.reelOffset(-3,AB58)=0,'Win Lines'!K$6/100,0)
-IF(_xlpm.reelOffset(-2,AB58)=0,SUM('Win Lines'!K$5:K$6)/100,0)
-IF(_xlpm.reelOffset(-1,AB58)=0,SUM('Win Lines'!K$4:K$6)/100,0)
-IF(_xlpm.reelOffset(1,AB58)=0,SUM('Win Lines'!K$3:K$5)/100,0)
-IF(_xlpm.reelOffset(2,AB58)=0,SUM('Win Lines'!K$3:K$4)/100,0)
-IF(_xlpm.reelOffset(3,AB58)=0,'Win Lines'!K$3/100,0)
))</f>
        <v>1.0000000000000002</v>
      </c>
      <c r="AI58" s="81" cm="1">
        <f t="array" ref="AI58">IF(AC58="","",_xlfn.LET(_xlpm.reelOffset,_xlfn.LAMBDA(_xlpm.offsetBy,_xlpm.cell,_xlfn.LET(_xlpm.ind,ROW(_xlpm.cell)-4,_xlpm.length,COUNTIF(AC$4:AC$200,"&gt;-1"),INDEX(AC$4:AC$200,1+MOD(_xlpm.ind+_xlpm.offsetBy,_xlpm.length)))),
IF(AC58=0,4,1)
-IF(_xlpm.reelOffset(-3,AC58)=0,'Win Lines'!L$6/100,0)
-IF(_xlpm.reelOffset(-2,AC58)=0,SUM('Win Lines'!L$5:L$6)/100,0)
-IF(_xlpm.reelOffset(-1,AC58)=0,SUM('Win Lines'!L$4:L$6)/100,0)
-IF(_xlpm.reelOffset(1,AC58)=0,SUM('Win Lines'!L$3:L$5)/100,0)
-IF(_xlpm.reelOffset(2,AC58)=0,SUM('Win Lines'!L$3:L$4)/100,0)
-IF(_xlpm.reelOffset(3,AC58)=0,'Win Lines'!L$3/100,0)
))</f>
        <v>1.0000000000000002</v>
      </c>
      <c r="AJ58" s="81" cm="1">
        <f t="array" ref="AJ58">IF(AD58="","",_xlfn.LET(_xlpm.reelOffset,_xlfn.LAMBDA(_xlpm.offsetBy,_xlpm.cell,_xlfn.LET(_xlpm.ind,ROW(_xlpm.cell)-4,_xlpm.length,COUNTIF(AD$4:AD$200,"&gt;-1"),INDEX(AD$4:AD$200,1+MOD(_xlpm.ind+_xlpm.offsetBy,_xlpm.length)))),
IF(AD58=0,4,1)
-IF(_xlpm.reelOffset(-3,AD58)=0,'Win Lines'!M$6/100,0)
-IF(_xlpm.reelOffset(-2,AD58)=0,SUM('Win Lines'!M$5:M$6)/100,0)
-IF(_xlpm.reelOffset(-1,AD58)=0,SUM('Win Lines'!M$4:M$6)/100,0)
-IF(_xlpm.reelOffset(1,AD58)=0,SUM('Win Lines'!M$3:M$5)/100,0)
-IF(_xlpm.reelOffset(2,AD58)=0,SUM('Win Lines'!M$3:M$4)/100,0)
-IF(_xlpm.reelOffset(3,AD58)=0,'Win Lines'!M$3/100,0)
))</f>
        <v>1</v>
      </c>
    </row>
    <row r="59" spans="1:36" x14ac:dyDescent="0.25">
      <c r="A59" s="32"/>
      <c r="B59" s="32"/>
      <c r="C59" s="32"/>
      <c r="D59" s="32"/>
      <c r="E59" s="32"/>
      <c r="F59" s="32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52">
        <f>SUM(W52:W58)</f>
        <v>0</v>
      </c>
      <c r="Y59" s="29">
        <v>56</v>
      </c>
      <c r="Z59" s="80">
        <f>IF('Base Reels B'!Z59="","",'Base Reels B'!Z59)</f>
        <v>5</v>
      </c>
      <c r="AA59" s="80">
        <f>IF('Base Reels B'!AA59="","",IF(AA$2="W",0,'Base Reels B'!AA59))</f>
        <v>0</v>
      </c>
      <c r="AB59" s="80">
        <f>IF('Base Reels B'!AB59="","",IF(AB$2="W",0,'Base Reels B'!AB59))</f>
        <v>0</v>
      </c>
      <c r="AC59" s="80">
        <f>IF('Base Reels B'!AC59="","",IF(AC$2="W",0,'Base Reels B'!AC59))</f>
        <v>0</v>
      </c>
      <c r="AD59" s="80">
        <f>IF('Base Reels B'!AD59="","",'Base Reels B'!AD59)</f>
        <v>3</v>
      </c>
      <c r="AF59" s="81" cm="1">
        <f t="array" ref="AF59">IF(Z59="","",_xlfn.LET(_xlpm.reelOffset,_xlfn.LAMBDA(_xlpm.offsetBy,_xlpm.cell,_xlfn.LET(_xlpm.ind,ROW(_xlpm.cell)-4,_xlpm.length,COUNTIF(Z$4:Z$200,"&gt;-1"),INDEX(Z$4:Z$200,1+MOD(_xlpm.ind+_xlpm.offsetBy,_xlpm.length)))),
IF(Z59=0,4,1)
-IF(_xlpm.reelOffset(-3,Z59)=0,'Win Lines'!I$6/100,0)
-IF(_xlpm.reelOffset(-2,Z59)=0,SUM('Win Lines'!I$5:I$6)/100,0)
-IF(_xlpm.reelOffset(-1,Z59)=0,SUM('Win Lines'!I$4:I$6)/100,0)
-IF(_xlpm.reelOffset(1,Z59)=0,SUM('Win Lines'!I$3:I$5)/100,0)
-IF(_xlpm.reelOffset(2,Z59)=0,SUM('Win Lines'!I$3:I$4)/100,0)
-IF(_xlpm.reelOffset(3,Z59)=0,'Win Lines'!I$3/100,0)
))</f>
        <v>1</v>
      </c>
      <c r="AG59" s="81" cm="1">
        <f t="array" ref="AG59">IF(AA59="","",_xlfn.LET(_xlpm.reelOffset,_xlfn.LAMBDA(_xlpm.offsetBy,_xlpm.cell,_xlfn.LET(_xlpm.ind,ROW(_xlpm.cell)-4,_xlpm.length,COUNTIF(AA$4:AA$200,"&gt;-1"),INDEX(AA$4:AA$200,1+MOD(_xlpm.ind+_xlpm.offsetBy,_xlpm.length)))),
IF(AA59=0,4,1)
-IF(_xlpm.reelOffset(-3,AA59)=0,'Win Lines'!J$6/100,0)
-IF(_xlpm.reelOffset(-2,AA59)=0,SUM('Win Lines'!J$5:J$6)/100,0)
-IF(_xlpm.reelOffset(-1,AA59)=0,SUM('Win Lines'!J$4:J$6)/100,0)
-IF(_xlpm.reelOffset(1,AA59)=0,SUM('Win Lines'!J$3:J$5)/100,0)
-IF(_xlpm.reelOffset(2,AA59)=0,SUM('Win Lines'!J$3:J$4)/100,0)
-IF(_xlpm.reelOffset(3,AA59)=0,'Win Lines'!J$3/100,0)
))</f>
        <v>1.0000000000000002</v>
      </c>
      <c r="AH59" s="81" cm="1">
        <f t="array" ref="AH59">IF(AB59="","",_xlfn.LET(_xlpm.reelOffset,_xlfn.LAMBDA(_xlpm.offsetBy,_xlpm.cell,_xlfn.LET(_xlpm.ind,ROW(_xlpm.cell)-4,_xlpm.length,COUNTIF(AB$4:AB$200,"&gt;-1"),INDEX(AB$4:AB$200,1+MOD(_xlpm.ind+_xlpm.offsetBy,_xlpm.length)))),
IF(AB59=0,4,1)
-IF(_xlpm.reelOffset(-3,AB59)=0,'Win Lines'!K$6/100,0)
-IF(_xlpm.reelOffset(-2,AB59)=0,SUM('Win Lines'!K$5:K$6)/100,0)
-IF(_xlpm.reelOffset(-1,AB59)=0,SUM('Win Lines'!K$4:K$6)/100,0)
-IF(_xlpm.reelOffset(1,AB59)=0,SUM('Win Lines'!K$3:K$5)/100,0)
-IF(_xlpm.reelOffset(2,AB59)=0,SUM('Win Lines'!K$3:K$4)/100,0)
-IF(_xlpm.reelOffset(3,AB59)=0,'Win Lines'!K$3/100,0)
))</f>
        <v>1.0000000000000002</v>
      </c>
      <c r="AI59" s="81" cm="1">
        <f t="array" ref="AI59">IF(AC59="","",_xlfn.LET(_xlpm.reelOffset,_xlfn.LAMBDA(_xlpm.offsetBy,_xlpm.cell,_xlfn.LET(_xlpm.ind,ROW(_xlpm.cell)-4,_xlpm.length,COUNTIF(AC$4:AC$200,"&gt;-1"),INDEX(AC$4:AC$200,1+MOD(_xlpm.ind+_xlpm.offsetBy,_xlpm.length)))),
IF(AC59=0,4,1)
-IF(_xlpm.reelOffset(-3,AC59)=0,'Win Lines'!L$6/100,0)
-IF(_xlpm.reelOffset(-2,AC59)=0,SUM('Win Lines'!L$5:L$6)/100,0)
-IF(_xlpm.reelOffset(-1,AC59)=0,SUM('Win Lines'!L$4:L$6)/100,0)
-IF(_xlpm.reelOffset(1,AC59)=0,SUM('Win Lines'!L$3:L$5)/100,0)
-IF(_xlpm.reelOffset(2,AC59)=0,SUM('Win Lines'!L$3:L$4)/100,0)
-IF(_xlpm.reelOffset(3,AC59)=0,'Win Lines'!L$3/100,0)
))</f>
        <v>1.0000000000000002</v>
      </c>
      <c r="AJ59" s="81" cm="1">
        <f t="array" ref="AJ59">IF(AD59="","",_xlfn.LET(_xlpm.reelOffset,_xlfn.LAMBDA(_xlpm.offsetBy,_xlpm.cell,_xlfn.LET(_xlpm.ind,ROW(_xlpm.cell)-4,_xlpm.length,COUNTIF(AD$4:AD$200,"&gt;-1"),INDEX(AD$4:AD$200,1+MOD(_xlpm.ind+_xlpm.offsetBy,_xlpm.length)))),
IF(AD59=0,4,1)
-IF(_xlpm.reelOffset(-3,AD59)=0,'Win Lines'!M$6/100,0)
-IF(_xlpm.reelOffset(-2,AD59)=0,SUM('Win Lines'!M$5:M$6)/100,0)
-IF(_xlpm.reelOffset(-1,AD59)=0,SUM('Win Lines'!M$4:M$6)/100,0)
-IF(_xlpm.reelOffset(1,AD59)=0,SUM('Win Lines'!M$3:M$5)/100,0)
-IF(_xlpm.reelOffset(2,AD59)=0,SUM('Win Lines'!M$3:M$4)/100,0)
-IF(_xlpm.reelOffset(3,AD59)=0,'Win Lines'!M$3/100,0)
))</f>
        <v>1</v>
      </c>
    </row>
    <row r="60" spans="1:36" x14ac:dyDescent="0.25">
      <c r="A60" s="32"/>
      <c r="B60" s="32"/>
      <c r="C60" s="32"/>
      <c r="D60" s="32"/>
      <c r="E60" s="32"/>
      <c r="F60" s="32"/>
      <c r="G60" s="37"/>
      <c r="H60" s="37"/>
      <c r="I60" s="37"/>
      <c r="J60" s="37"/>
      <c r="K60" s="37"/>
      <c r="Y60" s="29">
        <v>57</v>
      </c>
      <c r="Z60" s="80">
        <f>IF('Base Reels B'!Z60="","",'Base Reels B'!Z60)</f>
        <v>8</v>
      </c>
      <c r="AA60" s="80">
        <f>IF('Base Reels B'!AA60="","",IF(AA$2="W",0,'Base Reels B'!AA60))</f>
        <v>0</v>
      </c>
      <c r="AB60" s="80">
        <f>IF('Base Reels B'!AB60="","",IF(AB$2="W",0,'Base Reels B'!AB60))</f>
        <v>0</v>
      </c>
      <c r="AC60" s="80">
        <f>IF('Base Reels B'!AC60="","",IF(AC$2="W",0,'Base Reels B'!AC60))</f>
        <v>0</v>
      </c>
      <c r="AD60" s="80">
        <f>IF('Base Reels B'!AD60="","",'Base Reels B'!AD60)</f>
        <v>1</v>
      </c>
      <c r="AF60" s="81" cm="1">
        <f t="array" ref="AF60">IF(Z60="","",_xlfn.LET(_xlpm.reelOffset,_xlfn.LAMBDA(_xlpm.offsetBy,_xlpm.cell,_xlfn.LET(_xlpm.ind,ROW(_xlpm.cell)-4,_xlpm.length,COUNTIF(Z$4:Z$200,"&gt;-1"),INDEX(Z$4:Z$200,1+MOD(_xlpm.ind+_xlpm.offsetBy,_xlpm.length)))),
IF(Z60=0,4,1)
-IF(_xlpm.reelOffset(-3,Z60)=0,'Win Lines'!I$6/100,0)
-IF(_xlpm.reelOffset(-2,Z60)=0,SUM('Win Lines'!I$5:I$6)/100,0)
-IF(_xlpm.reelOffset(-1,Z60)=0,SUM('Win Lines'!I$4:I$6)/100,0)
-IF(_xlpm.reelOffset(1,Z60)=0,SUM('Win Lines'!I$3:I$5)/100,0)
-IF(_xlpm.reelOffset(2,Z60)=0,SUM('Win Lines'!I$3:I$4)/100,0)
-IF(_xlpm.reelOffset(3,Z60)=0,'Win Lines'!I$3/100,0)
))</f>
        <v>1</v>
      </c>
      <c r="AG60" s="81" cm="1">
        <f t="array" ref="AG60">IF(AA60="","",_xlfn.LET(_xlpm.reelOffset,_xlfn.LAMBDA(_xlpm.offsetBy,_xlpm.cell,_xlfn.LET(_xlpm.ind,ROW(_xlpm.cell)-4,_xlpm.length,COUNTIF(AA$4:AA$200,"&gt;-1"),INDEX(AA$4:AA$200,1+MOD(_xlpm.ind+_xlpm.offsetBy,_xlpm.length)))),
IF(AA60=0,4,1)
-IF(_xlpm.reelOffset(-3,AA60)=0,'Win Lines'!J$6/100,0)
-IF(_xlpm.reelOffset(-2,AA60)=0,SUM('Win Lines'!J$5:J$6)/100,0)
-IF(_xlpm.reelOffset(-1,AA60)=0,SUM('Win Lines'!J$4:J$6)/100,0)
-IF(_xlpm.reelOffset(1,AA60)=0,SUM('Win Lines'!J$3:J$5)/100,0)
-IF(_xlpm.reelOffset(2,AA60)=0,SUM('Win Lines'!J$3:J$4)/100,0)
-IF(_xlpm.reelOffset(3,AA60)=0,'Win Lines'!J$3/100,0)
))</f>
        <v>1.0000000000000002</v>
      </c>
      <c r="AH60" s="81" cm="1">
        <f t="array" ref="AH60">IF(AB60="","",_xlfn.LET(_xlpm.reelOffset,_xlfn.LAMBDA(_xlpm.offsetBy,_xlpm.cell,_xlfn.LET(_xlpm.ind,ROW(_xlpm.cell)-4,_xlpm.length,COUNTIF(AB$4:AB$200,"&gt;-1"),INDEX(AB$4:AB$200,1+MOD(_xlpm.ind+_xlpm.offsetBy,_xlpm.length)))),
IF(AB60=0,4,1)
-IF(_xlpm.reelOffset(-3,AB60)=0,'Win Lines'!K$6/100,0)
-IF(_xlpm.reelOffset(-2,AB60)=0,SUM('Win Lines'!K$5:K$6)/100,0)
-IF(_xlpm.reelOffset(-1,AB60)=0,SUM('Win Lines'!K$4:K$6)/100,0)
-IF(_xlpm.reelOffset(1,AB60)=0,SUM('Win Lines'!K$3:K$5)/100,0)
-IF(_xlpm.reelOffset(2,AB60)=0,SUM('Win Lines'!K$3:K$4)/100,0)
-IF(_xlpm.reelOffset(3,AB60)=0,'Win Lines'!K$3/100,0)
))</f>
        <v>1.0000000000000002</v>
      </c>
      <c r="AI60" s="81" cm="1">
        <f t="array" ref="AI60">IF(AC60="","",_xlfn.LET(_xlpm.reelOffset,_xlfn.LAMBDA(_xlpm.offsetBy,_xlpm.cell,_xlfn.LET(_xlpm.ind,ROW(_xlpm.cell)-4,_xlpm.length,COUNTIF(AC$4:AC$200,"&gt;-1"),INDEX(AC$4:AC$200,1+MOD(_xlpm.ind+_xlpm.offsetBy,_xlpm.length)))),
IF(AC60=0,4,1)
-IF(_xlpm.reelOffset(-3,AC60)=0,'Win Lines'!L$6/100,0)
-IF(_xlpm.reelOffset(-2,AC60)=0,SUM('Win Lines'!L$5:L$6)/100,0)
-IF(_xlpm.reelOffset(-1,AC60)=0,SUM('Win Lines'!L$4:L$6)/100,0)
-IF(_xlpm.reelOffset(1,AC60)=0,SUM('Win Lines'!L$3:L$5)/100,0)
-IF(_xlpm.reelOffset(2,AC60)=0,SUM('Win Lines'!L$3:L$4)/100,0)
-IF(_xlpm.reelOffset(3,AC60)=0,'Win Lines'!L$3/100,0)
))</f>
        <v>1.0000000000000002</v>
      </c>
      <c r="AJ60" s="81" cm="1">
        <f t="array" ref="AJ60">IF(AD60="","",_xlfn.LET(_xlpm.reelOffset,_xlfn.LAMBDA(_xlpm.offsetBy,_xlpm.cell,_xlfn.LET(_xlpm.ind,ROW(_xlpm.cell)-4,_xlpm.length,COUNTIF(AD$4:AD$200,"&gt;-1"),INDEX(AD$4:AD$200,1+MOD(_xlpm.ind+_xlpm.offsetBy,_xlpm.length)))),
IF(AD60=0,4,1)
-IF(_xlpm.reelOffset(-3,AD60)=0,'Win Lines'!M$6/100,0)
-IF(_xlpm.reelOffset(-2,AD60)=0,SUM('Win Lines'!M$5:M$6)/100,0)
-IF(_xlpm.reelOffset(-1,AD60)=0,SUM('Win Lines'!M$4:M$6)/100,0)
-IF(_xlpm.reelOffset(1,AD60)=0,SUM('Win Lines'!M$3:M$5)/100,0)
-IF(_xlpm.reelOffset(2,AD60)=0,SUM('Win Lines'!M$3:M$4)/100,0)
-IF(_xlpm.reelOffset(3,AD60)=0,'Win Lines'!M$3/100,0)
))</f>
        <v>1</v>
      </c>
    </row>
    <row r="61" spans="1:36" x14ac:dyDescent="0.25">
      <c r="A61" s="32"/>
      <c r="B61" s="32"/>
      <c r="C61" s="32"/>
      <c r="D61" s="32"/>
      <c r="E61" s="32"/>
      <c r="F61" s="32"/>
      <c r="G61" s="37"/>
      <c r="H61" s="37"/>
      <c r="I61" s="37"/>
      <c r="J61" s="37"/>
      <c r="K61" s="37"/>
      <c r="Y61" s="29">
        <v>58</v>
      </c>
      <c r="Z61" s="80">
        <f>IF('Base Reels B'!Z61="","",'Base Reels B'!Z61)</f>
        <v>8</v>
      </c>
      <c r="AA61" s="80">
        <f>IF('Base Reels B'!AA61="","",IF(AA$2="W",0,'Base Reels B'!AA61))</f>
        <v>0</v>
      </c>
      <c r="AB61" s="80">
        <f>IF('Base Reels B'!AB61="","",IF(AB$2="W",0,'Base Reels B'!AB61))</f>
        <v>0</v>
      </c>
      <c r="AC61" s="80">
        <f>IF('Base Reels B'!AC61="","",IF(AC$2="W",0,'Base Reels B'!AC61))</f>
        <v>0</v>
      </c>
      <c r="AD61" s="80">
        <f>IF('Base Reels B'!AD61="","",'Base Reels B'!AD61)</f>
        <v>8</v>
      </c>
      <c r="AF61" s="81" cm="1">
        <f t="array" ref="AF61">IF(Z61="","",_xlfn.LET(_xlpm.reelOffset,_xlfn.LAMBDA(_xlpm.offsetBy,_xlpm.cell,_xlfn.LET(_xlpm.ind,ROW(_xlpm.cell)-4,_xlpm.length,COUNTIF(Z$4:Z$200,"&gt;-1"),INDEX(Z$4:Z$200,1+MOD(_xlpm.ind+_xlpm.offsetBy,_xlpm.length)))),
IF(Z61=0,4,1)
-IF(_xlpm.reelOffset(-3,Z61)=0,'Win Lines'!I$6/100,0)
-IF(_xlpm.reelOffset(-2,Z61)=0,SUM('Win Lines'!I$5:I$6)/100,0)
-IF(_xlpm.reelOffset(-1,Z61)=0,SUM('Win Lines'!I$4:I$6)/100,0)
-IF(_xlpm.reelOffset(1,Z61)=0,SUM('Win Lines'!I$3:I$5)/100,0)
-IF(_xlpm.reelOffset(2,Z61)=0,SUM('Win Lines'!I$3:I$4)/100,0)
-IF(_xlpm.reelOffset(3,Z61)=0,'Win Lines'!I$3/100,0)
))</f>
        <v>1</v>
      </c>
      <c r="AG61" s="81" cm="1">
        <f t="array" ref="AG61">IF(AA61="","",_xlfn.LET(_xlpm.reelOffset,_xlfn.LAMBDA(_xlpm.offsetBy,_xlpm.cell,_xlfn.LET(_xlpm.ind,ROW(_xlpm.cell)-4,_xlpm.length,COUNTIF(AA$4:AA$200,"&gt;-1"),INDEX(AA$4:AA$200,1+MOD(_xlpm.ind+_xlpm.offsetBy,_xlpm.length)))),
IF(AA61=0,4,1)
-IF(_xlpm.reelOffset(-3,AA61)=0,'Win Lines'!J$6/100,0)
-IF(_xlpm.reelOffset(-2,AA61)=0,SUM('Win Lines'!J$5:J$6)/100,0)
-IF(_xlpm.reelOffset(-1,AA61)=0,SUM('Win Lines'!J$4:J$6)/100,0)
-IF(_xlpm.reelOffset(1,AA61)=0,SUM('Win Lines'!J$3:J$5)/100,0)
-IF(_xlpm.reelOffset(2,AA61)=0,SUM('Win Lines'!J$3:J$4)/100,0)
-IF(_xlpm.reelOffset(3,AA61)=0,'Win Lines'!J$3/100,0)
))</f>
        <v>1.0000000000000002</v>
      </c>
      <c r="AH61" s="81" cm="1">
        <f t="array" ref="AH61">IF(AB61="","",_xlfn.LET(_xlpm.reelOffset,_xlfn.LAMBDA(_xlpm.offsetBy,_xlpm.cell,_xlfn.LET(_xlpm.ind,ROW(_xlpm.cell)-4,_xlpm.length,COUNTIF(AB$4:AB$200,"&gt;-1"),INDEX(AB$4:AB$200,1+MOD(_xlpm.ind+_xlpm.offsetBy,_xlpm.length)))),
IF(AB61=0,4,1)
-IF(_xlpm.reelOffset(-3,AB61)=0,'Win Lines'!K$6/100,0)
-IF(_xlpm.reelOffset(-2,AB61)=0,SUM('Win Lines'!K$5:K$6)/100,0)
-IF(_xlpm.reelOffset(-1,AB61)=0,SUM('Win Lines'!K$4:K$6)/100,0)
-IF(_xlpm.reelOffset(1,AB61)=0,SUM('Win Lines'!K$3:K$5)/100,0)
-IF(_xlpm.reelOffset(2,AB61)=0,SUM('Win Lines'!K$3:K$4)/100,0)
-IF(_xlpm.reelOffset(3,AB61)=0,'Win Lines'!K$3/100,0)
))</f>
        <v>1.0000000000000002</v>
      </c>
      <c r="AI61" s="81" cm="1">
        <f t="array" ref="AI61">IF(AC61="","",_xlfn.LET(_xlpm.reelOffset,_xlfn.LAMBDA(_xlpm.offsetBy,_xlpm.cell,_xlfn.LET(_xlpm.ind,ROW(_xlpm.cell)-4,_xlpm.length,COUNTIF(AC$4:AC$200,"&gt;-1"),INDEX(AC$4:AC$200,1+MOD(_xlpm.ind+_xlpm.offsetBy,_xlpm.length)))),
IF(AC61=0,4,1)
-IF(_xlpm.reelOffset(-3,AC61)=0,'Win Lines'!L$6/100,0)
-IF(_xlpm.reelOffset(-2,AC61)=0,SUM('Win Lines'!L$5:L$6)/100,0)
-IF(_xlpm.reelOffset(-1,AC61)=0,SUM('Win Lines'!L$4:L$6)/100,0)
-IF(_xlpm.reelOffset(1,AC61)=0,SUM('Win Lines'!L$3:L$5)/100,0)
-IF(_xlpm.reelOffset(2,AC61)=0,SUM('Win Lines'!L$3:L$4)/100,0)
-IF(_xlpm.reelOffset(3,AC61)=0,'Win Lines'!L$3/100,0)
))</f>
        <v>1.0000000000000002</v>
      </c>
      <c r="AJ61" s="81" cm="1">
        <f t="array" ref="AJ61">IF(AD61="","",_xlfn.LET(_xlpm.reelOffset,_xlfn.LAMBDA(_xlpm.offsetBy,_xlpm.cell,_xlfn.LET(_xlpm.ind,ROW(_xlpm.cell)-4,_xlpm.length,COUNTIF(AD$4:AD$200,"&gt;-1"),INDEX(AD$4:AD$200,1+MOD(_xlpm.ind+_xlpm.offsetBy,_xlpm.length)))),
IF(AD61=0,4,1)
-IF(_xlpm.reelOffset(-3,AD61)=0,'Win Lines'!M$6/100,0)
-IF(_xlpm.reelOffset(-2,AD61)=0,SUM('Win Lines'!M$5:M$6)/100,0)
-IF(_xlpm.reelOffset(-1,AD61)=0,SUM('Win Lines'!M$4:M$6)/100,0)
-IF(_xlpm.reelOffset(1,AD61)=0,SUM('Win Lines'!M$3:M$5)/100,0)
-IF(_xlpm.reelOffset(2,AD61)=0,SUM('Win Lines'!M$3:M$4)/100,0)
-IF(_xlpm.reelOffset(3,AD61)=0,'Win Lines'!M$3/100,0)
))</f>
        <v>1</v>
      </c>
    </row>
    <row r="62" spans="1:36" x14ac:dyDescent="0.25">
      <c r="A62" s="32"/>
      <c r="B62" s="32"/>
      <c r="C62" s="32"/>
      <c r="D62" s="32"/>
      <c r="E62" s="32"/>
      <c r="F62" s="32"/>
      <c r="G62" s="37"/>
      <c r="H62" s="37"/>
      <c r="I62" s="37"/>
      <c r="J62" s="37"/>
      <c r="K62" s="37"/>
      <c r="Y62" s="29">
        <v>59</v>
      </c>
      <c r="Z62" s="80">
        <f>IF('Base Reels B'!Z62="","",'Base Reels B'!Z62)</f>
        <v>8</v>
      </c>
      <c r="AA62" s="80">
        <f>IF('Base Reels B'!AA62="","",IF(AA$2="W",0,'Base Reels B'!AA62))</f>
        <v>0</v>
      </c>
      <c r="AB62" s="80">
        <f>IF('Base Reels B'!AB62="","",IF(AB$2="W",0,'Base Reels B'!AB62))</f>
        <v>0</v>
      </c>
      <c r="AC62" s="80">
        <f>IF('Base Reels B'!AC62="","",IF(AC$2="W",0,'Base Reels B'!AC62))</f>
        <v>0</v>
      </c>
      <c r="AD62" s="80">
        <f>IF('Base Reels B'!AD62="","",'Base Reels B'!AD62)</f>
        <v>8</v>
      </c>
      <c r="AF62" s="81" cm="1">
        <f t="array" ref="AF62">IF(Z62="","",_xlfn.LET(_xlpm.reelOffset,_xlfn.LAMBDA(_xlpm.offsetBy,_xlpm.cell,_xlfn.LET(_xlpm.ind,ROW(_xlpm.cell)-4,_xlpm.length,COUNTIF(Z$4:Z$200,"&gt;-1"),INDEX(Z$4:Z$200,1+MOD(_xlpm.ind+_xlpm.offsetBy,_xlpm.length)))),
IF(Z62=0,4,1)
-IF(_xlpm.reelOffset(-3,Z62)=0,'Win Lines'!I$6/100,0)
-IF(_xlpm.reelOffset(-2,Z62)=0,SUM('Win Lines'!I$5:I$6)/100,0)
-IF(_xlpm.reelOffset(-1,Z62)=0,SUM('Win Lines'!I$4:I$6)/100,0)
-IF(_xlpm.reelOffset(1,Z62)=0,SUM('Win Lines'!I$3:I$5)/100,0)
-IF(_xlpm.reelOffset(2,Z62)=0,SUM('Win Lines'!I$3:I$4)/100,0)
-IF(_xlpm.reelOffset(3,Z62)=0,'Win Lines'!I$3/100,0)
))</f>
        <v>1</v>
      </c>
      <c r="AG62" s="81" cm="1">
        <f t="array" ref="AG62">IF(AA62="","",_xlfn.LET(_xlpm.reelOffset,_xlfn.LAMBDA(_xlpm.offsetBy,_xlpm.cell,_xlfn.LET(_xlpm.ind,ROW(_xlpm.cell)-4,_xlpm.length,COUNTIF(AA$4:AA$200,"&gt;-1"),INDEX(AA$4:AA$200,1+MOD(_xlpm.ind+_xlpm.offsetBy,_xlpm.length)))),
IF(AA62=0,4,1)
-IF(_xlpm.reelOffset(-3,AA62)=0,'Win Lines'!J$6/100,0)
-IF(_xlpm.reelOffset(-2,AA62)=0,SUM('Win Lines'!J$5:J$6)/100,0)
-IF(_xlpm.reelOffset(-1,AA62)=0,SUM('Win Lines'!J$4:J$6)/100,0)
-IF(_xlpm.reelOffset(1,AA62)=0,SUM('Win Lines'!J$3:J$5)/100,0)
-IF(_xlpm.reelOffset(2,AA62)=0,SUM('Win Lines'!J$3:J$4)/100,0)
-IF(_xlpm.reelOffset(3,AA62)=0,'Win Lines'!J$3/100,0)
))</f>
        <v>1.0000000000000002</v>
      </c>
      <c r="AH62" s="81" cm="1">
        <f t="array" ref="AH62">IF(AB62="","",_xlfn.LET(_xlpm.reelOffset,_xlfn.LAMBDA(_xlpm.offsetBy,_xlpm.cell,_xlfn.LET(_xlpm.ind,ROW(_xlpm.cell)-4,_xlpm.length,COUNTIF(AB$4:AB$200,"&gt;-1"),INDEX(AB$4:AB$200,1+MOD(_xlpm.ind+_xlpm.offsetBy,_xlpm.length)))),
IF(AB62=0,4,1)
-IF(_xlpm.reelOffset(-3,AB62)=0,'Win Lines'!K$6/100,0)
-IF(_xlpm.reelOffset(-2,AB62)=0,SUM('Win Lines'!K$5:K$6)/100,0)
-IF(_xlpm.reelOffset(-1,AB62)=0,SUM('Win Lines'!K$4:K$6)/100,0)
-IF(_xlpm.reelOffset(1,AB62)=0,SUM('Win Lines'!K$3:K$5)/100,0)
-IF(_xlpm.reelOffset(2,AB62)=0,SUM('Win Lines'!K$3:K$4)/100,0)
-IF(_xlpm.reelOffset(3,AB62)=0,'Win Lines'!K$3/100,0)
))</f>
        <v>1.0000000000000002</v>
      </c>
      <c r="AI62" s="81" cm="1">
        <f t="array" ref="AI62">IF(AC62="","",_xlfn.LET(_xlpm.reelOffset,_xlfn.LAMBDA(_xlpm.offsetBy,_xlpm.cell,_xlfn.LET(_xlpm.ind,ROW(_xlpm.cell)-4,_xlpm.length,COUNTIF(AC$4:AC$200,"&gt;-1"),INDEX(AC$4:AC$200,1+MOD(_xlpm.ind+_xlpm.offsetBy,_xlpm.length)))),
IF(AC62=0,4,1)
-IF(_xlpm.reelOffset(-3,AC62)=0,'Win Lines'!L$6/100,0)
-IF(_xlpm.reelOffset(-2,AC62)=0,SUM('Win Lines'!L$5:L$6)/100,0)
-IF(_xlpm.reelOffset(-1,AC62)=0,SUM('Win Lines'!L$4:L$6)/100,0)
-IF(_xlpm.reelOffset(1,AC62)=0,SUM('Win Lines'!L$3:L$5)/100,0)
-IF(_xlpm.reelOffset(2,AC62)=0,SUM('Win Lines'!L$3:L$4)/100,0)
-IF(_xlpm.reelOffset(3,AC62)=0,'Win Lines'!L$3/100,0)
))</f>
        <v>1.0000000000000002</v>
      </c>
      <c r="AJ62" s="81" cm="1">
        <f t="array" ref="AJ62">IF(AD62="","",_xlfn.LET(_xlpm.reelOffset,_xlfn.LAMBDA(_xlpm.offsetBy,_xlpm.cell,_xlfn.LET(_xlpm.ind,ROW(_xlpm.cell)-4,_xlpm.length,COUNTIF(AD$4:AD$200,"&gt;-1"),INDEX(AD$4:AD$200,1+MOD(_xlpm.ind+_xlpm.offsetBy,_xlpm.length)))),
IF(AD62=0,4,1)
-IF(_xlpm.reelOffset(-3,AD62)=0,'Win Lines'!M$6/100,0)
-IF(_xlpm.reelOffset(-2,AD62)=0,SUM('Win Lines'!M$5:M$6)/100,0)
-IF(_xlpm.reelOffset(-1,AD62)=0,SUM('Win Lines'!M$4:M$6)/100,0)
-IF(_xlpm.reelOffset(1,AD62)=0,SUM('Win Lines'!M$3:M$5)/100,0)
-IF(_xlpm.reelOffset(2,AD62)=0,SUM('Win Lines'!M$3:M$4)/100,0)
-IF(_xlpm.reelOffset(3,AD62)=0,'Win Lines'!M$3/100,0)
))</f>
        <v>1</v>
      </c>
    </row>
    <row r="63" spans="1:36" x14ac:dyDescent="0.25">
      <c r="A63" s="32"/>
      <c r="B63" s="32"/>
      <c r="C63" s="32"/>
      <c r="D63" s="32"/>
      <c r="E63" s="32"/>
      <c r="F63" s="32"/>
      <c r="Y63" s="29">
        <v>60</v>
      </c>
      <c r="Z63" s="80">
        <f>IF('Base Reels B'!Z63="","",'Base Reels B'!Z63)</f>
        <v>4</v>
      </c>
      <c r="AA63" s="80">
        <f>IF('Base Reels B'!AA63="","",IF(AA$2="W",0,'Base Reels B'!AA63))</f>
        <v>0</v>
      </c>
      <c r="AB63" s="80">
        <f>IF('Base Reels B'!AB63="","",IF(AB$2="W",0,'Base Reels B'!AB63))</f>
        <v>0</v>
      </c>
      <c r="AC63" s="80">
        <f>IF('Base Reels B'!AC63="","",IF(AC$2="W",0,'Base Reels B'!AC63))</f>
        <v>0</v>
      </c>
      <c r="AD63" s="80">
        <f>IF('Base Reels B'!AD63="","",'Base Reels B'!AD63)</f>
        <v>8</v>
      </c>
      <c r="AF63" s="81" cm="1">
        <f t="array" ref="AF63">IF(Z63="","",_xlfn.LET(_xlpm.reelOffset,_xlfn.LAMBDA(_xlpm.offsetBy,_xlpm.cell,_xlfn.LET(_xlpm.ind,ROW(_xlpm.cell)-4,_xlpm.length,COUNTIF(Z$4:Z$200,"&gt;-1"),INDEX(Z$4:Z$200,1+MOD(_xlpm.ind+_xlpm.offsetBy,_xlpm.length)))),
IF(Z63=0,4,1)
-IF(_xlpm.reelOffset(-3,Z63)=0,'Win Lines'!I$6/100,0)
-IF(_xlpm.reelOffset(-2,Z63)=0,SUM('Win Lines'!I$5:I$6)/100,0)
-IF(_xlpm.reelOffset(-1,Z63)=0,SUM('Win Lines'!I$4:I$6)/100,0)
-IF(_xlpm.reelOffset(1,Z63)=0,SUM('Win Lines'!I$3:I$5)/100,0)
-IF(_xlpm.reelOffset(2,Z63)=0,SUM('Win Lines'!I$3:I$4)/100,0)
-IF(_xlpm.reelOffset(3,Z63)=0,'Win Lines'!I$3/100,0)
))</f>
        <v>1</v>
      </c>
      <c r="AG63" s="81" cm="1">
        <f t="array" ref="AG63">IF(AA63="","",_xlfn.LET(_xlpm.reelOffset,_xlfn.LAMBDA(_xlpm.offsetBy,_xlpm.cell,_xlfn.LET(_xlpm.ind,ROW(_xlpm.cell)-4,_xlpm.length,COUNTIF(AA$4:AA$200,"&gt;-1"),INDEX(AA$4:AA$200,1+MOD(_xlpm.ind+_xlpm.offsetBy,_xlpm.length)))),
IF(AA63=0,4,1)
-IF(_xlpm.reelOffset(-3,AA63)=0,'Win Lines'!J$6/100,0)
-IF(_xlpm.reelOffset(-2,AA63)=0,SUM('Win Lines'!J$5:J$6)/100,0)
-IF(_xlpm.reelOffset(-1,AA63)=0,SUM('Win Lines'!J$4:J$6)/100,0)
-IF(_xlpm.reelOffset(1,AA63)=0,SUM('Win Lines'!J$3:J$5)/100,0)
-IF(_xlpm.reelOffset(2,AA63)=0,SUM('Win Lines'!J$3:J$4)/100,0)
-IF(_xlpm.reelOffset(3,AA63)=0,'Win Lines'!J$3/100,0)
))</f>
        <v>1.0000000000000002</v>
      </c>
      <c r="AH63" s="81" cm="1">
        <f t="array" ref="AH63">IF(AB63="","",_xlfn.LET(_xlpm.reelOffset,_xlfn.LAMBDA(_xlpm.offsetBy,_xlpm.cell,_xlfn.LET(_xlpm.ind,ROW(_xlpm.cell)-4,_xlpm.length,COUNTIF(AB$4:AB$200,"&gt;-1"),INDEX(AB$4:AB$200,1+MOD(_xlpm.ind+_xlpm.offsetBy,_xlpm.length)))),
IF(AB63=0,4,1)
-IF(_xlpm.reelOffset(-3,AB63)=0,'Win Lines'!K$6/100,0)
-IF(_xlpm.reelOffset(-2,AB63)=0,SUM('Win Lines'!K$5:K$6)/100,0)
-IF(_xlpm.reelOffset(-1,AB63)=0,SUM('Win Lines'!K$4:K$6)/100,0)
-IF(_xlpm.reelOffset(1,AB63)=0,SUM('Win Lines'!K$3:K$5)/100,0)
-IF(_xlpm.reelOffset(2,AB63)=0,SUM('Win Lines'!K$3:K$4)/100,0)
-IF(_xlpm.reelOffset(3,AB63)=0,'Win Lines'!K$3/100,0)
))</f>
        <v>1.0000000000000002</v>
      </c>
      <c r="AI63" s="81" cm="1">
        <f t="array" ref="AI63">IF(AC63="","",_xlfn.LET(_xlpm.reelOffset,_xlfn.LAMBDA(_xlpm.offsetBy,_xlpm.cell,_xlfn.LET(_xlpm.ind,ROW(_xlpm.cell)-4,_xlpm.length,COUNTIF(AC$4:AC$200,"&gt;-1"),INDEX(AC$4:AC$200,1+MOD(_xlpm.ind+_xlpm.offsetBy,_xlpm.length)))),
IF(AC63=0,4,1)
-IF(_xlpm.reelOffset(-3,AC63)=0,'Win Lines'!L$6/100,0)
-IF(_xlpm.reelOffset(-2,AC63)=0,SUM('Win Lines'!L$5:L$6)/100,0)
-IF(_xlpm.reelOffset(-1,AC63)=0,SUM('Win Lines'!L$4:L$6)/100,0)
-IF(_xlpm.reelOffset(1,AC63)=0,SUM('Win Lines'!L$3:L$5)/100,0)
-IF(_xlpm.reelOffset(2,AC63)=0,SUM('Win Lines'!L$3:L$4)/100,0)
-IF(_xlpm.reelOffset(3,AC63)=0,'Win Lines'!L$3/100,0)
))</f>
        <v>1.0000000000000002</v>
      </c>
      <c r="AJ63" s="81" cm="1">
        <f t="array" ref="AJ63">IF(AD63="","",_xlfn.LET(_xlpm.reelOffset,_xlfn.LAMBDA(_xlpm.offsetBy,_xlpm.cell,_xlfn.LET(_xlpm.ind,ROW(_xlpm.cell)-4,_xlpm.length,COUNTIF(AD$4:AD$200,"&gt;-1"),INDEX(AD$4:AD$200,1+MOD(_xlpm.ind+_xlpm.offsetBy,_xlpm.length)))),
IF(AD63=0,4,1)
-IF(_xlpm.reelOffset(-3,AD63)=0,'Win Lines'!M$6/100,0)
-IF(_xlpm.reelOffset(-2,AD63)=0,SUM('Win Lines'!M$5:M$6)/100,0)
-IF(_xlpm.reelOffset(-1,AD63)=0,SUM('Win Lines'!M$4:M$6)/100,0)
-IF(_xlpm.reelOffset(1,AD63)=0,SUM('Win Lines'!M$3:M$5)/100,0)
-IF(_xlpm.reelOffset(2,AD63)=0,SUM('Win Lines'!M$3:M$4)/100,0)
-IF(_xlpm.reelOffset(3,AD63)=0,'Win Lines'!M$3/100,0)
))</f>
        <v>1</v>
      </c>
    </row>
    <row r="64" spans="1:36" x14ac:dyDescent="0.25">
      <c r="A64" s="32"/>
      <c r="B64" s="32"/>
      <c r="C64" s="32"/>
      <c r="D64" s="32"/>
      <c r="E64" s="32"/>
      <c r="F64" s="32"/>
      <c r="Y64" s="29">
        <v>61</v>
      </c>
      <c r="Z64" s="80">
        <f>IF('Base Reels B'!Z64="","",'Base Reels B'!Z64)</f>
        <v>2</v>
      </c>
      <c r="AA64" s="80">
        <f>IF('Base Reels B'!AA64="","",IF(AA$2="W",0,'Base Reels B'!AA64))</f>
        <v>0</v>
      </c>
      <c r="AB64" s="80">
        <f>IF('Base Reels B'!AB64="","",IF(AB$2="W",0,'Base Reels B'!AB64))</f>
        <v>0</v>
      </c>
      <c r="AC64" s="80">
        <f>IF('Base Reels B'!AC64="","",IF(AC$2="W",0,'Base Reels B'!AC64))</f>
        <v>0</v>
      </c>
      <c r="AD64" s="80">
        <f>IF('Base Reels B'!AD64="","",'Base Reels B'!AD64)</f>
        <v>6</v>
      </c>
      <c r="AF64" s="81" cm="1">
        <f t="array" ref="AF64">IF(Z64="","",_xlfn.LET(_xlpm.reelOffset,_xlfn.LAMBDA(_xlpm.offsetBy,_xlpm.cell,_xlfn.LET(_xlpm.ind,ROW(_xlpm.cell)-4,_xlpm.length,COUNTIF(Z$4:Z$200,"&gt;-1"),INDEX(Z$4:Z$200,1+MOD(_xlpm.ind+_xlpm.offsetBy,_xlpm.length)))),
IF(Z64=0,4,1)
-IF(_xlpm.reelOffset(-3,Z64)=0,'Win Lines'!I$6/100,0)
-IF(_xlpm.reelOffset(-2,Z64)=0,SUM('Win Lines'!I$5:I$6)/100,0)
-IF(_xlpm.reelOffset(-1,Z64)=0,SUM('Win Lines'!I$4:I$6)/100,0)
-IF(_xlpm.reelOffset(1,Z64)=0,SUM('Win Lines'!I$3:I$5)/100,0)
-IF(_xlpm.reelOffset(2,Z64)=0,SUM('Win Lines'!I$3:I$4)/100,0)
-IF(_xlpm.reelOffset(3,Z64)=0,'Win Lines'!I$3/100,0)
))</f>
        <v>1</v>
      </c>
      <c r="AG64" s="81" cm="1">
        <f t="array" ref="AG64">IF(AA64="","",_xlfn.LET(_xlpm.reelOffset,_xlfn.LAMBDA(_xlpm.offsetBy,_xlpm.cell,_xlfn.LET(_xlpm.ind,ROW(_xlpm.cell)-4,_xlpm.length,COUNTIF(AA$4:AA$200,"&gt;-1"),INDEX(AA$4:AA$200,1+MOD(_xlpm.ind+_xlpm.offsetBy,_xlpm.length)))),
IF(AA64=0,4,1)
-IF(_xlpm.reelOffset(-3,AA64)=0,'Win Lines'!J$6/100,0)
-IF(_xlpm.reelOffset(-2,AA64)=0,SUM('Win Lines'!J$5:J$6)/100,0)
-IF(_xlpm.reelOffset(-1,AA64)=0,SUM('Win Lines'!J$4:J$6)/100,0)
-IF(_xlpm.reelOffset(1,AA64)=0,SUM('Win Lines'!J$3:J$5)/100,0)
-IF(_xlpm.reelOffset(2,AA64)=0,SUM('Win Lines'!J$3:J$4)/100,0)
-IF(_xlpm.reelOffset(3,AA64)=0,'Win Lines'!J$3/100,0)
))</f>
        <v>1.0000000000000002</v>
      </c>
      <c r="AH64" s="81" cm="1">
        <f t="array" ref="AH64">IF(AB64="","",_xlfn.LET(_xlpm.reelOffset,_xlfn.LAMBDA(_xlpm.offsetBy,_xlpm.cell,_xlfn.LET(_xlpm.ind,ROW(_xlpm.cell)-4,_xlpm.length,COUNTIF(AB$4:AB$200,"&gt;-1"),INDEX(AB$4:AB$200,1+MOD(_xlpm.ind+_xlpm.offsetBy,_xlpm.length)))),
IF(AB64=0,4,1)
-IF(_xlpm.reelOffset(-3,AB64)=0,'Win Lines'!K$6/100,0)
-IF(_xlpm.reelOffset(-2,AB64)=0,SUM('Win Lines'!K$5:K$6)/100,0)
-IF(_xlpm.reelOffset(-1,AB64)=0,SUM('Win Lines'!K$4:K$6)/100,0)
-IF(_xlpm.reelOffset(1,AB64)=0,SUM('Win Lines'!K$3:K$5)/100,0)
-IF(_xlpm.reelOffset(2,AB64)=0,SUM('Win Lines'!K$3:K$4)/100,0)
-IF(_xlpm.reelOffset(3,AB64)=0,'Win Lines'!K$3/100,0)
))</f>
        <v>1.0000000000000002</v>
      </c>
      <c r="AI64" s="81" cm="1">
        <f t="array" ref="AI64">IF(AC64="","",_xlfn.LET(_xlpm.reelOffset,_xlfn.LAMBDA(_xlpm.offsetBy,_xlpm.cell,_xlfn.LET(_xlpm.ind,ROW(_xlpm.cell)-4,_xlpm.length,COUNTIF(AC$4:AC$200,"&gt;-1"),INDEX(AC$4:AC$200,1+MOD(_xlpm.ind+_xlpm.offsetBy,_xlpm.length)))),
IF(AC64=0,4,1)
-IF(_xlpm.reelOffset(-3,AC64)=0,'Win Lines'!L$6/100,0)
-IF(_xlpm.reelOffset(-2,AC64)=0,SUM('Win Lines'!L$5:L$6)/100,0)
-IF(_xlpm.reelOffset(-1,AC64)=0,SUM('Win Lines'!L$4:L$6)/100,0)
-IF(_xlpm.reelOffset(1,AC64)=0,SUM('Win Lines'!L$3:L$5)/100,0)
-IF(_xlpm.reelOffset(2,AC64)=0,SUM('Win Lines'!L$3:L$4)/100,0)
-IF(_xlpm.reelOffset(3,AC64)=0,'Win Lines'!L$3/100,0)
))</f>
        <v>1.0000000000000002</v>
      </c>
      <c r="AJ64" s="81" cm="1">
        <f t="array" ref="AJ64">IF(AD64="","",_xlfn.LET(_xlpm.reelOffset,_xlfn.LAMBDA(_xlpm.offsetBy,_xlpm.cell,_xlfn.LET(_xlpm.ind,ROW(_xlpm.cell)-4,_xlpm.length,COUNTIF(AD$4:AD$200,"&gt;-1"),INDEX(AD$4:AD$200,1+MOD(_xlpm.ind+_xlpm.offsetBy,_xlpm.length)))),
IF(AD64=0,4,1)
-IF(_xlpm.reelOffset(-3,AD64)=0,'Win Lines'!M$6/100,0)
-IF(_xlpm.reelOffset(-2,AD64)=0,SUM('Win Lines'!M$5:M$6)/100,0)
-IF(_xlpm.reelOffset(-1,AD64)=0,SUM('Win Lines'!M$4:M$6)/100,0)
-IF(_xlpm.reelOffset(1,AD64)=0,SUM('Win Lines'!M$3:M$5)/100,0)
-IF(_xlpm.reelOffset(2,AD64)=0,SUM('Win Lines'!M$3:M$4)/100,0)
-IF(_xlpm.reelOffset(3,AD64)=0,'Win Lines'!M$3/100,0)
))</f>
        <v>1</v>
      </c>
    </row>
    <row r="65" spans="1:36" x14ac:dyDescent="0.25">
      <c r="A65" s="32"/>
      <c r="B65" s="32"/>
      <c r="C65" s="32"/>
      <c r="D65" s="32"/>
      <c r="E65" s="32"/>
      <c r="F65" s="32"/>
      <c r="Y65" s="29">
        <v>62</v>
      </c>
      <c r="Z65" s="80">
        <f>IF('Base Reels B'!Z65="","",'Base Reels B'!Z65)</f>
        <v>6</v>
      </c>
      <c r="AA65" s="80">
        <f>IF('Base Reels B'!AA65="","",IF(AA$2="W",0,'Base Reels B'!AA65))</f>
        <v>0</v>
      </c>
      <c r="AB65" s="80">
        <f>IF('Base Reels B'!AB65="","",IF(AB$2="W",0,'Base Reels B'!AB65))</f>
        <v>0</v>
      </c>
      <c r="AC65" s="80">
        <f>IF('Base Reels B'!AC65="","",IF(AC$2="W",0,'Base Reels B'!AC65))</f>
        <v>0</v>
      </c>
      <c r="AD65" s="80">
        <f>IF('Base Reels B'!AD65="","",'Base Reels B'!AD65)</f>
        <v>2</v>
      </c>
      <c r="AF65" s="81" cm="1">
        <f t="array" ref="AF65">IF(Z65="","",_xlfn.LET(_xlpm.reelOffset,_xlfn.LAMBDA(_xlpm.offsetBy,_xlpm.cell,_xlfn.LET(_xlpm.ind,ROW(_xlpm.cell)-4,_xlpm.length,COUNTIF(Z$4:Z$200,"&gt;-1"),INDEX(Z$4:Z$200,1+MOD(_xlpm.ind+_xlpm.offsetBy,_xlpm.length)))),
IF(Z65=0,4,1)
-IF(_xlpm.reelOffset(-3,Z65)=0,'Win Lines'!I$6/100,0)
-IF(_xlpm.reelOffset(-2,Z65)=0,SUM('Win Lines'!I$5:I$6)/100,0)
-IF(_xlpm.reelOffset(-1,Z65)=0,SUM('Win Lines'!I$4:I$6)/100,0)
-IF(_xlpm.reelOffset(1,Z65)=0,SUM('Win Lines'!I$3:I$5)/100,0)
-IF(_xlpm.reelOffset(2,Z65)=0,SUM('Win Lines'!I$3:I$4)/100,0)
-IF(_xlpm.reelOffset(3,Z65)=0,'Win Lines'!I$3/100,0)
))</f>
        <v>1</v>
      </c>
      <c r="AG65" s="81" cm="1">
        <f t="array" ref="AG65">IF(AA65="","",_xlfn.LET(_xlpm.reelOffset,_xlfn.LAMBDA(_xlpm.offsetBy,_xlpm.cell,_xlfn.LET(_xlpm.ind,ROW(_xlpm.cell)-4,_xlpm.length,COUNTIF(AA$4:AA$200,"&gt;-1"),INDEX(AA$4:AA$200,1+MOD(_xlpm.ind+_xlpm.offsetBy,_xlpm.length)))),
IF(AA65=0,4,1)
-IF(_xlpm.reelOffset(-3,AA65)=0,'Win Lines'!J$6/100,0)
-IF(_xlpm.reelOffset(-2,AA65)=0,SUM('Win Lines'!J$5:J$6)/100,0)
-IF(_xlpm.reelOffset(-1,AA65)=0,SUM('Win Lines'!J$4:J$6)/100,0)
-IF(_xlpm.reelOffset(1,AA65)=0,SUM('Win Lines'!J$3:J$5)/100,0)
-IF(_xlpm.reelOffset(2,AA65)=0,SUM('Win Lines'!J$3:J$4)/100,0)
-IF(_xlpm.reelOffset(3,AA65)=0,'Win Lines'!J$3/100,0)
))</f>
        <v>1.0000000000000002</v>
      </c>
      <c r="AH65" s="81" cm="1">
        <f t="array" ref="AH65">IF(AB65="","",_xlfn.LET(_xlpm.reelOffset,_xlfn.LAMBDA(_xlpm.offsetBy,_xlpm.cell,_xlfn.LET(_xlpm.ind,ROW(_xlpm.cell)-4,_xlpm.length,COUNTIF(AB$4:AB$200,"&gt;-1"),INDEX(AB$4:AB$200,1+MOD(_xlpm.ind+_xlpm.offsetBy,_xlpm.length)))),
IF(AB65=0,4,1)
-IF(_xlpm.reelOffset(-3,AB65)=0,'Win Lines'!K$6/100,0)
-IF(_xlpm.reelOffset(-2,AB65)=0,SUM('Win Lines'!K$5:K$6)/100,0)
-IF(_xlpm.reelOffset(-1,AB65)=0,SUM('Win Lines'!K$4:K$6)/100,0)
-IF(_xlpm.reelOffset(1,AB65)=0,SUM('Win Lines'!K$3:K$5)/100,0)
-IF(_xlpm.reelOffset(2,AB65)=0,SUM('Win Lines'!K$3:K$4)/100,0)
-IF(_xlpm.reelOffset(3,AB65)=0,'Win Lines'!K$3/100,0)
))</f>
        <v>1.0000000000000002</v>
      </c>
      <c r="AI65" s="81" cm="1">
        <f t="array" ref="AI65">IF(AC65="","",_xlfn.LET(_xlpm.reelOffset,_xlfn.LAMBDA(_xlpm.offsetBy,_xlpm.cell,_xlfn.LET(_xlpm.ind,ROW(_xlpm.cell)-4,_xlpm.length,COUNTIF(AC$4:AC$200,"&gt;-1"),INDEX(AC$4:AC$200,1+MOD(_xlpm.ind+_xlpm.offsetBy,_xlpm.length)))),
IF(AC65=0,4,1)
-IF(_xlpm.reelOffset(-3,AC65)=0,'Win Lines'!L$6/100,0)
-IF(_xlpm.reelOffset(-2,AC65)=0,SUM('Win Lines'!L$5:L$6)/100,0)
-IF(_xlpm.reelOffset(-1,AC65)=0,SUM('Win Lines'!L$4:L$6)/100,0)
-IF(_xlpm.reelOffset(1,AC65)=0,SUM('Win Lines'!L$3:L$5)/100,0)
-IF(_xlpm.reelOffset(2,AC65)=0,SUM('Win Lines'!L$3:L$4)/100,0)
-IF(_xlpm.reelOffset(3,AC65)=0,'Win Lines'!L$3/100,0)
))</f>
        <v>1.0000000000000002</v>
      </c>
      <c r="AJ65" s="81" cm="1">
        <f t="array" ref="AJ65">IF(AD65="","",_xlfn.LET(_xlpm.reelOffset,_xlfn.LAMBDA(_xlpm.offsetBy,_xlpm.cell,_xlfn.LET(_xlpm.ind,ROW(_xlpm.cell)-4,_xlpm.length,COUNTIF(AD$4:AD$200,"&gt;-1"),INDEX(AD$4:AD$200,1+MOD(_xlpm.ind+_xlpm.offsetBy,_xlpm.length)))),
IF(AD65=0,4,1)
-IF(_xlpm.reelOffset(-3,AD65)=0,'Win Lines'!M$6/100,0)
-IF(_xlpm.reelOffset(-2,AD65)=0,SUM('Win Lines'!M$5:M$6)/100,0)
-IF(_xlpm.reelOffset(-1,AD65)=0,SUM('Win Lines'!M$4:M$6)/100,0)
-IF(_xlpm.reelOffset(1,AD65)=0,SUM('Win Lines'!M$3:M$5)/100,0)
-IF(_xlpm.reelOffset(2,AD65)=0,SUM('Win Lines'!M$3:M$4)/100,0)
-IF(_xlpm.reelOffset(3,AD65)=0,'Win Lines'!M$3/100,0)
))</f>
        <v>1</v>
      </c>
    </row>
    <row r="66" spans="1:36" x14ac:dyDescent="0.25">
      <c r="A66" s="32"/>
      <c r="B66" s="32"/>
      <c r="C66" s="32"/>
      <c r="D66" s="32"/>
      <c r="E66" s="32"/>
      <c r="F66" s="32"/>
      <c r="Y66" s="29">
        <v>63</v>
      </c>
      <c r="Z66" s="80">
        <f>IF('Base Reels B'!Z66="","",'Base Reels B'!Z66)</f>
        <v>6</v>
      </c>
      <c r="AA66" s="80">
        <f>IF('Base Reels B'!AA66="","",IF(AA$2="W",0,'Base Reels B'!AA66))</f>
        <v>0</v>
      </c>
      <c r="AB66" s="80">
        <f>IF('Base Reels B'!AB66="","",IF(AB$2="W",0,'Base Reels B'!AB66))</f>
        <v>0</v>
      </c>
      <c r="AC66" s="80">
        <f>IF('Base Reels B'!AC66="","",IF(AC$2="W",0,'Base Reels B'!AC66))</f>
        <v>0</v>
      </c>
      <c r="AD66" s="80">
        <f>IF('Base Reels B'!AD66="","",'Base Reels B'!AD66)</f>
        <v>2</v>
      </c>
      <c r="AF66" s="81" cm="1">
        <f t="array" ref="AF66">IF(Z66="","",_xlfn.LET(_xlpm.reelOffset,_xlfn.LAMBDA(_xlpm.offsetBy,_xlpm.cell,_xlfn.LET(_xlpm.ind,ROW(_xlpm.cell)-4,_xlpm.length,COUNTIF(Z$4:Z$200,"&gt;-1"),INDEX(Z$4:Z$200,1+MOD(_xlpm.ind+_xlpm.offsetBy,_xlpm.length)))),
IF(Z66=0,4,1)
-IF(_xlpm.reelOffset(-3,Z66)=0,'Win Lines'!I$6/100,0)
-IF(_xlpm.reelOffset(-2,Z66)=0,SUM('Win Lines'!I$5:I$6)/100,0)
-IF(_xlpm.reelOffset(-1,Z66)=0,SUM('Win Lines'!I$4:I$6)/100,0)
-IF(_xlpm.reelOffset(1,Z66)=0,SUM('Win Lines'!I$3:I$5)/100,0)
-IF(_xlpm.reelOffset(2,Z66)=0,SUM('Win Lines'!I$3:I$4)/100,0)
-IF(_xlpm.reelOffset(3,Z66)=0,'Win Lines'!I$3/100,0)
))</f>
        <v>1</v>
      </c>
      <c r="AG66" s="81" cm="1">
        <f t="array" ref="AG66">IF(AA66="","",_xlfn.LET(_xlpm.reelOffset,_xlfn.LAMBDA(_xlpm.offsetBy,_xlpm.cell,_xlfn.LET(_xlpm.ind,ROW(_xlpm.cell)-4,_xlpm.length,COUNTIF(AA$4:AA$200,"&gt;-1"),INDEX(AA$4:AA$200,1+MOD(_xlpm.ind+_xlpm.offsetBy,_xlpm.length)))),
IF(AA66=0,4,1)
-IF(_xlpm.reelOffset(-3,AA66)=0,'Win Lines'!J$6/100,0)
-IF(_xlpm.reelOffset(-2,AA66)=0,SUM('Win Lines'!J$5:J$6)/100,0)
-IF(_xlpm.reelOffset(-1,AA66)=0,SUM('Win Lines'!J$4:J$6)/100,0)
-IF(_xlpm.reelOffset(1,AA66)=0,SUM('Win Lines'!J$3:J$5)/100,0)
-IF(_xlpm.reelOffset(2,AA66)=0,SUM('Win Lines'!J$3:J$4)/100,0)
-IF(_xlpm.reelOffset(3,AA66)=0,'Win Lines'!J$3/100,0)
))</f>
        <v>1.0000000000000002</v>
      </c>
      <c r="AH66" s="81" cm="1">
        <f t="array" ref="AH66">IF(AB66="","",_xlfn.LET(_xlpm.reelOffset,_xlfn.LAMBDA(_xlpm.offsetBy,_xlpm.cell,_xlfn.LET(_xlpm.ind,ROW(_xlpm.cell)-4,_xlpm.length,COUNTIF(AB$4:AB$200,"&gt;-1"),INDEX(AB$4:AB$200,1+MOD(_xlpm.ind+_xlpm.offsetBy,_xlpm.length)))),
IF(AB66=0,4,1)
-IF(_xlpm.reelOffset(-3,AB66)=0,'Win Lines'!K$6/100,0)
-IF(_xlpm.reelOffset(-2,AB66)=0,SUM('Win Lines'!K$5:K$6)/100,0)
-IF(_xlpm.reelOffset(-1,AB66)=0,SUM('Win Lines'!K$4:K$6)/100,0)
-IF(_xlpm.reelOffset(1,AB66)=0,SUM('Win Lines'!K$3:K$5)/100,0)
-IF(_xlpm.reelOffset(2,AB66)=0,SUM('Win Lines'!K$3:K$4)/100,0)
-IF(_xlpm.reelOffset(3,AB66)=0,'Win Lines'!K$3/100,0)
))</f>
        <v>1.0000000000000002</v>
      </c>
      <c r="AI66" s="81" cm="1">
        <f t="array" ref="AI66">IF(AC66="","",_xlfn.LET(_xlpm.reelOffset,_xlfn.LAMBDA(_xlpm.offsetBy,_xlpm.cell,_xlfn.LET(_xlpm.ind,ROW(_xlpm.cell)-4,_xlpm.length,COUNTIF(AC$4:AC$200,"&gt;-1"),INDEX(AC$4:AC$200,1+MOD(_xlpm.ind+_xlpm.offsetBy,_xlpm.length)))),
IF(AC66=0,4,1)
-IF(_xlpm.reelOffset(-3,AC66)=0,'Win Lines'!L$6/100,0)
-IF(_xlpm.reelOffset(-2,AC66)=0,SUM('Win Lines'!L$5:L$6)/100,0)
-IF(_xlpm.reelOffset(-1,AC66)=0,SUM('Win Lines'!L$4:L$6)/100,0)
-IF(_xlpm.reelOffset(1,AC66)=0,SUM('Win Lines'!L$3:L$5)/100,0)
-IF(_xlpm.reelOffset(2,AC66)=0,SUM('Win Lines'!L$3:L$4)/100,0)
-IF(_xlpm.reelOffset(3,AC66)=0,'Win Lines'!L$3/100,0)
))</f>
        <v>1.0000000000000002</v>
      </c>
      <c r="AJ66" s="81" cm="1">
        <f t="array" ref="AJ66">IF(AD66="","",_xlfn.LET(_xlpm.reelOffset,_xlfn.LAMBDA(_xlpm.offsetBy,_xlpm.cell,_xlfn.LET(_xlpm.ind,ROW(_xlpm.cell)-4,_xlpm.length,COUNTIF(AD$4:AD$200,"&gt;-1"),INDEX(AD$4:AD$200,1+MOD(_xlpm.ind+_xlpm.offsetBy,_xlpm.length)))),
IF(AD66=0,4,1)
-IF(_xlpm.reelOffset(-3,AD66)=0,'Win Lines'!M$6/100,0)
-IF(_xlpm.reelOffset(-2,AD66)=0,SUM('Win Lines'!M$5:M$6)/100,0)
-IF(_xlpm.reelOffset(-1,AD66)=0,SUM('Win Lines'!M$4:M$6)/100,0)
-IF(_xlpm.reelOffset(1,AD66)=0,SUM('Win Lines'!M$3:M$5)/100,0)
-IF(_xlpm.reelOffset(2,AD66)=0,SUM('Win Lines'!M$3:M$4)/100,0)
-IF(_xlpm.reelOffset(3,AD66)=0,'Win Lines'!M$3/100,0)
))</f>
        <v>1</v>
      </c>
    </row>
    <row r="67" spans="1:36" x14ac:dyDescent="0.25">
      <c r="A67" s="32"/>
      <c r="B67" s="32"/>
      <c r="C67" s="32"/>
      <c r="D67" s="32"/>
      <c r="E67" s="32"/>
      <c r="F67" s="32"/>
      <c r="Y67" s="29">
        <v>64</v>
      </c>
      <c r="Z67" s="80">
        <f>IF('Base Reels B'!Z67="","",'Base Reels B'!Z67)</f>
        <v>6</v>
      </c>
      <c r="AA67" s="80">
        <f>IF('Base Reels B'!AA67="","",IF(AA$2="W",0,'Base Reels B'!AA67))</f>
        <v>0</v>
      </c>
      <c r="AB67" s="80">
        <f>IF('Base Reels B'!AB67="","",IF(AB$2="W",0,'Base Reels B'!AB67))</f>
        <v>0</v>
      </c>
      <c r="AC67" s="80">
        <f>IF('Base Reels B'!AC67="","",IF(AC$2="W",0,'Base Reels B'!AC67))</f>
        <v>0</v>
      </c>
      <c r="AD67" s="80">
        <f>IF('Base Reels B'!AD67="","",'Base Reels B'!AD67)</f>
        <v>4</v>
      </c>
      <c r="AF67" s="81" cm="1">
        <f t="array" ref="AF67">IF(Z67="","",_xlfn.LET(_xlpm.reelOffset,_xlfn.LAMBDA(_xlpm.offsetBy,_xlpm.cell,_xlfn.LET(_xlpm.ind,ROW(_xlpm.cell)-4,_xlpm.length,COUNTIF(Z$4:Z$200,"&gt;-1"),INDEX(Z$4:Z$200,1+MOD(_xlpm.ind+_xlpm.offsetBy,_xlpm.length)))),
IF(Z67=0,4,1)
-IF(_xlpm.reelOffset(-3,Z67)=0,'Win Lines'!I$6/100,0)
-IF(_xlpm.reelOffset(-2,Z67)=0,SUM('Win Lines'!I$5:I$6)/100,0)
-IF(_xlpm.reelOffset(-1,Z67)=0,SUM('Win Lines'!I$4:I$6)/100,0)
-IF(_xlpm.reelOffset(1,Z67)=0,SUM('Win Lines'!I$3:I$5)/100,0)
-IF(_xlpm.reelOffset(2,Z67)=0,SUM('Win Lines'!I$3:I$4)/100,0)
-IF(_xlpm.reelOffset(3,Z67)=0,'Win Lines'!I$3/100,0)
))</f>
        <v>1</v>
      </c>
      <c r="AG67" s="81" cm="1">
        <f t="array" ref="AG67">IF(AA67="","",_xlfn.LET(_xlpm.reelOffset,_xlfn.LAMBDA(_xlpm.offsetBy,_xlpm.cell,_xlfn.LET(_xlpm.ind,ROW(_xlpm.cell)-4,_xlpm.length,COUNTIF(AA$4:AA$200,"&gt;-1"),INDEX(AA$4:AA$200,1+MOD(_xlpm.ind+_xlpm.offsetBy,_xlpm.length)))),
IF(AA67=0,4,1)
-IF(_xlpm.reelOffset(-3,AA67)=0,'Win Lines'!J$6/100,0)
-IF(_xlpm.reelOffset(-2,AA67)=0,SUM('Win Lines'!J$5:J$6)/100,0)
-IF(_xlpm.reelOffset(-1,AA67)=0,SUM('Win Lines'!J$4:J$6)/100,0)
-IF(_xlpm.reelOffset(1,AA67)=0,SUM('Win Lines'!J$3:J$5)/100,0)
-IF(_xlpm.reelOffset(2,AA67)=0,SUM('Win Lines'!J$3:J$4)/100,0)
-IF(_xlpm.reelOffset(3,AA67)=0,'Win Lines'!J$3/100,0)
))</f>
        <v>1.0000000000000002</v>
      </c>
      <c r="AH67" s="81" cm="1">
        <f t="array" ref="AH67">IF(AB67="","",_xlfn.LET(_xlpm.reelOffset,_xlfn.LAMBDA(_xlpm.offsetBy,_xlpm.cell,_xlfn.LET(_xlpm.ind,ROW(_xlpm.cell)-4,_xlpm.length,COUNTIF(AB$4:AB$200,"&gt;-1"),INDEX(AB$4:AB$200,1+MOD(_xlpm.ind+_xlpm.offsetBy,_xlpm.length)))),
IF(AB67=0,4,1)
-IF(_xlpm.reelOffset(-3,AB67)=0,'Win Lines'!K$6/100,0)
-IF(_xlpm.reelOffset(-2,AB67)=0,SUM('Win Lines'!K$5:K$6)/100,0)
-IF(_xlpm.reelOffset(-1,AB67)=0,SUM('Win Lines'!K$4:K$6)/100,0)
-IF(_xlpm.reelOffset(1,AB67)=0,SUM('Win Lines'!K$3:K$5)/100,0)
-IF(_xlpm.reelOffset(2,AB67)=0,SUM('Win Lines'!K$3:K$4)/100,0)
-IF(_xlpm.reelOffset(3,AB67)=0,'Win Lines'!K$3/100,0)
))</f>
        <v>1.0000000000000002</v>
      </c>
      <c r="AI67" s="81" cm="1">
        <f t="array" ref="AI67">IF(AC67="","",_xlfn.LET(_xlpm.reelOffset,_xlfn.LAMBDA(_xlpm.offsetBy,_xlpm.cell,_xlfn.LET(_xlpm.ind,ROW(_xlpm.cell)-4,_xlpm.length,COUNTIF(AC$4:AC$200,"&gt;-1"),INDEX(AC$4:AC$200,1+MOD(_xlpm.ind+_xlpm.offsetBy,_xlpm.length)))),
IF(AC67=0,4,1)
-IF(_xlpm.reelOffset(-3,AC67)=0,'Win Lines'!L$6/100,0)
-IF(_xlpm.reelOffset(-2,AC67)=0,SUM('Win Lines'!L$5:L$6)/100,0)
-IF(_xlpm.reelOffset(-1,AC67)=0,SUM('Win Lines'!L$4:L$6)/100,0)
-IF(_xlpm.reelOffset(1,AC67)=0,SUM('Win Lines'!L$3:L$5)/100,0)
-IF(_xlpm.reelOffset(2,AC67)=0,SUM('Win Lines'!L$3:L$4)/100,0)
-IF(_xlpm.reelOffset(3,AC67)=0,'Win Lines'!L$3/100,0)
))</f>
        <v>1.0000000000000002</v>
      </c>
      <c r="AJ67" s="81" cm="1">
        <f t="array" ref="AJ67">IF(AD67="","",_xlfn.LET(_xlpm.reelOffset,_xlfn.LAMBDA(_xlpm.offsetBy,_xlpm.cell,_xlfn.LET(_xlpm.ind,ROW(_xlpm.cell)-4,_xlpm.length,COUNTIF(AD$4:AD$200,"&gt;-1"),INDEX(AD$4:AD$200,1+MOD(_xlpm.ind+_xlpm.offsetBy,_xlpm.length)))),
IF(AD67=0,4,1)
-IF(_xlpm.reelOffset(-3,AD67)=0,'Win Lines'!M$6/100,0)
-IF(_xlpm.reelOffset(-2,AD67)=0,SUM('Win Lines'!M$5:M$6)/100,0)
-IF(_xlpm.reelOffset(-1,AD67)=0,SUM('Win Lines'!M$4:M$6)/100,0)
-IF(_xlpm.reelOffset(1,AD67)=0,SUM('Win Lines'!M$3:M$5)/100,0)
-IF(_xlpm.reelOffset(2,AD67)=0,SUM('Win Lines'!M$3:M$4)/100,0)
-IF(_xlpm.reelOffset(3,AD67)=0,'Win Lines'!M$3/100,0)
))</f>
        <v>1</v>
      </c>
    </row>
    <row r="68" spans="1:36" x14ac:dyDescent="0.25">
      <c r="A68" s="32"/>
      <c r="B68" s="32"/>
      <c r="C68" s="32"/>
      <c r="D68" s="32"/>
      <c r="E68" s="32"/>
      <c r="F68" s="32"/>
      <c r="Y68" s="29">
        <v>65</v>
      </c>
      <c r="Z68" s="80" t="str">
        <f>IF('Base Reels B'!Z68="","",'Base Reels B'!Z68)</f>
        <v/>
      </c>
      <c r="AA68" s="80">
        <f>IF('Base Reels B'!AA68="","",IF(AA$2="W",0,'Base Reels B'!AA68))</f>
        <v>0</v>
      </c>
      <c r="AB68" s="80">
        <f>IF('Base Reels B'!AB68="","",IF(AB$2="W",0,'Base Reels B'!AB68))</f>
        <v>0</v>
      </c>
      <c r="AC68" s="80">
        <f>IF('Base Reels B'!AC68="","",IF(AC$2="W",0,'Base Reels B'!AC68))</f>
        <v>0</v>
      </c>
      <c r="AD68" s="80">
        <f>IF('Base Reels B'!AD68="","",'Base Reels B'!AD68)</f>
        <v>4</v>
      </c>
      <c r="AF68" s="81" t="str" cm="1">
        <f t="array" ref="AF68">IF(Z68="","",_xlfn.LET(_xlpm.reelOffset,_xlfn.LAMBDA(_xlpm.offsetBy,_xlpm.cell,_xlfn.LET(_xlpm.ind,ROW(_xlpm.cell)-4,_xlpm.length,COUNTIF(Z$4:Z$200,"&gt;-1"),INDEX(Z$4:Z$200,1+MOD(_xlpm.ind+_xlpm.offsetBy,_xlpm.length)))),
IF(Z68=0,4,1)
-IF(_xlpm.reelOffset(-3,Z68)=0,'Win Lines'!I$6/100,0)
-IF(_xlpm.reelOffset(-2,Z68)=0,SUM('Win Lines'!I$5:I$6)/100,0)
-IF(_xlpm.reelOffset(-1,Z68)=0,SUM('Win Lines'!I$4:I$6)/100,0)
-IF(_xlpm.reelOffset(1,Z68)=0,SUM('Win Lines'!I$3:I$5)/100,0)
-IF(_xlpm.reelOffset(2,Z68)=0,SUM('Win Lines'!I$3:I$4)/100,0)
-IF(_xlpm.reelOffset(3,Z68)=0,'Win Lines'!I$3/100,0)
))</f>
        <v/>
      </c>
      <c r="AG68" s="81" cm="1">
        <f t="array" ref="AG68">IF(AA68="","",_xlfn.LET(_xlpm.reelOffset,_xlfn.LAMBDA(_xlpm.offsetBy,_xlpm.cell,_xlfn.LET(_xlpm.ind,ROW(_xlpm.cell)-4,_xlpm.length,COUNTIF(AA$4:AA$200,"&gt;-1"),INDEX(AA$4:AA$200,1+MOD(_xlpm.ind+_xlpm.offsetBy,_xlpm.length)))),
IF(AA68=0,4,1)
-IF(_xlpm.reelOffset(-3,AA68)=0,'Win Lines'!J$6/100,0)
-IF(_xlpm.reelOffset(-2,AA68)=0,SUM('Win Lines'!J$5:J$6)/100,0)
-IF(_xlpm.reelOffset(-1,AA68)=0,SUM('Win Lines'!J$4:J$6)/100,0)
-IF(_xlpm.reelOffset(1,AA68)=0,SUM('Win Lines'!J$3:J$5)/100,0)
-IF(_xlpm.reelOffset(2,AA68)=0,SUM('Win Lines'!J$3:J$4)/100,0)
-IF(_xlpm.reelOffset(3,AA68)=0,'Win Lines'!J$3/100,0)
))</f>
        <v>1.0000000000000002</v>
      </c>
      <c r="AH68" s="81" cm="1">
        <f t="array" ref="AH68">IF(AB68="","",_xlfn.LET(_xlpm.reelOffset,_xlfn.LAMBDA(_xlpm.offsetBy,_xlpm.cell,_xlfn.LET(_xlpm.ind,ROW(_xlpm.cell)-4,_xlpm.length,COUNTIF(AB$4:AB$200,"&gt;-1"),INDEX(AB$4:AB$200,1+MOD(_xlpm.ind+_xlpm.offsetBy,_xlpm.length)))),
IF(AB68=0,4,1)
-IF(_xlpm.reelOffset(-3,AB68)=0,'Win Lines'!K$6/100,0)
-IF(_xlpm.reelOffset(-2,AB68)=0,SUM('Win Lines'!K$5:K$6)/100,0)
-IF(_xlpm.reelOffset(-1,AB68)=0,SUM('Win Lines'!K$4:K$6)/100,0)
-IF(_xlpm.reelOffset(1,AB68)=0,SUM('Win Lines'!K$3:K$5)/100,0)
-IF(_xlpm.reelOffset(2,AB68)=0,SUM('Win Lines'!K$3:K$4)/100,0)
-IF(_xlpm.reelOffset(3,AB68)=0,'Win Lines'!K$3/100,0)
))</f>
        <v>1.0000000000000002</v>
      </c>
      <c r="AI68" s="81" cm="1">
        <f t="array" ref="AI68">IF(AC68="","",_xlfn.LET(_xlpm.reelOffset,_xlfn.LAMBDA(_xlpm.offsetBy,_xlpm.cell,_xlfn.LET(_xlpm.ind,ROW(_xlpm.cell)-4,_xlpm.length,COUNTIF(AC$4:AC$200,"&gt;-1"),INDEX(AC$4:AC$200,1+MOD(_xlpm.ind+_xlpm.offsetBy,_xlpm.length)))),
IF(AC68=0,4,1)
-IF(_xlpm.reelOffset(-3,AC68)=0,'Win Lines'!L$6/100,0)
-IF(_xlpm.reelOffset(-2,AC68)=0,SUM('Win Lines'!L$5:L$6)/100,0)
-IF(_xlpm.reelOffset(-1,AC68)=0,SUM('Win Lines'!L$4:L$6)/100,0)
-IF(_xlpm.reelOffset(1,AC68)=0,SUM('Win Lines'!L$3:L$5)/100,0)
-IF(_xlpm.reelOffset(2,AC68)=0,SUM('Win Lines'!L$3:L$4)/100,0)
-IF(_xlpm.reelOffset(3,AC68)=0,'Win Lines'!L$3/100,0)
))</f>
        <v>1.0000000000000002</v>
      </c>
      <c r="AJ68" s="81" cm="1">
        <f t="array" ref="AJ68">IF(AD68="","",_xlfn.LET(_xlpm.reelOffset,_xlfn.LAMBDA(_xlpm.offsetBy,_xlpm.cell,_xlfn.LET(_xlpm.ind,ROW(_xlpm.cell)-4,_xlpm.length,COUNTIF(AD$4:AD$200,"&gt;-1"),INDEX(AD$4:AD$200,1+MOD(_xlpm.ind+_xlpm.offsetBy,_xlpm.length)))),
IF(AD68=0,4,1)
-IF(_xlpm.reelOffset(-3,AD68)=0,'Win Lines'!M$6/100,0)
-IF(_xlpm.reelOffset(-2,AD68)=0,SUM('Win Lines'!M$5:M$6)/100,0)
-IF(_xlpm.reelOffset(-1,AD68)=0,SUM('Win Lines'!M$4:M$6)/100,0)
-IF(_xlpm.reelOffset(1,AD68)=0,SUM('Win Lines'!M$3:M$5)/100,0)
-IF(_xlpm.reelOffset(2,AD68)=0,SUM('Win Lines'!M$3:M$4)/100,0)
-IF(_xlpm.reelOffset(3,AD68)=0,'Win Lines'!M$3/100,0)
))</f>
        <v>1</v>
      </c>
    </row>
    <row r="69" spans="1:36" x14ac:dyDescent="0.25">
      <c r="A69" s="32"/>
      <c r="B69" s="32"/>
      <c r="C69" s="32"/>
      <c r="D69" s="32"/>
      <c r="E69" s="32"/>
      <c r="F69" s="32"/>
      <c r="Y69" s="29">
        <v>66</v>
      </c>
      <c r="Z69" s="80" t="str">
        <f>IF('Base Reels B'!Z69="","",'Base Reels B'!Z69)</f>
        <v/>
      </c>
      <c r="AA69" s="80">
        <f>IF('Base Reels B'!AA69="","",IF(AA$2="W",0,'Base Reels B'!AA69))</f>
        <v>0</v>
      </c>
      <c r="AB69" s="80">
        <f>IF('Base Reels B'!AB69="","",IF(AB$2="W",0,'Base Reels B'!AB69))</f>
        <v>0</v>
      </c>
      <c r="AC69" s="80">
        <f>IF('Base Reels B'!AC69="","",IF(AC$2="W",0,'Base Reels B'!AC69))</f>
        <v>0</v>
      </c>
      <c r="AD69" s="80">
        <f>IF('Base Reels B'!AD69="","",'Base Reels B'!AD69)</f>
        <v>5</v>
      </c>
      <c r="AF69" s="81" t="str" cm="1">
        <f t="array" ref="AF69">IF(Z69="","",_xlfn.LET(_xlpm.reelOffset,_xlfn.LAMBDA(_xlpm.offsetBy,_xlpm.cell,_xlfn.LET(_xlpm.ind,ROW(_xlpm.cell)-4,_xlpm.length,COUNTIF(Z$4:Z$200,"&gt;-1"),INDEX(Z$4:Z$200,1+MOD(_xlpm.ind+_xlpm.offsetBy,_xlpm.length)))),
IF(Z69=0,4,1)
-IF(_xlpm.reelOffset(-3,Z69)=0,'Win Lines'!I$6/100,0)
-IF(_xlpm.reelOffset(-2,Z69)=0,SUM('Win Lines'!I$5:I$6)/100,0)
-IF(_xlpm.reelOffset(-1,Z69)=0,SUM('Win Lines'!I$4:I$6)/100,0)
-IF(_xlpm.reelOffset(1,Z69)=0,SUM('Win Lines'!I$3:I$5)/100,0)
-IF(_xlpm.reelOffset(2,Z69)=0,SUM('Win Lines'!I$3:I$4)/100,0)
-IF(_xlpm.reelOffset(3,Z69)=0,'Win Lines'!I$3/100,0)
))</f>
        <v/>
      </c>
      <c r="AG69" s="81" cm="1">
        <f t="array" ref="AG69">IF(AA69="","",_xlfn.LET(_xlpm.reelOffset,_xlfn.LAMBDA(_xlpm.offsetBy,_xlpm.cell,_xlfn.LET(_xlpm.ind,ROW(_xlpm.cell)-4,_xlpm.length,COUNTIF(AA$4:AA$200,"&gt;-1"),INDEX(AA$4:AA$200,1+MOD(_xlpm.ind+_xlpm.offsetBy,_xlpm.length)))),
IF(AA69=0,4,1)
-IF(_xlpm.reelOffset(-3,AA69)=0,'Win Lines'!J$6/100,0)
-IF(_xlpm.reelOffset(-2,AA69)=0,SUM('Win Lines'!J$5:J$6)/100,0)
-IF(_xlpm.reelOffset(-1,AA69)=0,SUM('Win Lines'!J$4:J$6)/100,0)
-IF(_xlpm.reelOffset(1,AA69)=0,SUM('Win Lines'!J$3:J$5)/100,0)
-IF(_xlpm.reelOffset(2,AA69)=0,SUM('Win Lines'!J$3:J$4)/100,0)
-IF(_xlpm.reelOffset(3,AA69)=0,'Win Lines'!J$3/100,0)
))</f>
        <v>1.0000000000000002</v>
      </c>
      <c r="AH69" s="81" cm="1">
        <f t="array" ref="AH69">IF(AB69="","",_xlfn.LET(_xlpm.reelOffset,_xlfn.LAMBDA(_xlpm.offsetBy,_xlpm.cell,_xlfn.LET(_xlpm.ind,ROW(_xlpm.cell)-4,_xlpm.length,COUNTIF(AB$4:AB$200,"&gt;-1"),INDEX(AB$4:AB$200,1+MOD(_xlpm.ind+_xlpm.offsetBy,_xlpm.length)))),
IF(AB69=0,4,1)
-IF(_xlpm.reelOffset(-3,AB69)=0,'Win Lines'!K$6/100,0)
-IF(_xlpm.reelOffset(-2,AB69)=0,SUM('Win Lines'!K$5:K$6)/100,0)
-IF(_xlpm.reelOffset(-1,AB69)=0,SUM('Win Lines'!K$4:K$6)/100,0)
-IF(_xlpm.reelOffset(1,AB69)=0,SUM('Win Lines'!K$3:K$5)/100,0)
-IF(_xlpm.reelOffset(2,AB69)=0,SUM('Win Lines'!K$3:K$4)/100,0)
-IF(_xlpm.reelOffset(3,AB69)=0,'Win Lines'!K$3/100,0)
))</f>
        <v>1.0000000000000002</v>
      </c>
      <c r="AI69" s="81" cm="1">
        <f t="array" ref="AI69">IF(AC69="","",_xlfn.LET(_xlpm.reelOffset,_xlfn.LAMBDA(_xlpm.offsetBy,_xlpm.cell,_xlfn.LET(_xlpm.ind,ROW(_xlpm.cell)-4,_xlpm.length,COUNTIF(AC$4:AC$200,"&gt;-1"),INDEX(AC$4:AC$200,1+MOD(_xlpm.ind+_xlpm.offsetBy,_xlpm.length)))),
IF(AC69=0,4,1)
-IF(_xlpm.reelOffset(-3,AC69)=0,'Win Lines'!L$6/100,0)
-IF(_xlpm.reelOffset(-2,AC69)=0,SUM('Win Lines'!L$5:L$6)/100,0)
-IF(_xlpm.reelOffset(-1,AC69)=0,SUM('Win Lines'!L$4:L$6)/100,0)
-IF(_xlpm.reelOffset(1,AC69)=0,SUM('Win Lines'!L$3:L$5)/100,0)
-IF(_xlpm.reelOffset(2,AC69)=0,SUM('Win Lines'!L$3:L$4)/100,0)
-IF(_xlpm.reelOffset(3,AC69)=0,'Win Lines'!L$3/100,0)
))</f>
        <v>1.0000000000000002</v>
      </c>
      <c r="AJ69" s="81" cm="1">
        <f t="array" ref="AJ69">IF(AD69="","",_xlfn.LET(_xlpm.reelOffset,_xlfn.LAMBDA(_xlpm.offsetBy,_xlpm.cell,_xlfn.LET(_xlpm.ind,ROW(_xlpm.cell)-4,_xlpm.length,COUNTIF(AD$4:AD$200,"&gt;-1"),INDEX(AD$4:AD$200,1+MOD(_xlpm.ind+_xlpm.offsetBy,_xlpm.length)))),
IF(AD69=0,4,1)
-IF(_xlpm.reelOffset(-3,AD69)=0,'Win Lines'!M$6/100,0)
-IF(_xlpm.reelOffset(-2,AD69)=0,SUM('Win Lines'!M$5:M$6)/100,0)
-IF(_xlpm.reelOffset(-1,AD69)=0,SUM('Win Lines'!M$4:M$6)/100,0)
-IF(_xlpm.reelOffset(1,AD69)=0,SUM('Win Lines'!M$3:M$5)/100,0)
-IF(_xlpm.reelOffset(2,AD69)=0,SUM('Win Lines'!M$3:M$4)/100,0)
-IF(_xlpm.reelOffset(3,AD69)=0,'Win Lines'!M$3/100,0)
))</f>
        <v>1</v>
      </c>
    </row>
    <row r="70" spans="1:36" x14ac:dyDescent="0.25">
      <c r="A70" s="32"/>
      <c r="B70" s="32"/>
      <c r="C70" s="32"/>
      <c r="D70" s="32"/>
      <c r="E70" s="32"/>
      <c r="F70" s="32"/>
      <c r="V70" s="53"/>
      <c r="W70" s="53"/>
      <c r="Y70" s="29">
        <v>67</v>
      </c>
      <c r="Z70" s="80" t="str">
        <f>IF('Base Reels B'!Z70="","",'Base Reels B'!Z70)</f>
        <v/>
      </c>
      <c r="AA70" s="80">
        <f>IF('Base Reels B'!AA70="","",IF(AA$2="W",0,'Base Reels B'!AA70))</f>
        <v>0</v>
      </c>
      <c r="AB70" s="80">
        <f>IF('Base Reels B'!AB70="","",IF(AB$2="W",0,'Base Reels B'!AB70))</f>
        <v>0</v>
      </c>
      <c r="AC70" s="80">
        <f>IF('Base Reels B'!AC70="","",IF(AC$2="W",0,'Base Reels B'!AC70))</f>
        <v>0</v>
      </c>
      <c r="AD70" s="80">
        <f>IF('Base Reels B'!AD70="","",'Base Reels B'!AD70)</f>
        <v>5</v>
      </c>
      <c r="AF70" s="81" t="str" cm="1">
        <f t="array" ref="AF70">IF(Z70="","",_xlfn.LET(_xlpm.reelOffset,_xlfn.LAMBDA(_xlpm.offsetBy,_xlpm.cell,_xlfn.LET(_xlpm.ind,ROW(_xlpm.cell)-4,_xlpm.length,COUNTIF(Z$4:Z$200,"&gt;-1"),INDEX(Z$4:Z$200,1+MOD(_xlpm.ind+_xlpm.offsetBy,_xlpm.length)))),
IF(Z70=0,4,1)
-IF(_xlpm.reelOffset(-3,Z70)=0,'Win Lines'!I$6/100,0)
-IF(_xlpm.reelOffset(-2,Z70)=0,SUM('Win Lines'!I$5:I$6)/100,0)
-IF(_xlpm.reelOffset(-1,Z70)=0,SUM('Win Lines'!I$4:I$6)/100,0)
-IF(_xlpm.reelOffset(1,Z70)=0,SUM('Win Lines'!I$3:I$5)/100,0)
-IF(_xlpm.reelOffset(2,Z70)=0,SUM('Win Lines'!I$3:I$4)/100,0)
-IF(_xlpm.reelOffset(3,Z70)=0,'Win Lines'!I$3/100,0)
))</f>
        <v/>
      </c>
      <c r="AG70" s="81" cm="1">
        <f t="array" ref="AG70">IF(AA70="","",_xlfn.LET(_xlpm.reelOffset,_xlfn.LAMBDA(_xlpm.offsetBy,_xlpm.cell,_xlfn.LET(_xlpm.ind,ROW(_xlpm.cell)-4,_xlpm.length,COUNTIF(AA$4:AA$200,"&gt;-1"),INDEX(AA$4:AA$200,1+MOD(_xlpm.ind+_xlpm.offsetBy,_xlpm.length)))),
IF(AA70=0,4,1)
-IF(_xlpm.reelOffset(-3,AA70)=0,'Win Lines'!J$6/100,0)
-IF(_xlpm.reelOffset(-2,AA70)=0,SUM('Win Lines'!J$5:J$6)/100,0)
-IF(_xlpm.reelOffset(-1,AA70)=0,SUM('Win Lines'!J$4:J$6)/100,0)
-IF(_xlpm.reelOffset(1,AA70)=0,SUM('Win Lines'!J$3:J$5)/100,0)
-IF(_xlpm.reelOffset(2,AA70)=0,SUM('Win Lines'!J$3:J$4)/100,0)
-IF(_xlpm.reelOffset(3,AA70)=0,'Win Lines'!J$3/100,0)
))</f>
        <v>1.0000000000000002</v>
      </c>
      <c r="AH70" s="81" cm="1">
        <f t="array" ref="AH70">IF(AB70="","",_xlfn.LET(_xlpm.reelOffset,_xlfn.LAMBDA(_xlpm.offsetBy,_xlpm.cell,_xlfn.LET(_xlpm.ind,ROW(_xlpm.cell)-4,_xlpm.length,COUNTIF(AB$4:AB$200,"&gt;-1"),INDEX(AB$4:AB$200,1+MOD(_xlpm.ind+_xlpm.offsetBy,_xlpm.length)))),
IF(AB70=0,4,1)
-IF(_xlpm.reelOffset(-3,AB70)=0,'Win Lines'!K$6/100,0)
-IF(_xlpm.reelOffset(-2,AB70)=0,SUM('Win Lines'!K$5:K$6)/100,0)
-IF(_xlpm.reelOffset(-1,AB70)=0,SUM('Win Lines'!K$4:K$6)/100,0)
-IF(_xlpm.reelOffset(1,AB70)=0,SUM('Win Lines'!K$3:K$5)/100,0)
-IF(_xlpm.reelOffset(2,AB70)=0,SUM('Win Lines'!K$3:K$4)/100,0)
-IF(_xlpm.reelOffset(3,AB70)=0,'Win Lines'!K$3/100,0)
))</f>
        <v>1.0000000000000002</v>
      </c>
      <c r="AI70" s="81" cm="1">
        <f t="array" ref="AI70">IF(AC70="","",_xlfn.LET(_xlpm.reelOffset,_xlfn.LAMBDA(_xlpm.offsetBy,_xlpm.cell,_xlfn.LET(_xlpm.ind,ROW(_xlpm.cell)-4,_xlpm.length,COUNTIF(AC$4:AC$200,"&gt;-1"),INDEX(AC$4:AC$200,1+MOD(_xlpm.ind+_xlpm.offsetBy,_xlpm.length)))),
IF(AC70=0,4,1)
-IF(_xlpm.reelOffset(-3,AC70)=0,'Win Lines'!L$6/100,0)
-IF(_xlpm.reelOffset(-2,AC70)=0,SUM('Win Lines'!L$5:L$6)/100,0)
-IF(_xlpm.reelOffset(-1,AC70)=0,SUM('Win Lines'!L$4:L$6)/100,0)
-IF(_xlpm.reelOffset(1,AC70)=0,SUM('Win Lines'!L$3:L$5)/100,0)
-IF(_xlpm.reelOffset(2,AC70)=0,SUM('Win Lines'!L$3:L$4)/100,0)
-IF(_xlpm.reelOffset(3,AC70)=0,'Win Lines'!L$3/100,0)
))</f>
        <v>1.0000000000000002</v>
      </c>
      <c r="AJ70" s="81" cm="1">
        <f t="array" ref="AJ70">IF(AD70="","",_xlfn.LET(_xlpm.reelOffset,_xlfn.LAMBDA(_xlpm.offsetBy,_xlpm.cell,_xlfn.LET(_xlpm.ind,ROW(_xlpm.cell)-4,_xlpm.length,COUNTIF(AD$4:AD$200,"&gt;-1"),INDEX(AD$4:AD$200,1+MOD(_xlpm.ind+_xlpm.offsetBy,_xlpm.length)))),
IF(AD70=0,4,1)
-IF(_xlpm.reelOffset(-3,AD70)=0,'Win Lines'!M$6/100,0)
-IF(_xlpm.reelOffset(-2,AD70)=0,SUM('Win Lines'!M$5:M$6)/100,0)
-IF(_xlpm.reelOffset(-1,AD70)=0,SUM('Win Lines'!M$4:M$6)/100,0)
-IF(_xlpm.reelOffset(1,AD70)=0,SUM('Win Lines'!M$3:M$5)/100,0)
-IF(_xlpm.reelOffset(2,AD70)=0,SUM('Win Lines'!M$3:M$4)/100,0)
-IF(_xlpm.reelOffset(3,AD70)=0,'Win Lines'!M$3/100,0)
))</f>
        <v>1</v>
      </c>
    </row>
    <row r="71" spans="1:36" x14ac:dyDescent="0.25">
      <c r="A71" s="32"/>
      <c r="B71" s="32"/>
      <c r="C71" s="32"/>
      <c r="D71" s="32"/>
      <c r="E71" s="32"/>
      <c r="F71" s="32"/>
      <c r="V71" s="53"/>
      <c r="W71" s="53"/>
      <c r="Y71" s="29">
        <v>68</v>
      </c>
      <c r="Z71" s="80" t="str">
        <f>IF('Base Reels B'!Z71="","",'Base Reels B'!Z71)</f>
        <v/>
      </c>
      <c r="AA71" s="80">
        <f>IF('Base Reels B'!AA71="","",IF(AA$2="W",0,'Base Reels B'!AA71))</f>
        <v>0</v>
      </c>
      <c r="AB71" s="80">
        <f>IF('Base Reels B'!AB71="","",IF(AB$2="W",0,'Base Reels B'!AB71))</f>
        <v>0</v>
      </c>
      <c r="AC71" s="80">
        <f>IF('Base Reels B'!AC71="","",IF(AC$2="W",0,'Base Reels B'!AC71))</f>
        <v>0</v>
      </c>
      <c r="AD71" s="80">
        <f>IF('Base Reels B'!AD71="","",'Base Reels B'!AD71)</f>
        <v>5</v>
      </c>
      <c r="AF71" s="81" t="str" cm="1">
        <f t="array" ref="AF71">IF(Z71="","",_xlfn.LET(_xlpm.reelOffset,_xlfn.LAMBDA(_xlpm.offsetBy,_xlpm.cell,_xlfn.LET(_xlpm.ind,ROW(_xlpm.cell)-4,_xlpm.length,COUNTIF(Z$4:Z$200,"&gt;-1"),INDEX(Z$4:Z$200,1+MOD(_xlpm.ind+_xlpm.offsetBy,_xlpm.length)))),
IF(Z71=0,4,1)
-IF(_xlpm.reelOffset(-3,Z71)=0,'Win Lines'!I$6/100,0)
-IF(_xlpm.reelOffset(-2,Z71)=0,SUM('Win Lines'!I$5:I$6)/100,0)
-IF(_xlpm.reelOffset(-1,Z71)=0,SUM('Win Lines'!I$4:I$6)/100,0)
-IF(_xlpm.reelOffset(1,Z71)=0,SUM('Win Lines'!I$3:I$5)/100,0)
-IF(_xlpm.reelOffset(2,Z71)=0,SUM('Win Lines'!I$3:I$4)/100,0)
-IF(_xlpm.reelOffset(3,Z71)=0,'Win Lines'!I$3/100,0)
))</f>
        <v/>
      </c>
      <c r="AG71" s="81" cm="1">
        <f t="array" ref="AG71">IF(AA71="","",_xlfn.LET(_xlpm.reelOffset,_xlfn.LAMBDA(_xlpm.offsetBy,_xlpm.cell,_xlfn.LET(_xlpm.ind,ROW(_xlpm.cell)-4,_xlpm.length,COUNTIF(AA$4:AA$200,"&gt;-1"),INDEX(AA$4:AA$200,1+MOD(_xlpm.ind+_xlpm.offsetBy,_xlpm.length)))),
IF(AA71=0,4,1)
-IF(_xlpm.reelOffset(-3,AA71)=0,'Win Lines'!J$6/100,0)
-IF(_xlpm.reelOffset(-2,AA71)=0,SUM('Win Lines'!J$5:J$6)/100,0)
-IF(_xlpm.reelOffset(-1,AA71)=0,SUM('Win Lines'!J$4:J$6)/100,0)
-IF(_xlpm.reelOffset(1,AA71)=0,SUM('Win Lines'!J$3:J$5)/100,0)
-IF(_xlpm.reelOffset(2,AA71)=0,SUM('Win Lines'!J$3:J$4)/100,0)
-IF(_xlpm.reelOffset(3,AA71)=0,'Win Lines'!J$3/100,0)
))</f>
        <v>1.0000000000000002</v>
      </c>
      <c r="AH71" s="81" cm="1">
        <f t="array" ref="AH71">IF(AB71="","",_xlfn.LET(_xlpm.reelOffset,_xlfn.LAMBDA(_xlpm.offsetBy,_xlpm.cell,_xlfn.LET(_xlpm.ind,ROW(_xlpm.cell)-4,_xlpm.length,COUNTIF(AB$4:AB$200,"&gt;-1"),INDEX(AB$4:AB$200,1+MOD(_xlpm.ind+_xlpm.offsetBy,_xlpm.length)))),
IF(AB71=0,4,1)
-IF(_xlpm.reelOffset(-3,AB71)=0,'Win Lines'!K$6/100,0)
-IF(_xlpm.reelOffset(-2,AB71)=0,SUM('Win Lines'!K$5:K$6)/100,0)
-IF(_xlpm.reelOffset(-1,AB71)=0,SUM('Win Lines'!K$4:K$6)/100,0)
-IF(_xlpm.reelOffset(1,AB71)=0,SUM('Win Lines'!K$3:K$5)/100,0)
-IF(_xlpm.reelOffset(2,AB71)=0,SUM('Win Lines'!K$3:K$4)/100,0)
-IF(_xlpm.reelOffset(3,AB71)=0,'Win Lines'!K$3/100,0)
))</f>
        <v>1.0000000000000002</v>
      </c>
      <c r="AI71" s="81" cm="1">
        <f t="array" ref="AI71">IF(AC71="","",_xlfn.LET(_xlpm.reelOffset,_xlfn.LAMBDA(_xlpm.offsetBy,_xlpm.cell,_xlfn.LET(_xlpm.ind,ROW(_xlpm.cell)-4,_xlpm.length,COUNTIF(AC$4:AC$200,"&gt;-1"),INDEX(AC$4:AC$200,1+MOD(_xlpm.ind+_xlpm.offsetBy,_xlpm.length)))),
IF(AC71=0,4,1)
-IF(_xlpm.reelOffset(-3,AC71)=0,'Win Lines'!L$6/100,0)
-IF(_xlpm.reelOffset(-2,AC71)=0,SUM('Win Lines'!L$5:L$6)/100,0)
-IF(_xlpm.reelOffset(-1,AC71)=0,SUM('Win Lines'!L$4:L$6)/100,0)
-IF(_xlpm.reelOffset(1,AC71)=0,SUM('Win Lines'!L$3:L$5)/100,0)
-IF(_xlpm.reelOffset(2,AC71)=0,SUM('Win Lines'!L$3:L$4)/100,0)
-IF(_xlpm.reelOffset(3,AC71)=0,'Win Lines'!L$3/100,0)
))</f>
        <v>1.0000000000000002</v>
      </c>
      <c r="AJ71" s="81" cm="1">
        <f t="array" ref="AJ71">IF(AD71="","",_xlfn.LET(_xlpm.reelOffset,_xlfn.LAMBDA(_xlpm.offsetBy,_xlpm.cell,_xlfn.LET(_xlpm.ind,ROW(_xlpm.cell)-4,_xlpm.length,COUNTIF(AD$4:AD$200,"&gt;-1"),INDEX(AD$4:AD$200,1+MOD(_xlpm.ind+_xlpm.offsetBy,_xlpm.length)))),
IF(AD71=0,4,1)
-IF(_xlpm.reelOffset(-3,AD71)=0,'Win Lines'!M$6/100,0)
-IF(_xlpm.reelOffset(-2,AD71)=0,SUM('Win Lines'!M$5:M$6)/100,0)
-IF(_xlpm.reelOffset(-1,AD71)=0,SUM('Win Lines'!M$4:M$6)/100,0)
-IF(_xlpm.reelOffset(1,AD71)=0,SUM('Win Lines'!M$3:M$5)/100,0)
-IF(_xlpm.reelOffset(2,AD71)=0,SUM('Win Lines'!M$3:M$4)/100,0)
-IF(_xlpm.reelOffset(3,AD71)=0,'Win Lines'!M$3/100,0)
))</f>
        <v>1</v>
      </c>
    </row>
    <row r="72" spans="1:36" x14ac:dyDescent="0.25">
      <c r="A72" s="32"/>
      <c r="B72" s="32"/>
      <c r="C72" s="32"/>
      <c r="D72" s="32"/>
      <c r="E72" s="32"/>
      <c r="F72" s="32"/>
      <c r="Y72" s="29">
        <v>69</v>
      </c>
      <c r="Z72" s="80" t="str">
        <f>IF('Base Reels B'!Z72="","",'Base Reels B'!Z72)</f>
        <v/>
      </c>
      <c r="AA72" s="80">
        <f>IF('Base Reels B'!AA72="","",IF(AA$2="W",0,'Base Reels B'!AA72))</f>
        <v>0</v>
      </c>
      <c r="AB72" s="80">
        <f>IF('Base Reels B'!AB72="","",IF(AB$2="W",0,'Base Reels B'!AB72))</f>
        <v>0</v>
      </c>
      <c r="AC72" s="80">
        <f>IF('Base Reels B'!AC72="","",IF(AC$2="W",0,'Base Reels B'!AC72))</f>
        <v>0</v>
      </c>
      <c r="AD72" s="80">
        <f>IF('Base Reels B'!AD72="","",'Base Reels B'!AD72)</f>
        <v>3</v>
      </c>
      <c r="AF72" s="81" t="str" cm="1">
        <f t="array" ref="AF72">IF(Z72="","",_xlfn.LET(_xlpm.reelOffset,_xlfn.LAMBDA(_xlpm.offsetBy,_xlpm.cell,_xlfn.LET(_xlpm.ind,ROW(_xlpm.cell)-4,_xlpm.length,COUNTIF(Z$4:Z$200,"&gt;-1"),INDEX(Z$4:Z$200,1+MOD(_xlpm.ind+_xlpm.offsetBy,_xlpm.length)))),
IF(Z72=0,4,1)
-IF(_xlpm.reelOffset(-3,Z72)=0,'Win Lines'!I$6/100,0)
-IF(_xlpm.reelOffset(-2,Z72)=0,SUM('Win Lines'!I$5:I$6)/100,0)
-IF(_xlpm.reelOffset(-1,Z72)=0,SUM('Win Lines'!I$4:I$6)/100,0)
-IF(_xlpm.reelOffset(1,Z72)=0,SUM('Win Lines'!I$3:I$5)/100,0)
-IF(_xlpm.reelOffset(2,Z72)=0,SUM('Win Lines'!I$3:I$4)/100,0)
-IF(_xlpm.reelOffset(3,Z72)=0,'Win Lines'!I$3/100,0)
))</f>
        <v/>
      </c>
      <c r="AG72" s="81" cm="1">
        <f t="array" ref="AG72">IF(AA72="","",_xlfn.LET(_xlpm.reelOffset,_xlfn.LAMBDA(_xlpm.offsetBy,_xlpm.cell,_xlfn.LET(_xlpm.ind,ROW(_xlpm.cell)-4,_xlpm.length,COUNTIF(AA$4:AA$200,"&gt;-1"),INDEX(AA$4:AA$200,1+MOD(_xlpm.ind+_xlpm.offsetBy,_xlpm.length)))),
IF(AA72=0,4,1)
-IF(_xlpm.reelOffset(-3,AA72)=0,'Win Lines'!J$6/100,0)
-IF(_xlpm.reelOffset(-2,AA72)=0,SUM('Win Lines'!J$5:J$6)/100,0)
-IF(_xlpm.reelOffset(-1,AA72)=0,SUM('Win Lines'!J$4:J$6)/100,0)
-IF(_xlpm.reelOffset(1,AA72)=0,SUM('Win Lines'!J$3:J$5)/100,0)
-IF(_xlpm.reelOffset(2,AA72)=0,SUM('Win Lines'!J$3:J$4)/100,0)
-IF(_xlpm.reelOffset(3,AA72)=0,'Win Lines'!J$3/100,0)
))</f>
        <v>1.0000000000000002</v>
      </c>
      <c r="AH72" s="81" cm="1">
        <f t="array" ref="AH72">IF(AB72="","",_xlfn.LET(_xlpm.reelOffset,_xlfn.LAMBDA(_xlpm.offsetBy,_xlpm.cell,_xlfn.LET(_xlpm.ind,ROW(_xlpm.cell)-4,_xlpm.length,COUNTIF(AB$4:AB$200,"&gt;-1"),INDEX(AB$4:AB$200,1+MOD(_xlpm.ind+_xlpm.offsetBy,_xlpm.length)))),
IF(AB72=0,4,1)
-IF(_xlpm.reelOffset(-3,AB72)=0,'Win Lines'!K$6/100,0)
-IF(_xlpm.reelOffset(-2,AB72)=0,SUM('Win Lines'!K$5:K$6)/100,0)
-IF(_xlpm.reelOffset(-1,AB72)=0,SUM('Win Lines'!K$4:K$6)/100,0)
-IF(_xlpm.reelOffset(1,AB72)=0,SUM('Win Lines'!K$3:K$5)/100,0)
-IF(_xlpm.reelOffset(2,AB72)=0,SUM('Win Lines'!K$3:K$4)/100,0)
-IF(_xlpm.reelOffset(3,AB72)=0,'Win Lines'!K$3/100,0)
))</f>
        <v>1.0000000000000002</v>
      </c>
      <c r="AI72" s="81" cm="1">
        <f t="array" ref="AI72">IF(AC72="","",_xlfn.LET(_xlpm.reelOffset,_xlfn.LAMBDA(_xlpm.offsetBy,_xlpm.cell,_xlfn.LET(_xlpm.ind,ROW(_xlpm.cell)-4,_xlpm.length,COUNTIF(AC$4:AC$200,"&gt;-1"),INDEX(AC$4:AC$200,1+MOD(_xlpm.ind+_xlpm.offsetBy,_xlpm.length)))),
IF(AC72=0,4,1)
-IF(_xlpm.reelOffset(-3,AC72)=0,'Win Lines'!L$6/100,0)
-IF(_xlpm.reelOffset(-2,AC72)=0,SUM('Win Lines'!L$5:L$6)/100,0)
-IF(_xlpm.reelOffset(-1,AC72)=0,SUM('Win Lines'!L$4:L$6)/100,0)
-IF(_xlpm.reelOffset(1,AC72)=0,SUM('Win Lines'!L$3:L$5)/100,0)
-IF(_xlpm.reelOffset(2,AC72)=0,SUM('Win Lines'!L$3:L$4)/100,0)
-IF(_xlpm.reelOffset(3,AC72)=0,'Win Lines'!L$3/100,0)
))</f>
        <v>1.0000000000000002</v>
      </c>
      <c r="AJ72" s="81" cm="1">
        <f t="array" ref="AJ72">IF(AD72="","",_xlfn.LET(_xlpm.reelOffset,_xlfn.LAMBDA(_xlpm.offsetBy,_xlpm.cell,_xlfn.LET(_xlpm.ind,ROW(_xlpm.cell)-4,_xlpm.length,COUNTIF(AD$4:AD$200,"&gt;-1"),INDEX(AD$4:AD$200,1+MOD(_xlpm.ind+_xlpm.offsetBy,_xlpm.length)))),
IF(AD72=0,4,1)
-IF(_xlpm.reelOffset(-3,AD72)=0,'Win Lines'!M$6/100,0)
-IF(_xlpm.reelOffset(-2,AD72)=0,SUM('Win Lines'!M$5:M$6)/100,0)
-IF(_xlpm.reelOffset(-1,AD72)=0,SUM('Win Lines'!M$4:M$6)/100,0)
-IF(_xlpm.reelOffset(1,AD72)=0,SUM('Win Lines'!M$3:M$5)/100,0)
-IF(_xlpm.reelOffset(2,AD72)=0,SUM('Win Lines'!M$3:M$4)/100,0)
-IF(_xlpm.reelOffset(3,AD72)=0,'Win Lines'!M$3/100,0)
))</f>
        <v>1</v>
      </c>
    </row>
    <row r="73" spans="1:36" x14ac:dyDescent="0.25">
      <c r="A73" s="32"/>
      <c r="B73" s="32"/>
      <c r="C73" s="32"/>
      <c r="D73" s="32"/>
      <c r="E73" s="32"/>
      <c r="F73" s="32"/>
      <c r="Y73" s="29">
        <v>70</v>
      </c>
      <c r="Z73" s="80" t="str">
        <f>IF('Base Reels B'!Z73="","",'Base Reels B'!Z73)</f>
        <v/>
      </c>
      <c r="AA73" s="80">
        <f>IF('Base Reels B'!AA73="","",IF(AA$2="W",0,'Base Reels B'!AA73))</f>
        <v>0</v>
      </c>
      <c r="AB73" s="80">
        <f>IF('Base Reels B'!AB73="","",IF(AB$2="W",0,'Base Reels B'!AB73))</f>
        <v>0</v>
      </c>
      <c r="AC73" s="80">
        <f>IF('Base Reels B'!AC73="","",IF(AC$2="W",0,'Base Reels B'!AC73))</f>
        <v>0</v>
      </c>
      <c r="AD73" s="80">
        <f>IF('Base Reels B'!AD73="","",'Base Reels B'!AD73)</f>
        <v>3</v>
      </c>
      <c r="AF73" s="81" t="str" cm="1">
        <f t="array" ref="AF73">IF(Z73="","",_xlfn.LET(_xlpm.reelOffset,_xlfn.LAMBDA(_xlpm.offsetBy,_xlpm.cell,_xlfn.LET(_xlpm.ind,ROW(_xlpm.cell)-4,_xlpm.length,COUNTIF(Z$4:Z$200,"&gt;-1"),INDEX(Z$4:Z$200,1+MOD(_xlpm.ind+_xlpm.offsetBy,_xlpm.length)))),
IF(Z73=0,4,1)
-IF(_xlpm.reelOffset(-3,Z73)=0,'Win Lines'!I$6/100,0)
-IF(_xlpm.reelOffset(-2,Z73)=0,SUM('Win Lines'!I$5:I$6)/100,0)
-IF(_xlpm.reelOffset(-1,Z73)=0,SUM('Win Lines'!I$4:I$6)/100,0)
-IF(_xlpm.reelOffset(1,Z73)=0,SUM('Win Lines'!I$3:I$5)/100,0)
-IF(_xlpm.reelOffset(2,Z73)=0,SUM('Win Lines'!I$3:I$4)/100,0)
-IF(_xlpm.reelOffset(3,Z73)=0,'Win Lines'!I$3/100,0)
))</f>
        <v/>
      </c>
      <c r="AG73" s="81" cm="1">
        <f t="array" ref="AG73">IF(AA73="","",_xlfn.LET(_xlpm.reelOffset,_xlfn.LAMBDA(_xlpm.offsetBy,_xlpm.cell,_xlfn.LET(_xlpm.ind,ROW(_xlpm.cell)-4,_xlpm.length,COUNTIF(AA$4:AA$200,"&gt;-1"),INDEX(AA$4:AA$200,1+MOD(_xlpm.ind+_xlpm.offsetBy,_xlpm.length)))),
IF(AA73=0,4,1)
-IF(_xlpm.reelOffset(-3,AA73)=0,'Win Lines'!J$6/100,0)
-IF(_xlpm.reelOffset(-2,AA73)=0,SUM('Win Lines'!J$5:J$6)/100,0)
-IF(_xlpm.reelOffset(-1,AA73)=0,SUM('Win Lines'!J$4:J$6)/100,0)
-IF(_xlpm.reelOffset(1,AA73)=0,SUM('Win Lines'!J$3:J$5)/100,0)
-IF(_xlpm.reelOffset(2,AA73)=0,SUM('Win Lines'!J$3:J$4)/100,0)
-IF(_xlpm.reelOffset(3,AA73)=0,'Win Lines'!J$3/100,0)
))</f>
        <v>1.0000000000000002</v>
      </c>
      <c r="AH73" s="81" cm="1">
        <f t="array" ref="AH73">IF(AB73="","",_xlfn.LET(_xlpm.reelOffset,_xlfn.LAMBDA(_xlpm.offsetBy,_xlpm.cell,_xlfn.LET(_xlpm.ind,ROW(_xlpm.cell)-4,_xlpm.length,COUNTIF(AB$4:AB$200,"&gt;-1"),INDEX(AB$4:AB$200,1+MOD(_xlpm.ind+_xlpm.offsetBy,_xlpm.length)))),
IF(AB73=0,4,1)
-IF(_xlpm.reelOffset(-3,AB73)=0,'Win Lines'!K$6/100,0)
-IF(_xlpm.reelOffset(-2,AB73)=0,SUM('Win Lines'!K$5:K$6)/100,0)
-IF(_xlpm.reelOffset(-1,AB73)=0,SUM('Win Lines'!K$4:K$6)/100,0)
-IF(_xlpm.reelOffset(1,AB73)=0,SUM('Win Lines'!K$3:K$5)/100,0)
-IF(_xlpm.reelOffset(2,AB73)=0,SUM('Win Lines'!K$3:K$4)/100,0)
-IF(_xlpm.reelOffset(3,AB73)=0,'Win Lines'!K$3/100,0)
))</f>
        <v>1.0000000000000002</v>
      </c>
      <c r="AI73" s="81" cm="1">
        <f t="array" ref="AI73">IF(AC73="","",_xlfn.LET(_xlpm.reelOffset,_xlfn.LAMBDA(_xlpm.offsetBy,_xlpm.cell,_xlfn.LET(_xlpm.ind,ROW(_xlpm.cell)-4,_xlpm.length,COUNTIF(AC$4:AC$200,"&gt;-1"),INDEX(AC$4:AC$200,1+MOD(_xlpm.ind+_xlpm.offsetBy,_xlpm.length)))),
IF(AC73=0,4,1)
-IF(_xlpm.reelOffset(-3,AC73)=0,'Win Lines'!L$6/100,0)
-IF(_xlpm.reelOffset(-2,AC73)=0,SUM('Win Lines'!L$5:L$6)/100,0)
-IF(_xlpm.reelOffset(-1,AC73)=0,SUM('Win Lines'!L$4:L$6)/100,0)
-IF(_xlpm.reelOffset(1,AC73)=0,SUM('Win Lines'!L$3:L$5)/100,0)
-IF(_xlpm.reelOffset(2,AC73)=0,SUM('Win Lines'!L$3:L$4)/100,0)
-IF(_xlpm.reelOffset(3,AC73)=0,'Win Lines'!L$3/100,0)
))</f>
        <v>1.0000000000000002</v>
      </c>
      <c r="AJ73" s="81" cm="1">
        <f t="array" ref="AJ73">IF(AD73="","",_xlfn.LET(_xlpm.reelOffset,_xlfn.LAMBDA(_xlpm.offsetBy,_xlpm.cell,_xlfn.LET(_xlpm.ind,ROW(_xlpm.cell)-4,_xlpm.length,COUNTIF(AD$4:AD$200,"&gt;-1"),INDEX(AD$4:AD$200,1+MOD(_xlpm.ind+_xlpm.offsetBy,_xlpm.length)))),
IF(AD73=0,4,1)
-IF(_xlpm.reelOffset(-3,AD73)=0,'Win Lines'!M$6/100,0)
-IF(_xlpm.reelOffset(-2,AD73)=0,SUM('Win Lines'!M$5:M$6)/100,0)
-IF(_xlpm.reelOffset(-1,AD73)=0,SUM('Win Lines'!M$4:M$6)/100,0)
-IF(_xlpm.reelOffset(1,AD73)=0,SUM('Win Lines'!M$3:M$5)/100,0)
-IF(_xlpm.reelOffset(2,AD73)=0,SUM('Win Lines'!M$3:M$4)/100,0)
-IF(_xlpm.reelOffset(3,AD73)=0,'Win Lines'!M$3/100,0)
))</f>
        <v>1</v>
      </c>
    </row>
    <row r="74" spans="1:36" x14ac:dyDescent="0.25">
      <c r="A74" s="32"/>
      <c r="B74" s="32"/>
      <c r="C74" s="32"/>
      <c r="D74" s="32"/>
      <c r="E74" s="32"/>
      <c r="F74" s="32"/>
      <c r="Y74" s="29">
        <v>71</v>
      </c>
      <c r="Z74" s="80" t="str">
        <f>IF('Base Reels B'!Z74="","",'Base Reels B'!Z74)</f>
        <v/>
      </c>
      <c r="AA74" s="80">
        <f>IF('Base Reels B'!AA74="","",IF(AA$2="W",0,'Base Reels B'!AA74))</f>
        <v>0</v>
      </c>
      <c r="AB74" s="80">
        <f>IF('Base Reels B'!AB74="","",IF(AB$2="W",0,'Base Reels B'!AB74))</f>
        <v>0</v>
      </c>
      <c r="AC74" s="80">
        <f>IF('Base Reels B'!AC74="","",IF(AC$2="W",0,'Base Reels B'!AC74))</f>
        <v>0</v>
      </c>
      <c r="AD74" s="80">
        <f>IF('Base Reels B'!AD74="","",'Base Reels B'!AD74)</f>
        <v>7</v>
      </c>
      <c r="AF74" s="81" t="str" cm="1">
        <f t="array" ref="AF74">IF(Z74="","",_xlfn.LET(_xlpm.reelOffset,_xlfn.LAMBDA(_xlpm.offsetBy,_xlpm.cell,_xlfn.LET(_xlpm.ind,ROW(_xlpm.cell)-4,_xlpm.length,COUNTIF(Z$4:Z$200,"&gt;-1"),INDEX(Z$4:Z$200,1+MOD(_xlpm.ind+_xlpm.offsetBy,_xlpm.length)))),
IF(Z74=0,4,1)
-IF(_xlpm.reelOffset(-3,Z74)=0,'Win Lines'!I$6/100,0)
-IF(_xlpm.reelOffset(-2,Z74)=0,SUM('Win Lines'!I$5:I$6)/100,0)
-IF(_xlpm.reelOffset(-1,Z74)=0,SUM('Win Lines'!I$4:I$6)/100,0)
-IF(_xlpm.reelOffset(1,Z74)=0,SUM('Win Lines'!I$3:I$5)/100,0)
-IF(_xlpm.reelOffset(2,Z74)=0,SUM('Win Lines'!I$3:I$4)/100,0)
-IF(_xlpm.reelOffset(3,Z74)=0,'Win Lines'!I$3/100,0)
))</f>
        <v/>
      </c>
      <c r="AG74" s="81" cm="1">
        <f t="array" ref="AG74">IF(AA74="","",_xlfn.LET(_xlpm.reelOffset,_xlfn.LAMBDA(_xlpm.offsetBy,_xlpm.cell,_xlfn.LET(_xlpm.ind,ROW(_xlpm.cell)-4,_xlpm.length,COUNTIF(AA$4:AA$200,"&gt;-1"),INDEX(AA$4:AA$200,1+MOD(_xlpm.ind+_xlpm.offsetBy,_xlpm.length)))),
IF(AA74=0,4,1)
-IF(_xlpm.reelOffset(-3,AA74)=0,'Win Lines'!J$6/100,0)
-IF(_xlpm.reelOffset(-2,AA74)=0,SUM('Win Lines'!J$5:J$6)/100,0)
-IF(_xlpm.reelOffset(-1,AA74)=0,SUM('Win Lines'!J$4:J$6)/100,0)
-IF(_xlpm.reelOffset(1,AA74)=0,SUM('Win Lines'!J$3:J$5)/100,0)
-IF(_xlpm.reelOffset(2,AA74)=0,SUM('Win Lines'!J$3:J$4)/100,0)
-IF(_xlpm.reelOffset(3,AA74)=0,'Win Lines'!J$3/100,0)
))</f>
        <v>1.0000000000000002</v>
      </c>
      <c r="AH74" s="81" cm="1">
        <f t="array" ref="AH74">IF(AB74="","",_xlfn.LET(_xlpm.reelOffset,_xlfn.LAMBDA(_xlpm.offsetBy,_xlpm.cell,_xlfn.LET(_xlpm.ind,ROW(_xlpm.cell)-4,_xlpm.length,COUNTIF(AB$4:AB$200,"&gt;-1"),INDEX(AB$4:AB$200,1+MOD(_xlpm.ind+_xlpm.offsetBy,_xlpm.length)))),
IF(AB74=0,4,1)
-IF(_xlpm.reelOffset(-3,AB74)=0,'Win Lines'!K$6/100,0)
-IF(_xlpm.reelOffset(-2,AB74)=0,SUM('Win Lines'!K$5:K$6)/100,0)
-IF(_xlpm.reelOffset(-1,AB74)=0,SUM('Win Lines'!K$4:K$6)/100,0)
-IF(_xlpm.reelOffset(1,AB74)=0,SUM('Win Lines'!K$3:K$5)/100,0)
-IF(_xlpm.reelOffset(2,AB74)=0,SUM('Win Lines'!K$3:K$4)/100,0)
-IF(_xlpm.reelOffset(3,AB74)=0,'Win Lines'!K$3/100,0)
))</f>
        <v>1.0000000000000002</v>
      </c>
      <c r="AI74" s="81" cm="1">
        <f t="array" ref="AI74">IF(AC74="","",_xlfn.LET(_xlpm.reelOffset,_xlfn.LAMBDA(_xlpm.offsetBy,_xlpm.cell,_xlfn.LET(_xlpm.ind,ROW(_xlpm.cell)-4,_xlpm.length,COUNTIF(AC$4:AC$200,"&gt;-1"),INDEX(AC$4:AC$200,1+MOD(_xlpm.ind+_xlpm.offsetBy,_xlpm.length)))),
IF(AC74=0,4,1)
-IF(_xlpm.reelOffset(-3,AC74)=0,'Win Lines'!L$6/100,0)
-IF(_xlpm.reelOffset(-2,AC74)=0,SUM('Win Lines'!L$5:L$6)/100,0)
-IF(_xlpm.reelOffset(-1,AC74)=0,SUM('Win Lines'!L$4:L$6)/100,0)
-IF(_xlpm.reelOffset(1,AC74)=0,SUM('Win Lines'!L$3:L$5)/100,0)
-IF(_xlpm.reelOffset(2,AC74)=0,SUM('Win Lines'!L$3:L$4)/100,0)
-IF(_xlpm.reelOffset(3,AC74)=0,'Win Lines'!L$3/100,0)
))</f>
        <v>1.0000000000000002</v>
      </c>
      <c r="AJ74" s="81" cm="1">
        <f t="array" ref="AJ74">IF(AD74="","",_xlfn.LET(_xlpm.reelOffset,_xlfn.LAMBDA(_xlpm.offsetBy,_xlpm.cell,_xlfn.LET(_xlpm.ind,ROW(_xlpm.cell)-4,_xlpm.length,COUNTIF(AD$4:AD$200,"&gt;-1"),INDEX(AD$4:AD$200,1+MOD(_xlpm.ind+_xlpm.offsetBy,_xlpm.length)))),
IF(AD74=0,4,1)
-IF(_xlpm.reelOffset(-3,AD74)=0,'Win Lines'!M$6/100,0)
-IF(_xlpm.reelOffset(-2,AD74)=0,SUM('Win Lines'!M$5:M$6)/100,0)
-IF(_xlpm.reelOffset(-1,AD74)=0,SUM('Win Lines'!M$4:M$6)/100,0)
-IF(_xlpm.reelOffset(1,AD74)=0,SUM('Win Lines'!M$3:M$5)/100,0)
-IF(_xlpm.reelOffset(2,AD74)=0,SUM('Win Lines'!M$3:M$4)/100,0)
-IF(_xlpm.reelOffset(3,AD74)=0,'Win Lines'!M$3/100,0)
))</f>
        <v>1</v>
      </c>
    </row>
    <row r="75" spans="1:36" x14ac:dyDescent="0.25">
      <c r="A75" s="32"/>
      <c r="B75" s="32"/>
      <c r="C75" s="32"/>
      <c r="D75" s="32"/>
      <c r="E75" s="32"/>
      <c r="F75" s="32"/>
      <c r="Y75" s="29">
        <v>72</v>
      </c>
      <c r="Z75" s="80" t="str">
        <f>IF('Base Reels B'!Z75="","",'Base Reels B'!Z75)</f>
        <v/>
      </c>
      <c r="AA75" s="80">
        <f>IF('Base Reels B'!AA75="","",IF(AA$2="W",0,'Base Reels B'!AA75))</f>
        <v>0</v>
      </c>
      <c r="AB75" s="80">
        <f>IF('Base Reels B'!AB75="","",IF(AB$2="W",0,'Base Reels B'!AB75))</f>
        <v>0</v>
      </c>
      <c r="AC75" s="80">
        <f>IF('Base Reels B'!AC75="","",IF(AC$2="W",0,'Base Reels B'!AC75))</f>
        <v>0</v>
      </c>
      <c r="AD75" s="80">
        <f>IF('Base Reels B'!AD75="","",'Base Reels B'!AD75)</f>
        <v>7</v>
      </c>
      <c r="AF75" s="81" t="str" cm="1">
        <f t="array" ref="AF75">IF(Z75="","",_xlfn.LET(_xlpm.reelOffset,_xlfn.LAMBDA(_xlpm.offsetBy,_xlpm.cell,_xlfn.LET(_xlpm.ind,ROW(_xlpm.cell)-4,_xlpm.length,COUNTIF(Z$4:Z$200,"&gt;-1"),INDEX(Z$4:Z$200,1+MOD(_xlpm.ind+_xlpm.offsetBy,_xlpm.length)))),
IF(Z75=0,4,1)
-IF(_xlpm.reelOffset(-3,Z75)=0,'Win Lines'!I$6/100,0)
-IF(_xlpm.reelOffset(-2,Z75)=0,SUM('Win Lines'!I$5:I$6)/100,0)
-IF(_xlpm.reelOffset(-1,Z75)=0,SUM('Win Lines'!I$4:I$6)/100,0)
-IF(_xlpm.reelOffset(1,Z75)=0,SUM('Win Lines'!I$3:I$5)/100,0)
-IF(_xlpm.reelOffset(2,Z75)=0,SUM('Win Lines'!I$3:I$4)/100,0)
-IF(_xlpm.reelOffset(3,Z75)=0,'Win Lines'!I$3/100,0)
))</f>
        <v/>
      </c>
      <c r="AG75" s="81" cm="1">
        <f t="array" ref="AG75">IF(AA75="","",_xlfn.LET(_xlpm.reelOffset,_xlfn.LAMBDA(_xlpm.offsetBy,_xlpm.cell,_xlfn.LET(_xlpm.ind,ROW(_xlpm.cell)-4,_xlpm.length,COUNTIF(AA$4:AA$200,"&gt;-1"),INDEX(AA$4:AA$200,1+MOD(_xlpm.ind+_xlpm.offsetBy,_xlpm.length)))),
IF(AA75=0,4,1)
-IF(_xlpm.reelOffset(-3,AA75)=0,'Win Lines'!J$6/100,0)
-IF(_xlpm.reelOffset(-2,AA75)=0,SUM('Win Lines'!J$5:J$6)/100,0)
-IF(_xlpm.reelOffset(-1,AA75)=0,SUM('Win Lines'!J$4:J$6)/100,0)
-IF(_xlpm.reelOffset(1,AA75)=0,SUM('Win Lines'!J$3:J$5)/100,0)
-IF(_xlpm.reelOffset(2,AA75)=0,SUM('Win Lines'!J$3:J$4)/100,0)
-IF(_xlpm.reelOffset(3,AA75)=0,'Win Lines'!J$3/100,0)
))</f>
        <v>1.0000000000000002</v>
      </c>
      <c r="AH75" s="81" cm="1">
        <f t="array" ref="AH75">IF(AB75="","",_xlfn.LET(_xlpm.reelOffset,_xlfn.LAMBDA(_xlpm.offsetBy,_xlpm.cell,_xlfn.LET(_xlpm.ind,ROW(_xlpm.cell)-4,_xlpm.length,COUNTIF(AB$4:AB$200,"&gt;-1"),INDEX(AB$4:AB$200,1+MOD(_xlpm.ind+_xlpm.offsetBy,_xlpm.length)))),
IF(AB75=0,4,1)
-IF(_xlpm.reelOffset(-3,AB75)=0,'Win Lines'!K$6/100,0)
-IF(_xlpm.reelOffset(-2,AB75)=0,SUM('Win Lines'!K$5:K$6)/100,0)
-IF(_xlpm.reelOffset(-1,AB75)=0,SUM('Win Lines'!K$4:K$6)/100,0)
-IF(_xlpm.reelOffset(1,AB75)=0,SUM('Win Lines'!K$3:K$5)/100,0)
-IF(_xlpm.reelOffset(2,AB75)=0,SUM('Win Lines'!K$3:K$4)/100,0)
-IF(_xlpm.reelOffset(3,AB75)=0,'Win Lines'!K$3/100,0)
))</f>
        <v>1.0000000000000002</v>
      </c>
      <c r="AI75" s="81" cm="1">
        <f t="array" ref="AI75">IF(AC75="","",_xlfn.LET(_xlpm.reelOffset,_xlfn.LAMBDA(_xlpm.offsetBy,_xlpm.cell,_xlfn.LET(_xlpm.ind,ROW(_xlpm.cell)-4,_xlpm.length,COUNTIF(AC$4:AC$200,"&gt;-1"),INDEX(AC$4:AC$200,1+MOD(_xlpm.ind+_xlpm.offsetBy,_xlpm.length)))),
IF(AC75=0,4,1)
-IF(_xlpm.reelOffset(-3,AC75)=0,'Win Lines'!L$6/100,0)
-IF(_xlpm.reelOffset(-2,AC75)=0,SUM('Win Lines'!L$5:L$6)/100,0)
-IF(_xlpm.reelOffset(-1,AC75)=0,SUM('Win Lines'!L$4:L$6)/100,0)
-IF(_xlpm.reelOffset(1,AC75)=0,SUM('Win Lines'!L$3:L$5)/100,0)
-IF(_xlpm.reelOffset(2,AC75)=0,SUM('Win Lines'!L$3:L$4)/100,0)
-IF(_xlpm.reelOffset(3,AC75)=0,'Win Lines'!L$3/100,0)
))</f>
        <v>1.0000000000000002</v>
      </c>
      <c r="AJ75" s="81" cm="1">
        <f t="array" ref="AJ75">IF(AD75="","",_xlfn.LET(_xlpm.reelOffset,_xlfn.LAMBDA(_xlpm.offsetBy,_xlpm.cell,_xlfn.LET(_xlpm.ind,ROW(_xlpm.cell)-4,_xlpm.length,COUNTIF(AD$4:AD$200,"&gt;-1"),INDEX(AD$4:AD$200,1+MOD(_xlpm.ind+_xlpm.offsetBy,_xlpm.length)))),
IF(AD75=0,4,1)
-IF(_xlpm.reelOffset(-3,AD75)=0,'Win Lines'!M$6/100,0)
-IF(_xlpm.reelOffset(-2,AD75)=0,SUM('Win Lines'!M$5:M$6)/100,0)
-IF(_xlpm.reelOffset(-1,AD75)=0,SUM('Win Lines'!M$4:M$6)/100,0)
-IF(_xlpm.reelOffset(1,AD75)=0,SUM('Win Lines'!M$3:M$5)/100,0)
-IF(_xlpm.reelOffset(2,AD75)=0,SUM('Win Lines'!M$3:M$4)/100,0)
-IF(_xlpm.reelOffset(3,AD75)=0,'Win Lines'!M$3/100,0)
))</f>
        <v>1</v>
      </c>
    </row>
    <row r="76" spans="1:36" x14ac:dyDescent="0.25">
      <c r="A76" s="32"/>
      <c r="B76" s="32"/>
      <c r="C76" s="32"/>
      <c r="D76" s="32"/>
      <c r="E76" s="32"/>
      <c r="F76" s="32"/>
      <c r="Y76" s="29">
        <v>73</v>
      </c>
      <c r="Z76" s="80" t="str">
        <f>IF('Base Reels B'!Z76="","",'Base Reels B'!Z76)</f>
        <v/>
      </c>
      <c r="AA76" s="80">
        <f>IF('Base Reels B'!AA76="","",IF(AA$2="W",0,'Base Reels B'!AA76))</f>
        <v>0</v>
      </c>
      <c r="AB76" s="80">
        <f>IF('Base Reels B'!AB76="","",IF(AB$2="W",0,'Base Reels B'!AB76))</f>
        <v>0</v>
      </c>
      <c r="AC76" s="80">
        <f>IF('Base Reels B'!AC76="","",IF(AC$2="W",0,'Base Reels B'!AC76))</f>
        <v>0</v>
      </c>
      <c r="AD76" s="80">
        <f>IF('Base Reels B'!AD76="","",'Base Reels B'!AD76)</f>
        <v>7</v>
      </c>
      <c r="AF76" s="81" t="str" cm="1">
        <f t="array" ref="AF76">IF(Z76="","",_xlfn.LET(_xlpm.reelOffset,_xlfn.LAMBDA(_xlpm.offsetBy,_xlpm.cell,_xlfn.LET(_xlpm.ind,ROW(_xlpm.cell)-4,_xlpm.length,COUNTIF(Z$4:Z$200,"&gt;-1"),INDEX(Z$4:Z$200,1+MOD(_xlpm.ind+_xlpm.offsetBy,_xlpm.length)))),
IF(Z76=0,4,1)
-IF(_xlpm.reelOffset(-3,Z76)=0,'Win Lines'!I$6/100,0)
-IF(_xlpm.reelOffset(-2,Z76)=0,SUM('Win Lines'!I$5:I$6)/100,0)
-IF(_xlpm.reelOffset(-1,Z76)=0,SUM('Win Lines'!I$4:I$6)/100,0)
-IF(_xlpm.reelOffset(1,Z76)=0,SUM('Win Lines'!I$3:I$5)/100,0)
-IF(_xlpm.reelOffset(2,Z76)=0,SUM('Win Lines'!I$3:I$4)/100,0)
-IF(_xlpm.reelOffset(3,Z76)=0,'Win Lines'!I$3/100,0)
))</f>
        <v/>
      </c>
      <c r="AG76" s="81" cm="1">
        <f t="array" ref="AG76">IF(AA76="","",_xlfn.LET(_xlpm.reelOffset,_xlfn.LAMBDA(_xlpm.offsetBy,_xlpm.cell,_xlfn.LET(_xlpm.ind,ROW(_xlpm.cell)-4,_xlpm.length,COUNTIF(AA$4:AA$200,"&gt;-1"),INDEX(AA$4:AA$200,1+MOD(_xlpm.ind+_xlpm.offsetBy,_xlpm.length)))),
IF(AA76=0,4,1)
-IF(_xlpm.reelOffset(-3,AA76)=0,'Win Lines'!J$6/100,0)
-IF(_xlpm.reelOffset(-2,AA76)=0,SUM('Win Lines'!J$5:J$6)/100,0)
-IF(_xlpm.reelOffset(-1,AA76)=0,SUM('Win Lines'!J$4:J$6)/100,0)
-IF(_xlpm.reelOffset(1,AA76)=0,SUM('Win Lines'!J$3:J$5)/100,0)
-IF(_xlpm.reelOffset(2,AA76)=0,SUM('Win Lines'!J$3:J$4)/100,0)
-IF(_xlpm.reelOffset(3,AA76)=0,'Win Lines'!J$3/100,0)
))</f>
        <v>1.0000000000000002</v>
      </c>
      <c r="AH76" s="81" cm="1">
        <f t="array" ref="AH76">IF(AB76="","",_xlfn.LET(_xlpm.reelOffset,_xlfn.LAMBDA(_xlpm.offsetBy,_xlpm.cell,_xlfn.LET(_xlpm.ind,ROW(_xlpm.cell)-4,_xlpm.length,COUNTIF(AB$4:AB$200,"&gt;-1"),INDEX(AB$4:AB$200,1+MOD(_xlpm.ind+_xlpm.offsetBy,_xlpm.length)))),
IF(AB76=0,4,1)
-IF(_xlpm.reelOffset(-3,AB76)=0,'Win Lines'!K$6/100,0)
-IF(_xlpm.reelOffset(-2,AB76)=0,SUM('Win Lines'!K$5:K$6)/100,0)
-IF(_xlpm.reelOffset(-1,AB76)=0,SUM('Win Lines'!K$4:K$6)/100,0)
-IF(_xlpm.reelOffset(1,AB76)=0,SUM('Win Lines'!K$3:K$5)/100,0)
-IF(_xlpm.reelOffset(2,AB76)=0,SUM('Win Lines'!K$3:K$4)/100,0)
-IF(_xlpm.reelOffset(3,AB76)=0,'Win Lines'!K$3/100,0)
))</f>
        <v>1.0000000000000002</v>
      </c>
      <c r="AI76" s="81" cm="1">
        <f t="array" ref="AI76">IF(AC76="","",_xlfn.LET(_xlpm.reelOffset,_xlfn.LAMBDA(_xlpm.offsetBy,_xlpm.cell,_xlfn.LET(_xlpm.ind,ROW(_xlpm.cell)-4,_xlpm.length,COUNTIF(AC$4:AC$200,"&gt;-1"),INDEX(AC$4:AC$200,1+MOD(_xlpm.ind+_xlpm.offsetBy,_xlpm.length)))),
IF(AC76=0,4,1)
-IF(_xlpm.reelOffset(-3,AC76)=0,'Win Lines'!L$6/100,0)
-IF(_xlpm.reelOffset(-2,AC76)=0,SUM('Win Lines'!L$5:L$6)/100,0)
-IF(_xlpm.reelOffset(-1,AC76)=0,SUM('Win Lines'!L$4:L$6)/100,0)
-IF(_xlpm.reelOffset(1,AC76)=0,SUM('Win Lines'!L$3:L$5)/100,0)
-IF(_xlpm.reelOffset(2,AC76)=0,SUM('Win Lines'!L$3:L$4)/100,0)
-IF(_xlpm.reelOffset(3,AC76)=0,'Win Lines'!L$3/100,0)
))</f>
        <v>1.0000000000000002</v>
      </c>
      <c r="AJ76" s="81" cm="1">
        <f t="array" ref="AJ76">IF(AD76="","",_xlfn.LET(_xlpm.reelOffset,_xlfn.LAMBDA(_xlpm.offsetBy,_xlpm.cell,_xlfn.LET(_xlpm.ind,ROW(_xlpm.cell)-4,_xlpm.length,COUNTIF(AD$4:AD$200,"&gt;-1"),INDEX(AD$4:AD$200,1+MOD(_xlpm.ind+_xlpm.offsetBy,_xlpm.length)))),
IF(AD76=0,4,1)
-IF(_xlpm.reelOffset(-3,AD76)=0,'Win Lines'!M$6/100,0)
-IF(_xlpm.reelOffset(-2,AD76)=0,SUM('Win Lines'!M$5:M$6)/100,0)
-IF(_xlpm.reelOffset(-1,AD76)=0,SUM('Win Lines'!M$4:M$6)/100,0)
-IF(_xlpm.reelOffset(1,AD76)=0,SUM('Win Lines'!M$3:M$5)/100,0)
-IF(_xlpm.reelOffset(2,AD76)=0,SUM('Win Lines'!M$3:M$4)/100,0)
-IF(_xlpm.reelOffset(3,AD76)=0,'Win Lines'!M$3/100,0)
))</f>
        <v>1</v>
      </c>
    </row>
    <row r="77" spans="1:36" x14ac:dyDescent="0.25">
      <c r="A77" s="32"/>
      <c r="B77" s="32"/>
      <c r="C77" s="32"/>
      <c r="D77" s="32"/>
      <c r="E77" s="32"/>
      <c r="F77" s="32"/>
      <c r="Y77" s="29">
        <v>74</v>
      </c>
      <c r="Z77" s="80" t="str">
        <f>IF('Base Reels B'!Z77="","",'Base Reels B'!Z77)</f>
        <v/>
      </c>
      <c r="AA77" s="80">
        <f>IF('Base Reels B'!AA77="","",IF(AA$2="W",0,'Base Reels B'!AA77))</f>
        <v>0</v>
      </c>
      <c r="AB77" s="80">
        <f>IF('Base Reels B'!AB77="","",IF(AB$2="W",0,'Base Reels B'!AB77))</f>
        <v>0</v>
      </c>
      <c r="AC77" s="80">
        <f>IF('Base Reels B'!AC77="","",IF(AC$2="W",0,'Base Reels B'!AC77))</f>
        <v>0</v>
      </c>
      <c r="AD77" s="80">
        <f>IF('Base Reels B'!AD77="","",'Base Reels B'!AD77)</f>
        <v>7</v>
      </c>
      <c r="AF77" s="81" t="str" cm="1">
        <f t="array" ref="AF77">IF(Z77="","",_xlfn.LET(_xlpm.reelOffset,_xlfn.LAMBDA(_xlpm.offsetBy,_xlpm.cell,_xlfn.LET(_xlpm.ind,ROW(_xlpm.cell)-4,_xlpm.length,COUNTIF(Z$4:Z$200,"&gt;-1"),INDEX(Z$4:Z$200,1+MOD(_xlpm.ind+_xlpm.offsetBy,_xlpm.length)))),
IF(Z77=0,4,1)
-IF(_xlpm.reelOffset(-3,Z77)=0,'Win Lines'!I$6/100,0)
-IF(_xlpm.reelOffset(-2,Z77)=0,SUM('Win Lines'!I$5:I$6)/100,0)
-IF(_xlpm.reelOffset(-1,Z77)=0,SUM('Win Lines'!I$4:I$6)/100,0)
-IF(_xlpm.reelOffset(1,Z77)=0,SUM('Win Lines'!I$3:I$5)/100,0)
-IF(_xlpm.reelOffset(2,Z77)=0,SUM('Win Lines'!I$3:I$4)/100,0)
-IF(_xlpm.reelOffset(3,Z77)=0,'Win Lines'!I$3/100,0)
))</f>
        <v/>
      </c>
      <c r="AG77" s="81" cm="1">
        <f t="array" ref="AG77">IF(AA77="","",_xlfn.LET(_xlpm.reelOffset,_xlfn.LAMBDA(_xlpm.offsetBy,_xlpm.cell,_xlfn.LET(_xlpm.ind,ROW(_xlpm.cell)-4,_xlpm.length,COUNTIF(AA$4:AA$200,"&gt;-1"),INDEX(AA$4:AA$200,1+MOD(_xlpm.ind+_xlpm.offsetBy,_xlpm.length)))),
IF(AA77=0,4,1)
-IF(_xlpm.reelOffset(-3,AA77)=0,'Win Lines'!J$6/100,0)
-IF(_xlpm.reelOffset(-2,AA77)=0,SUM('Win Lines'!J$5:J$6)/100,0)
-IF(_xlpm.reelOffset(-1,AA77)=0,SUM('Win Lines'!J$4:J$6)/100,0)
-IF(_xlpm.reelOffset(1,AA77)=0,SUM('Win Lines'!J$3:J$5)/100,0)
-IF(_xlpm.reelOffset(2,AA77)=0,SUM('Win Lines'!J$3:J$4)/100,0)
-IF(_xlpm.reelOffset(3,AA77)=0,'Win Lines'!J$3/100,0)
))</f>
        <v>1.0000000000000002</v>
      </c>
      <c r="AH77" s="81" cm="1">
        <f t="array" ref="AH77">IF(AB77="","",_xlfn.LET(_xlpm.reelOffset,_xlfn.LAMBDA(_xlpm.offsetBy,_xlpm.cell,_xlfn.LET(_xlpm.ind,ROW(_xlpm.cell)-4,_xlpm.length,COUNTIF(AB$4:AB$200,"&gt;-1"),INDEX(AB$4:AB$200,1+MOD(_xlpm.ind+_xlpm.offsetBy,_xlpm.length)))),
IF(AB77=0,4,1)
-IF(_xlpm.reelOffset(-3,AB77)=0,'Win Lines'!K$6/100,0)
-IF(_xlpm.reelOffset(-2,AB77)=0,SUM('Win Lines'!K$5:K$6)/100,0)
-IF(_xlpm.reelOffset(-1,AB77)=0,SUM('Win Lines'!K$4:K$6)/100,0)
-IF(_xlpm.reelOffset(1,AB77)=0,SUM('Win Lines'!K$3:K$5)/100,0)
-IF(_xlpm.reelOffset(2,AB77)=0,SUM('Win Lines'!K$3:K$4)/100,0)
-IF(_xlpm.reelOffset(3,AB77)=0,'Win Lines'!K$3/100,0)
))</f>
        <v>1.0000000000000002</v>
      </c>
      <c r="AI77" s="81" cm="1">
        <f t="array" ref="AI77">IF(AC77="","",_xlfn.LET(_xlpm.reelOffset,_xlfn.LAMBDA(_xlpm.offsetBy,_xlpm.cell,_xlfn.LET(_xlpm.ind,ROW(_xlpm.cell)-4,_xlpm.length,COUNTIF(AC$4:AC$200,"&gt;-1"),INDEX(AC$4:AC$200,1+MOD(_xlpm.ind+_xlpm.offsetBy,_xlpm.length)))),
IF(AC77=0,4,1)
-IF(_xlpm.reelOffset(-3,AC77)=0,'Win Lines'!L$6/100,0)
-IF(_xlpm.reelOffset(-2,AC77)=0,SUM('Win Lines'!L$5:L$6)/100,0)
-IF(_xlpm.reelOffset(-1,AC77)=0,SUM('Win Lines'!L$4:L$6)/100,0)
-IF(_xlpm.reelOffset(1,AC77)=0,SUM('Win Lines'!L$3:L$5)/100,0)
-IF(_xlpm.reelOffset(2,AC77)=0,SUM('Win Lines'!L$3:L$4)/100,0)
-IF(_xlpm.reelOffset(3,AC77)=0,'Win Lines'!L$3/100,0)
))</f>
        <v>1.0000000000000002</v>
      </c>
      <c r="AJ77" s="81" cm="1">
        <f t="array" ref="AJ77">IF(AD77="","",_xlfn.LET(_xlpm.reelOffset,_xlfn.LAMBDA(_xlpm.offsetBy,_xlpm.cell,_xlfn.LET(_xlpm.ind,ROW(_xlpm.cell)-4,_xlpm.length,COUNTIF(AD$4:AD$200,"&gt;-1"),INDEX(AD$4:AD$200,1+MOD(_xlpm.ind+_xlpm.offsetBy,_xlpm.length)))),
IF(AD77=0,4,1)
-IF(_xlpm.reelOffset(-3,AD77)=0,'Win Lines'!M$6/100,0)
-IF(_xlpm.reelOffset(-2,AD77)=0,SUM('Win Lines'!M$5:M$6)/100,0)
-IF(_xlpm.reelOffset(-1,AD77)=0,SUM('Win Lines'!M$4:M$6)/100,0)
-IF(_xlpm.reelOffset(1,AD77)=0,SUM('Win Lines'!M$3:M$5)/100,0)
-IF(_xlpm.reelOffset(2,AD77)=0,SUM('Win Lines'!M$3:M$4)/100,0)
-IF(_xlpm.reelOffset(3,AD77)=0,'Win Lines'!M$3/100,0)
))</f>
        <v>1</v>
      </c>
    </row>
    <row r="78" spans="1:36" x14ac:dyDescent="0.25">
      <c r="A78" s="32"/>
      <c r="B78" s="32"/>
      <c r="C78" s="32"/>
      <c r="D78" s="32"/>
      <c r="E78" s="32"/>
      <c r="F78" s="32"/>
      <c r="Y78" s="29">
        <v>75</v>
      </c>
      <c r="Z78" s="80" t="str">
        <f>IF('Base Reels B'!Z78="","",'Base Reels B'!Z78)</f>
        <v/>
      </c>
      <c r="AA78" s="80">
        <f>IF('Base Reels B'!AA78="","",IF(AA$2="W",0,'Base Reels B'!AA78))</f>
        <v>0</v>
      </c>
      <c r="AB78" s="80">
        <f>IF('Base Reels B'!AB78="","",IF(AB$2="W",0,'Base Reels B'!AB78))</f>
        <v>0</v>
      </c>
      <c r="AC78" s="80">
        <f>IF('Base Reels B'!AC78="","",IF(AC$2="W",0,'Base Reels B'!AC78))</f>
        <v>0</v>
      </c>
      <c r="AD78" s="80" t="str">
        <f>IF('Base Reels B'!AD78="","",'Base Reels B'!AD78)</f>
        <v/>
      </c>
      <c r="AF78" s="81" t="str" cm="1">
        <f t="array" ref="AF78">IF(Z78="","",_xlfn.LET(_xlpm.reelOffset,_xlfn.LAMBDA(_xlpm.offsetBy,_xlpm.cell,_xlfn.LET(_xlpm.ind,ROW(_xlpm.cell)-4,_xlpm.length,COUNTIF(Z$4:Z$200,"&gt;-1"),INDEX(Z$4:Z$200,1+MOD(_xlpm.ind+_xlpm.offsetBy,_xlpm.length)))),
IF(Z78=0,4,1)
-IF(_xlpm.reelOffset(-3,Z78)=0,'Win Lines'!I$6/100,0)
-IF(_xlpm.reelOffset(-2,Z78)=0,SUM('Win Lines'!I$5:I$6)/100,0)
-IF(_xlpm.reelOffset(-1,Z78)=0,SUM('Win Lines'!I$4:I$6)/100,0)
-IF(_xlpm.reelOffset(1,Z78)=0,SUM('Win Lines'!I$3:I$5)/100,0)
-IF(_xlpm.reelOffset(2,Z78)=0,SUM('Win Lines'!I$3:I$4)/100,0)
-IF(_xlpm.reelOffset(3,Z78)=0,'Win Lines'!I$3/100,0)
))</f>
        <v/>
      </c>
      <c r="AG78" s="81" cm="1">
        <f t="array" ref="AG78">IF(AA78="","",_xlfn.LET(_xlpm.reelOffset,_xlfn.LAMBDA(_xlpm.offsetBy,_xlpm.cell,_xlfn.LET(_xlpm.ind,ROW(_xlpm.cell)-4,_xlpm.length,COUNTIF(AA$4:AA$200,"&gt;-1"),INDEX(AA$4:AA$200,1+MOD(_xlpm.ind+_xlpm.offsetBy,_xlpm.length)))),
IF(AA78=0,4,1)
-IF(_xlpm.reelOffset(-3,AA78)=0,'Win Lines'!J$6/100,0)
-IF(_xlpm.reelOffset(-2,AA78)=0,SUM('Win Lines'!J$5:J$6)/100,0)
-IF(_xlpm.reelOffset(-1,AA78)=0,SUM('Win Lines'!J$4:J$6)/100,0)
-IF(_xlpm.reelOffset(1,AA78)=0,SUM('Win Lines'!J$3:J$5)/100,0)
-IF(_xlpm.reelOffset(2,AA78)=0,SUM('Win Lines'!J$3:J$4)/100,0)
-IF(_xlpm.reelOffset(3,AA78)=0,'Win Lines'!J$3/100,0)
))</f>
        <v>1.0000000000000002</v>
      </c>
      <c r="AH78" s="81" cm="1">
        <f t="array" ref="AH78">IF(AB78="","",_xlfn.LET(_xlpm.reelOffset,_xlfn.LAMBDA(_xlpm.offsetBy,_xlpm.cell,_xlfn.LET(_xlpm.ind,ROW(_xlpm.cell)-4,_xlpm.length,COUNTIF(AB$4:AB$200,"&gt;-1"),INDEX(AB$4:AB$200,1+MOD(_xlpm.ind+_xlpm.offsetBy,_xlpm.length)))),
IF(AB78=0,4,1)
-IF(_xlpm.reelOffset(-3,AB78)=0,'Win Lines'!K$6/100,0)
-IF(_xlpm.reelOffset(-2,AB78)=0,SUM('Win Lines'!K$5:K$6)/100,0)
-IF(_xlpm.reelOffset(-1,AB78)=0,SUM('Win Lines'!K$4:K$6)/100,0)
-IF(_xlpm.reelOffset(1,AB78)=0,SUM('Win Lines'!K$3:K$5)/100,0)
-IF(_xlpm.reelOffset(2,AB78)=0,SUM('Win Lines'!K$3:K$4)/100,0)
-IF(_xlpm.reelOffset(3,AB78)=0,'Win Lines'!K$3/100,0)
))</f>
        <v>1.0000000000000002</v>
      </c>
      <c r="AI78" s="81" cm="1">
        <f t="array" ref="AI78">IF(AC78="","",_xlfn.LET(_xlpm.reelOffset,_xlfn.LAMBDA(_xlpm.offsetBy,_xlpm.cell,_xlfn.LET(_xlpm.ind,ROW(_xlpm.cell)-4,_xlpm.length,COUNTIF(AC$4:AC$200,"&gt;-1"),INDEX(AC$4:AC$200,1+MOD(_xlpm.ind+_xlpm.offsetBy,_xlpm.length)))),
IF(AC78=0,4,1)
-IF(_xlpm.reelOffset(-3,AC78)=0,'Win Lines'!L$6/100,0)
-IF(_xlpm.reelOffset(-2,AC78)=0,SUM('Win Lines'!L$5:L$6)/100,0)
-IF(_xlpm.reelOffset(-1,AC78)=0,SUM('Win Lines'!L$4:L$6)/100,0)
-IF(_xlpm.reelOffset(1,AC78)=0,SUM('Win Lines'!L$3:L$5)/100,0)
-IF(_xlpm.reelOffset(2,AC78)=0,SUM('Win Lines'!L$3:L$4)/100,0)
-IF(_xlpm.reelOffset(3,AC78)=0,'Win Lines'!L$3/100,0)
))</f>
        <v>1.0000000000000002</v>
      </c>
      <c r="AJ78" s="81" t="str" cm="1">
        <f t="array" ref="AJ78">IF(AD78="","",_xlfn.LET(_xlpm.reelOffset,_xlfn.LAMBDA(_xlpm.offsetBy,_xlpm.cell,_xlfn.LET(_xlpm.ind,ROW(_xlpm.cell)-4,_xlpm.length,COUNTIF(AD$4:AD$200,"&gt;-1"),INDEX(AD$4:AD$200,1+MOD(_xlpm.ind+_xlpm.offsetBy,_xlpm.length)))),
IF(AD78=0,4,1)
-IF(_xlpm.reelOffset(-3,AD78)=0,'Win Lines'!M$6/100,0)
-IF(_xlpm.reelOffset(-2,AD78)=0,SUM('Win Lines'!M$5:M$6)/100,0)
-IF(_xlpm.reelOffset(-1,AD78)=0,SUM('Win Lines'!M$4:M$6)/100,0)
-IF(_xlpm.reelOffset(1,AD78)=0,SUM('Win Lines'!M$3:M$5)/100,0)
-IF(_xlpm.reelOffset(2,AD78)=0,SUM('Win Lines'!M$3:M$4)/100,0)
-IF(_xlpm.reelOffset(3,AD78)=0,'Win Lines'!M$3/100,0)
))</f>
        <v/>
      </c>
    </row>
    <row r="79" spans="1:36" x14ac:dyDescent="0.25">
      <c r="A79" s="32"/>
      <c r="B79" s="32"/>
      <c r="C79" s="32"/>
      <c r="D79" s="32"/>
      <c r="E79" s="32"/>
      <c r="F79" s="32"/>
      <c r="Y79" s="29">
        <v>76</v>
      </c>
      <c r="Z79" s="80" t="str">
        <f>IF('Base Reels B'!Z79="","",'Base Reels B'!Z79)</f>
        <v/>
      </c>
      <c r="AA79" s="80">
        <f>IF('Base Reels B'!AA79="","",IF(AA$2="W",0,'Base Reels B'!AA79))</f>
        <v>0</v>
      </c>
      <c r="AB79" s="80">
        <f>IF('Base Reels B'!AB79="","",IF(AB$2="W",0,'Base Reels B'!AB79))</f>
        <v>0</v>
      </c>
      <c r="AC79" s="80">
        <f>IF('Base Reels B'!AC79="","",IF(AC$2="W",0,'Base Reels B'!AC79))</f>
        <v>0</v>
      </c>
      <c r="AD79" s="80" t="str">
        <f>IF('Base Reels B'!AD79="","",'Base Reels B'!AD79)</f>
        <v/>
      </c>
      <c r="AF79" s="81" t="str" cm="1">
        <f t="array" ref="AF79">IF(Z79="","",_xlfn.LET(_xlpm.reelOffset,_xlfn.LAMBDA(_xlpm.offsetBy,_xlpm.cell,_xlfn.LET(_xlpm.ind,ROW(_xlpm.cell)-4,_xlpm.length,COUNTIF(Z$4:Z$200,"&gt;-1"),INDEX(Z$4:Z$200,1+MOD(_xlpm.ind+_xlpm.offsetBy,_xlpm.length)))),
IF(Z79=0,4,1)
-IF(_xlpm.reelOffset(-3,Z79)=0,'Win Lines'!I$6/100,0)
-IF(_xlpm.reelOffset(-2,Z79)=0,SUM('Win Lines'!I$5:I$6)/100,0)
-IF(_xlpm.reelOffset(-1,Z79)=0,SUM('Win Lines'!I$4:I$6)/100,0)
-IF(_xlpm.reelOffset(1,Z79)=0,SUM('Win Lines'!I$3:I$5)/100,0)
-IF(_xlpm.reelOffset(2,Z79)=0,SUM('Win Lines'!I$3:I$4)/100,0)
-IF(_xlpm.reelOffset(3,Z79)=0,'Win Lines'!I$3/100,0)
))</f>
        <v/>
      </c>
      <c r="AG79" s="81" cm="1">
        <f t="array" ref="AG79">IF(AA79="","",_xlfn.LET(_xlpm.reelOffset,_xlfn.LAMBDA(_xlpm.offsetBy,_xlpm.cell,_xlfn.LET(_xlpm.ind,ROW(_xlpm.cell)-4,_xlpm.length,COUNTIF(AA$4:AA$200,"&gt;-1"),INDEX(AA$4:AA$200,1+MOD(_xlpm.ind+_xlpm.offsetBy,_xlpm.length)))),
IF(AA79=0,4,1)
-IF(_xlpm.reelOffset(-3,AA79)=0,'Win Lines'!J$6/100,0)
-IF(_xlpm.reelOffset(-2,AA79)=0,SUM('Win Lines'!J$5:J$6)/100,0)
-IF(_xlpm.reelOffset(-1,AA79)=0,SUM('Win Lines'!J$4:J$6)/100,0)
-IF(_xlpm.reelOffset(1,AA79)=0,SUM('Win Lines'!J$3:J$5)/100,0)
-IF(_xlpm.reelOffset(2,AA79)=0,SUM('Win Lines'!J$3:J$4)/100,0)
-IF(_xlpm.reelOffset(3,AA79)=0,'Win Lines'!J$3/100,0)
))</f>
        <v>1.0000000000000002</v>
      </c>
      <c r="AH79" s="81" cm="1">
        <f t="array" ref="AH79">IF(AB79="","",_xlfn.LET(_xlpm.reelOffset,_xlfn.LAMBDA(_xlpm.offsetBy,_xlpm.cell,_xlfn.LET(_xlpm.ind,ROW(_xlpm.cell)-4,_xlpm.length,COUNTIF(AB$4:AB$200,"&gt;-1"),INDEX(AB$4:AB$200,1+MOD(_xlpm.ind+_xlpm.offsetBy,_xlpm.length)))),
IF(AB79=0,4,1)
-IF(_xlpm.reelOffset(-3,AB79)=0,'Win Lines'!K$6/100,0)
-IF(_xlpm.reelOffset(-2,AB79)=0,SUM('Win Lines'!K$5:K$6)/100,0)
-IF(_xlpm.reelOffset(-1,AB79)=0,SUM('Win Lines'!K$4:K$6)/100,0)
-IF(_xlpm.reelOffset(1,AB79)=0,SUM('Win Lines'!K$3:K$5)/100,0)
-IF(_xlpm.reelOffset(2,AB79)=0,SUM('Win Lines'!K$3:K$4)/100,0)
-IF(_xlpm.reelOffset(3,AB79)=0,'Win Lines'!K$3/100,0)
))</f>
        <v>1.0000000000000002</v>
      </c>
      <c r="AI79" s="81" cm="1">
        <f t="array" ref="AI79">IF(AC79="","",_xlfn.LET(_xlpm.reelOffset,_xlfn.LAMBDA(_xlpm.offsetBy,_xlpm.cell,_xlfn.LET(_xlpm.ind,ROW(_xlpm.cell)-4,_xlpm.length,COUNTIF(AC$4:AC$200,"&gt;-1"),INDEX(AC$4:AC$200,1+MOD(_xlpm.ind+_xlpm.offsetBy,_xlpm.length)))),
IF(AC79=0,4,1)
-IF(_xlpm.reelOffset(-3,AC79)=0,'Win Lines'!L$6/100,0)
-IF(_xlpm.reelOffset(-2,AC79)=0,SUM('Win Lines'!L$5:L$6)/100,0)
-IF(_xlpm.reelOffset(-1,AC79)=0,SUM('Win Lines'!L$4:L$6)/100,0)
-IF(_xlpm.reelOffset(1,AC79)=0,SUM('Win Lines'!L$3:L$5)/100,0)
-IF(_xlpm.reelOffset(2,AC79)=0,SUM('Win Lines'!L$3:L$4)/100,0)
-IF(_xlpm.reelOffset(3,AC79)=0,'Win Lines'!L$3/100,0)
))</f>
        <v>1.0000000000000002</v>
      </c>
      <c r="AJ79" s="81" t="str" cm="1">
        <f t="array" ref="AJ79">IF(AD79="","",_xlfn.LET(_xlpm.reelOffset,_xlfn.LAMBDA(_xlpm.offsetBy,_xlpm.cell,_xlfn.LET(_xlpm.ind,ROW(_xlpm.cell)-4,_xlpm.length,COUNTIF(AD$4:AD$200,"&gt;-1"),INDEX(AD$4:AD$200,1+MOD(_xlpm.ind+_xlpm.offsetBy,_xlpm.length)))),
IF(AD79=0,4,1)
-IF(_xlpm.reelOffset(-3,AD79)=0,'Win Lines'!M$6/100,0)
-IF(_xlpm.reelOffset(-2,AD79)=0,SUM('Win Lines'!M$5:M$6)/100,0)
-IF(_xlpm.reelOffset(-1,AD79)=0,SUM('Win Lines'!M$4:M$6)/100,0)
-IF(_xlpm.reelOffset(1,AD79)=0,SUM('Win Lines'!M$3:M$5)/100,0)
-IF(_xlpm.reelOffset(2,AD79)=0,SUM('Win Lines'!M$3:M$4)/100,0)
-IF(_xlpm.reelOffset(3,AD79)=0,'Win Lines'!M$3/100,0)
))</f>
        <v/>
      </c>
    </row>
    <row r="80" spans="1:36" x14ac:dyDescent="0.25">
      <c r="A80" s="32"/>
      <c r="B80" s="32"/>
      <c r="C80" s="32"/>
      <c r="D80" s="32"/>
      <c r="E80" s="32"/>
      <c r="F80" s="32"/>
      <c r="Y80" s="29">
        <v>77</v>
      </c>
      <c r="Z80" s="80" t="str">
        <f>IF('Base Reels B'!Z80="","",'Base Reels B'!Z80)</f>
        <v/>
      </c>
      <c r="AA80" s="80">
        <f>IF('Base Reels B'!AA80="","",IF(AA$2="W",0,'Base Reels B'!AA80))</f>
        <v>0</v>
      </c>
      <c r="AB80" s="80">
        <f>IF('Base Reels B'!AB80="","",IF(AB$2="W",0,'Base Reels B'!AB80))</f>
        <v>0</v>
      </c>
      <c r="AC80" s="80">
        <f>IF('Base Reels B'!AC80="","",IF(AC$2="W",0,'Base Reels B'!AC80))</f>
        <v>0</v>
      </c>
      <c r="AD80" s="80" t="str">
        <f>IF('Base Reels B'!AD80="","",'Base Reels B'!AD80)</f>
        <v/>
      </c>
      <c r="AF80" s="81" t="str" cm="1">
        <f t="array" ref="AF80">IF(Z80="","",_xlfn.LET(_xlpm.reelOffset,_xlfn.LAMBDA(_xlpm.offsetBy,_xlpm.cell,_xlfn.LET(_xlpm.ind,ROW(_xlpm.cell)-4,_xlpm.length,COUNTIF(Z$4:Z$200,"&gt;-1"),INDEX(Z$4:Z$200,1+MOD(_xlpm.ind+_xlpm.offsetBy,_xlpm.length)))),
IF(Z80=0,4,1)
-IF(_xlpm.reelOffset(-3,Z80)=0,'Win Lines'!I$6/100,0)
-IF(_xlpm.reelOffset(-2,Z80)=0,SUM('Win Lines'!I$5:I$6)/100,0)
-IF(_xlpm.reelOffset(-1,Z80)=0,SUM('Win Lines'!I$4:I$6)/100,0)
-IF(_xlpm.reelOffset(1,Z80)=0,SUM('Win Lines'!I$3:I$5)/100,0)
-IF(_xlpm.reelOffset(2,Z80)=0,SUM('Win Lines'!I$3:I$4)/100,0)
-IF(_xlpm.reelOffset(3,Z80)=0,'Win Lines'!I$3/100,0)
))</f>
        <v/>
      </c>
      <c r="AG80" s="81" cm="1">
        <f t="array" ref="AG80">IF(AA80="","",_xlfn.LET(_xlpm.reelOffset,_xlfn.LAMBDA(_xlpm.offsetBy,_xlpm.cell,_xlfn.LET(_xlpm.ind,ROW(_xlpm.cell)-4,_xlpm.length,COUNTIF(AA$4:AA$200,"&gt;-1"),INDEX(AA$4:AA$200,1+MOD(_xlpm.ind+_xlpm.offsetBy,_xlpm.length)))),
IF(AA80=0,4,1)
-IF(_xlpm.reelOffset(-3,AA80)=0,'Win Lines'!J$6/100,0)
-IF(_xlpm.reelOffset(-2,AA80)=0,SUM('Win Lines'!J$5:J$6)/100,0)
-IF(_xlpm.reelOffset(-1,AA80)=0,SUM('Win Lines'!J$4:J$6)/100,0)
-IF(_xlpm.reelOffset(1,AA80)=0,SUM('Win Lines'!J$3:J$5)/100,0)
-IF(_xlpm.reelOffset(2,AA80)=0,SUM('Win Lines'!J$3:J$4)/100,0)
-IF(_xlpm.reelOffset(3,AA80)=0,'Win Lines'!J$3/100,0)
))</f>
        <v>1.0000000000000002</v>
      </c>
      <c r="AH80" s="81" cm="1">
        <f t="array" ref="AH80">IF(AB80="","",_xlfn.LET(_xlpm.reelOffset,_xlfn.LAMBDA(_xlpm.offsetBy,_xlpm.cell,_xlfn.LET(_xlpm.ind,ROW(_xlpm.cell)-4,_xlpm.length,COUNTIF(AB$4:AB$200,"&gt;-1"),INDEX(AB$4:AB$200,1+MOD(_xlpm.ind+_xlpm.offsetBy,_xlpm.length)))),
IF(AB80=0,4,1)
-IF(_xlpm.reelOffset(-3,AB80)=0,'Win Lines'!K$6/100,0)
-IF(_xlpm.reelOffset(-2,AB80)=0,SUM('Win Lines'!K$5:K$6)/100,0)
-IF(_xlpm.reelOffset(-1,AB80)=0,SUM('Win Lines'!K$4:K$6)/100,0)
-IF(_xlpm.reelOffset(1,AB80)=0,SUM('Win Lines'!K$3:K$5)/100,0)
-IF(_xlpm.reelOffset(2,AB80)=0,SUM('Win Lines'!K$3:K$4)/100,0)
-IF(_xlpm.reelOffset(3,AB80)=0,'Win Lines'!K$3/100,0)
))</f>
        <v>1.0000000000000002</v>
      </c>
      <c r="AI80" s="81" cm="1">
        <f t="array" ref="AI80">IF(AC80="","",_xlfn.LET(_xlpm.reelOffset,_xlfn.LAMBDA(_xlpm.offsetBy,_xlpm.cell,_xlfn.LET(_xlpm.ind,ROW(_xlpm.cell)-4,_xlpm.length,COUNTIF(AC$4:AC$200,"&gt;-1"),INDEX(AC$4:AC$200,1+MOD(_xlpm.ind+_xlpm.offsetBy,_xlpm.length)))),
IF(AC80=0,4,1)
-IF(_xlpm.reelOffset(-3,AC80)=0,'Win Lines'!L$6/100,0)
-IF(_xlpm.reelOffset(-2,AC80)=0,SUM('Win Lines'!L$5:L$6)/100,0)
-IF(_xlpm.reelOffset(-1,AC80)=0,SUM('Win Lines'!L$4:L$6)/100,0)
-IF(_xlpm.reelOffset(1,AC80)=0,SUM('Win Lines'!L$3:L$5)/100,0)
-IF(_xlpm.reelOffset(2,AC80)=0,SUM('Win Lines'!L$3:L$4)/100,0)
-IF(_xlpm.reelOffset(3,AC80)=0,'Win Lines'!L$3/100,0)
))</f>
        <v>1.0000000000000002</v>
      </c>
      <c r="AJ80" s="81" t="str" cm="1">
        <f t="array" ref="AJ80">IF(AD80="","",_xlfn.LET(_xlpm.reelOffset,_xlfn.LAMBDA(_xlpm.offsetBy,_xlpm.cell,_xlfn.LET(_xlpm.ind,ROW(_xlpm.cell)-4,_xlpm.length,COUNTIF(AD$4:AD$200,"&gt;-1"),INDEX(AD$4:AD$200,1+MOD(_xlpm.ind+_xlpm.offsetBy,_xlpm.length)))),
IF(AD80=0,4,1)
-IF(_xlpm.reelOffset(-3,AD80)=0,'Win Lines'!M$6/100,0)
-IF(_xlpm.reelOffset(-2,AD80)=0,SUM('Win Lines'!M$5:M$6)/100,0)
-IF(_xlpm.reelOffset(-1,AD80)=0,SUM('Win Lines'!M$4:M$6)/100,0)
-IF(_xlpm.reelOffset(1,AD80)=0,SUM('Win Lines'!M$3:M$5)/100,0)
-IF(_xlpm.reelOffset(2,AD80)=0,SUM('Win Lines'!M$3:M$4)/100,0)
-IF(_xlpm.reelOffset(3,AD80)=0,'Win Lines'!M$3/100,0)
))</f>
        <v/>
      </c>
    </row>
    <row r="81" spans="1:36" x14ac:dyDescent="0.25">
      <c r="A81" s="32"/>
      <c r="B81" s="32"/>
      <c r="C81" s="32"/>
      <c r="D81" s="32"/>
      <c r="E81" s="32"/>
      <c r="F81" s="32"/>
      <c r="Y81" s="29">
        <v>78</v>
      </c>
      <c r="Z81" s="80" t="str">
        <f>IF('Base Reels B'!Z81="","",'Base Reels B'!Z81)</f>
        <v/>
      </c>
      <c r="AA81" s="80">
        <f>IF('Base Reels B'!AA81="","",IF(AA$2="W",0,'Base Reels B'!AA81))</f>
        <v>0</v>
      </c>
      <c r="AB81" s="80">
        <f>IF('Base Reels B'!AB81="","",IF(AB$2="W",0,'Base Reels B'!AB81))</f>
        <v>0</v>
      </c>
      <c r="AC81" s="80">
        <f>IF('Base Reels B'!AC81="","",IF(AC$2="W",0,'Base Reels B'!AC81))</f>
        <v>0</v>
      </c>
      <c r="AD81" s="80" t="str">
        <f>IF('Base Reels B'!AD81="","",'Base Reels B'!AD81)</f>
        <v/>
      </c>
      <c r="AF81" s="81" t="str" cm="1">
        <f t="array" ref="AF81">IF(Z81="","",_xlfn.LET(_xlpm.reelOffset,_xlfn.LAMBDA(_xlpm.offsetBy,_xlpm.cell,_xlfn.LET(_xlpm.ind,ROW(_xlpm.cell)-4,_xlpm.length,COUNTIF(Z$4:Z$200,"&gt;-1"),INDEX(Z$4:Z$200,1+MOD(_xlpm.ind+_xlpm.offsetBy,_xlpm.length)))),
IF(Z81=0,4,1)
-IF(_xlpm.reelOffset(-3,Z81)=0,'Win Lines'!I$6/100,0)
-IF(_xlpm.reelOffset(-2,Z81)=0,SUM('Win Lines'!I$5:I$6)/100,0)
-IF(_xlpm.reelOffset(-1,Z81)=0,SUM('Win Lines'!I$4:I$6)/100,0)
-IF(_xlpm.reelOffset(1,Z81)=0,SUM('Win Lines'!I$3:I$5)/100,0)
-IF(_xlpm.reelOffset(2,Z81)=0,SUM('Win Lines'!I$3:I$4)/100,0)
-IF(_xlpm.reelOffset(3,Z81)=0,'Win Lines'!I$3/100,0)
))</f>
        <v/>
      </c>
      <c r="AG81" s="81" cm="1">
        <f t="array" ref="AG81">IF(AA81="","",_xlfn.LET(_xlpm.reelOffset,_xlfn.LAMBDA(_xlpm.offsetBy,_xlpm.cell,_xlfn.LET(_xlpm.ind,ROW(_xlpm.cell)-4,_xlpm.length,COUNTIF(AA$4:AA$200,"&gt;-1"),INDEX(AA$4:AA$200,1+MOD(_xlpm.ind+_xlpm.offsetBy,_xlpm.length)))),
IF(AA81=0,4,1)
-IF(_xlpm.reelOffset(-3,AA81)=0,'Win Lines'!J$6/100,0)
-IF(_xlpm.reelOffset(-2,AA81)=0,SUM('Win Lines'!J$5:J$6)/100,0)
-IF(_xlpm.reelOffset(-1,AA81)=0,SUM('Win Lines'!J$4:J$6)/100,0)
-IF(_xlpm.reelOffset(1,AA81)=0,SUM('Win Lines'!J$3:J$5)/100,0)
-IF(_xlpm.reelOffset(2,AA81)=0,SUM('Win Lines'!J$3:J$4)/100,0)
-IF(_xlpm.reelOffset(3,AA81)=0,'Win Lines'!J$3/100,0)
))</f>
        <v>1.0000000000000002</v>
      </c>
      <c r="AH81" s="81" cm="1">
        <f t="array" ref="AH81">IF(AB81="","",_xlfn.LET(_xlpm.reelOffset,_xlfn.LAMBDA(_xlpm.offsetBy,_xlpm.cell,_xlfn.LET(_xlpm.ind,ROW(_xlpm.cell)-4,_xlpm.length,COUNTIF(AB$4:AB$200,"&gt;-1"),INDEX(AB$4:AB$200,1+MOD(_xlpm.ind+_xlpm.offsetBy,_xlpm.length)))),
IF(AB81=0,4,1)
-IF(_xlpm.reelOffset(-3,AB81)=0,'Win Lines'!K$6/100,0)
-IF(_xlpm.reelOffset(-2,AB81)=0,SUM('Win Lines'!K$5:K$6)/100,0)
-IF(_xlpm.reelOffset(-1,AB81)=0,SUM('Win Lines'!K$4:K$6)/100,0)
-IF(_xlpm.reelOffset(1,AB81)=0,SUM('Win Lines'!K$3:K$5)/100,0)
-IF(_xlpm.reelOffset(2,AB81)=0,SUM('Win Lines'!K$3:K$4)/100,0)
-IF(_xlpm.reelOffset(3,AB81)=0,'Win Lines'!K$3/100,0)
))</f>
        <v>1.0000000000000002</v>
      </c>
      <c r="AI81" s="81" cm="1">
        <f t="array" ref="AI81">IF(AC81="","",_xlfn.LET(_xlpm.reelOffset,_xlfn.LAMBDA(_xlpm.offsetBy,_xlpm.cell,_xlfn.LET(_xlpm.ind,ROW(_xlpm.cell)-4,_xlpm.length,COUNTIF(AC$4:AC$200,"&gt;-1"),INDEX(AC$4:AC$200,1+MOD(_xlpm.ind+_xlpm.offsetBy,_xlpm.length)))),
IF(AC81=0,4,1)
-IF(_xlpm.reelOffset(-3,AC81)=0,'Win Lines'!L$6/100,0)
-IF(_xlpm.reelOffset(-2,AC81)=0,SUM('Win Lines'!L$5:L$6)/100,0)
-IF(_xlpm.reelOffset(-1,AC81)=0,SUM('Win Lines'!L$4:L$6)/100,0)
-IF(_xlpm.reelOffset(1,AC81)=0,SUM('Win Lines'!L$3:L$5)/100,0)
-IF(_xlpm.reelOffset(2,AC81)=0,SUM('Win Lines'!L$3:L$4)/100,0)
-IF(_xlpm.reelOffset(3,AC81)=0,'Win Lines'!L$3/100,0)
))</f>
        <v>1.0000000000000002</v>
      </c>
      <c r="AJ81" s="81" t="str" cm="1">
        <f t="array" ref="AJ81">IF(AD81="","",_xlfn.LET(_xlpm.reelOffset,_xlfn.LAMBDA(_xlpm.offsetBy,_xlpm.cell,_xlfn.LET(_xlpm.ind,ROW(_xlpm.cell)-4,_xlpm.length,COUNTIF(AD$4:AD$200,"&gt;-1"),INDEX(AD$4:AD$200,1+MOD(_xlpm.ind+_xlpm.offsetBy,_xlpm.length)))),
IF(AD81=0,4,1)
-IF(_xlpm.reelOffset(-3,AD81)=0,'Win Lines'!M$6/100,0)
-IF(_xlpm.reelOffset(-2,AD81)=0,SUM('Win Lines'!M$5:M$6)/100,0)
-IF(_xlpm.reelOffset(-1,AD81)=0,SUM('Win Lines'!M$4:M$6)/100,0)
-IF(_xlpm.reelOffset(1,AD81)=0,SUM('Win Lines'!M$3:M$5)/100,0)
-IF(_xlpm.reelOffset(2,AD81)=0,SUM('Win Lines'!M$3:M$4)/100,0)
-IF(_xlpm.reelOffset(3,AD81)=0,'Win Lines'!M$3/100,0)
))</f>
        <v/>
      </c>
    </row>
    <row r="82" spans="1:36" x14ac:dyDescent="0.25">
      <c r="A82" s="32"/>
      <c r="B82" s="32"/>
      <c r="C82" s="32"/>
      <c r="D82" s="32"/>
      <c r="E82" s="32"/>
      <c r="F82" s="32"/>
      <c r="Y82" s="29">
        <v>79</v>
      </c>
      <c r="Z82" s="80" t="str">
        <f>IF('Base Reels B'!Z82="","",'Base Reels B'!Z82)</f>
        <v/>
      </c>
      <c r="AA82" s="80">
        <f>IF('Base Reels B'!AA82="","",IF(AA$2="W",0,'Base Reels B'!AA82))</f>
        <v>0</v>
      </c>
      <c r="AB82" s="80">
        <f>IF('Base Reels B'!AB82="","",IF(AB$2="W",0,'Base Reels B'!AB82))</f>
        <v>0</v>
      </c>
      <c r="AC82" s="80">
        <f>IF('Base Reels B'!AC82="","",IF(AC$2="W",0,'Base Reels B'!AC82))</f>
        <v>0</v>
      </c>
      <c r="AD82" s="80" t="str">
        <f>IF('Base Reels B'!AD82="","",'Base Reels B'!AD82)</f>
        <v/>
      </c>
      <c r="AF82" s="81" t="str" cm="1">
        <f t="array" ref="AF82">IF(Z82="","",_xlfn.LET(_xlpm.reelOffset,_xlfn.LAMBDA(_xlpm.offsetBy,_xlpm.cell,_xlfn.LET(_xlpm.ind,ROW(_xlpm.cell)-4,_xlpm.length,COUNTIF(Z$4:Z$200,"&gt;-1"),INDEX(Z$4:Z$200,1+MOD(_xlpm.ind+_xlpm.offsetBy,_xlpm.length)))),
IF(Z82=0,4,1)
-IF(_xlpm.reelOffset(-3,Z82)=0,'Win Lines'!I$6/100,0)
-IF(_xlpm.reelOffset(-2,Z82)=0,SUM('Win Lines'!I$5:I$6)/100,0)
-IF(_xlpm.reelOffset(-1,Z82)=0,SUM('Win Lines'!I$4:I$6)/100,0)
-IF(_xlpm.reelOffset(1,Z82)=0,SUM('Win Lines'!I$3:I$5)/100,0)
-IF(_xlpm.reelOffset(2,Z82)=0,SUM('Win Lines'!I$3:I$4)/100,0)
-IF(_xlpm.reelOffset(3,Z82)=0,'Win Lines'!I$3/100,0)
))</f>
        <v/>
      </c>
      <c r="AG82" s="81" cm="1">
        <f t="array" ref="AG82">IF(AA82="","",_xlfn.LET(_xlpm.reelOffset,_xlfn.LAMBDA(_xlpm.offsetBy,_xlpm.cell,_xlfn.LET(_xlpm.ind,ROW(_xlpm.cell)-4,_xlpm.length,COUNTIF(AA$4:AA$200,"&gt;-1"),INDEX(AA$4:AA$200,1+MOD(_xlpm.ind+_xlpm.offsetBy,_xlpm.length)))),
IF(AA82=0,4,1)
-IF(_xlpm.reelOffset(-3,AA82)=0,'Win Lines'!J$6/100,0)
-IF(_xlpm.reelOffset(-2,AA82)=0,SUM('Win Lines'!J$5:J$6)/100,0)
-IF(_xlpm.reelOffset(-1,AA82)=0,SUM('Win Lines'!J$4:J$6)/100,0)
-IF(_xlpm.reelOffset(1,AA82)=0,SUM('Win Lines'!J$3:J$5)/100,0)
-IF(_xlpm.reelOffset(2,AA82)=0,SUM('Win Lines'!J$3:J$4)/100,0)
-IF(_xlpm.reelOffset(3,AA82)=0,'Win Lines'!J$3/100,0)
))</f>
        <v>1.0000000000000002</v>
      </c>
      <c r="AH82" s="81" cm="1">
        <f t="array" ref="AH82">IF(AB82="","",_xlfn.LET(_xlpm.reelOffset,_xlfn.LAMBDA(_xlpm.offsetBy,_xlpm.cell,_xlfn.LET(_xlpm.ind,ROW(_xlpm.cell)-4,_xlpm.length,COUNTIF(AB$4:AB$200,"&gt;-1"),INDEX(AB$4:AB$200,1+MOD(_xlpm.ind+_xlpm.offsetBy,_xlpm.length)))),
IF(AB82=0,4,1)
-IF(_xlpm.reelOffset(-3,AB82)=0,'Win Lines'!K$6/100,0)
-IF(_xlpm.reelOffset(-2,AB82)=0,SUM('Win Lines'!K$5:K$6)/100,0)
-IF(_xlpm.reelOffset(-1,AB82)=0,SUM('Win Lines'!K$4:K$6)/100,0)
-IF(_xlpm.reelOffset(1,AB82)=0,SUM('Win Lines'!K$3:K$5)/100,0)
-IF(_xlpm.reelOffset(2,AB82)=0,SUM('Win Lines'!K$3:K$4)/100,0)
-IF(_xlpm.reelOffset(3,AB82)=0,'Win Lines'!K$3/100,0)
))</f>
        <v>1.0000000000000002</v>
      </c>
      <c r="AI82" s="81" cm="1">
        <f t="array" ref="AI82">IF(AC82="","",_xlfn.LET(_xlpm.reelOffset,_xlfn.LAMBDA(_xlpm.offsetBy,_xlpm.cell,_xlfn.LET(_xlpm.ind,ROW(_xlpm.cell)-4,_xlpm.length,COUNTIF(AC$4:AC$200,"&gt;-1"),INDEX(AC$4:AC$200,1+MOD(_xlpm.ind+_xlpm.offsetBy,_xlpm.length)))),
IF(AC82=0,4,1)
-IF(_xlpm.reelOffset(-3,AC82)=0,'Win Lines'!L$6/100,0)
-IF(_xlpm.reelOffset(-2,AC82)=0,SUM('Win Lines'!L$5:L$6)/100,0)
-IF(_xlpm.reelOffset(-1,AC82)=0,SUM('Win Lines'!L$4:L$6)/100,0)
-IF(_xlpm.reelOffset(1,AC82)=0,SUM('Win Lines'!L$3:L$5)/100,0)
-IF(_xlpm.reelOffset(2,AC82)=0,SUM('Win Lines'!L$3:L$4)/100,0)
-IF(_xlpm.reelOffset(3,AC82)=0,'Win Lines'!L$3/100,0)
))</f>
        <v>1.0000000000000002</v>
      </c>
      <c r="AJ82" s="81" t="str" cm="1">
        <f t="array" ref="AJ82">IF(AD82="","",_xlfn.LET(_xlpm.reelOffset,_xlfn.LAMBDA(_xlpm.offsetBy,_xlpm.cell,_xlfn.LET(_xlpm.ind,ROW(_xlpm.cell)-4,_xlpm.length,COUNTIF(AD$4:AD$200,"&gt;-1"),INDEX(AD$4:AD$200,1+MOD(_xlpm.ind+_xlpm.offsetBy,_xlpm.length)))),
IF(AD82=0,4,1)
-IF(_xlpm.reelOffset(-3,AD82)=0,'Win Lines'!M$6/100,0)
-IF(_xlpm.reelOffset(-2,AD82)=0,SUM('Win Lines'!M$5:M$6)/100,0)
-IF(_xlpm.reelOffset(-1,AD82)=0,SUM('Win Lines'!M$4:M$6)/100,0)
-IF(_xlpm.reelOffset(1,AD82)=0,SUM('Win Lines'!M$3:M$5)/100,0)
-IF(_xlpm.reelOffset(2,AD82)=0,SUM('Win Lines'!M$3:M$4)/100,0)
-IF(_xlpm.reelOffset(3,AD82)=0,'Win Lines'!M$3/100,0)
))</f>
        <v/>
      </c>
    </row>
    <row r="83" spans="1:36" x14ac:dyDescent="0.25">
      <c r="A83" s="32"/>
      <c r="B83" s="32"/>
      <c r="C83" s="32"/>
      <c r="D83" s="32"/>
      <c r="E83" s="32"/>
      <c r="F83" s="32"/>
      <c r="Y83" s="29">
        <v>80</v>
      </c>
      <c r="Z83" s="80" t="str">
        <f>IF('Base Reels B'!Z83="","",'Base Reels B'!Z83)</f>
        <v/>
      </c>
      <c r="AA83" s="80">
        <f>IF('Base Reels B'!AA83="","",IF(AA$2="W",0,'Base Reels B'!AA83))</f>
        <v>0</v>
      </c>
      <c r="AB83" s="80">
        <f>IF('Base Reels B'!AB83="","",IF(AB$2="W",0,'Base Reels B'!AB83))</f>
        <v>0</v>
      </c>
      <c r="AC83" s="80">
        <f>IF('Base Reels B'!AC83="","",IF(AC$2="W",0,'Base Reels B'!AC83))</f>
        <v>0</v>
      </c>
      <c r="AD83" s="80" t="str">
        <f>IF('Base Reels B'!AD83="","",'Base Reels B'!AD83)</f>
        <v/>
      </c>
      <c r="AF83" s="81" t="str" cm="1">
        <f t="array" ref="AF83">IF(Z83="","",_xlfn.LET(_xlpm.reelOffset,_xlfn.LAMBDA(_xlpm.offsetBy,_xlpm.cell,_xlfn.LET(_xlpm.ind,ROW(_xlpm.cell)-4,_xlpm.length,COUNTIF(Z$4:Z$200,"&gt;-1"),INDEX(Z$4:Z$200,1+MOD(_xlpm.ind+_xlpm.offsetBy,_xlpm.length)))),
IF(Z83=0,4,1)
-IF(_xlpm.reelOffset(-3,Z83)=0,'Win Lines'!I$6/100,0)
-IF(_xlpm.reelOffset(-2,Z83)=0,SUM('Win Lines'!I$5:I$6)/100,0)
-IF(_xlpm.reelOffset(-1,Z83)=0,SUM('Win Lines'!I$4:I$6)/100,0)
-IF(_xlpm.reelOffset(1,Z83)=0,SUM('Win Lines'!I$3:I$5)/100,0)
-IF(_xlpm.reelOffset(2,Z83)=0,SUM('Win Lines'!I$3:I$4)/100,0)
-IF(_xlpm.reelOffset(3,Z83)=0,'Win Lines'!I$3/100,0)
))</f>
        <v/>
      </c>
      <c r="AG83" s="81" cm="1">
        <f t="array" ref="AG83">IF(AA83="","",_xlfn.LET(_xlpm.reelOffset,_xlfn.LAMBDA(_xlpm.offsetBy,_xlpm.cell,_xlfn.LET(_xlpm.ind,ROW(_xlpm.cell)-4,_xlpm.length,COUNTIF(AA$4:AA$200,"&gt;-1"),INDEX(AA$4:AA$200,1+MOD(_xlpm.ind+_xlpm.offsetBy,_xlpm.length)))),
IF(AA83=0,4,1)
-IF(_xlpm.reelOffset(-3,AA83)=0,'Win Lines'!J$6/100,0)
-IF(_xlpm.reelOffset(-2,AA83)=0,SUM('Win Lines'!J$5:J$6)/100,0)
-IF(_xlpm.reelOffset(-1,AA83)=0,SUM('Win Lines'!J$4:J$6)/100,0)
-IF(_xlpm.reelOffset(1,AA83)=0,SUM('Win Lines'!J$3:J$5)/100,0)
-IF(_xlpm.reelOffset(2,AA83)=0,SUM('Win Lines'!J$3:J$4)/100,0)
-IF(_xlpm.reelOffset(3,AA83)=0,'Win Lines'!J$3/100,0)
))</f>
        <v>1.0000000000000002</v>
      </c>
      <c r="AH83" s="81" cm="1">
        <f t="array" ref="AH83">IF(AB83="","",_xlfn.LET(_xlpm.reelOffset,_xlfn.LAMBDA(_xlpm.offsetBy,_xlpm.cell,_xlfn.LET(_xlpm.ind,ROW(_xlpm.cell)-4,_xlpm.length,COUNTIF(AB$4:AB$200,"&gt;-1"),INDEX(AB$4:AB$200,1+MOD(_xlpm.ind+_xlpm.offsetBy,_xlpm.length)))),
IF(AB83=0,4,1)
-IF(_xlpm.reelOffset(-3,AB83)=0,'Win Lines'!K$6/100,0)
-IF(_xlpm.reelOffset(-2,AB83)=0,SUM('Win Lines'!K$5:K$6)/100,0)
-IF(_xlpm.reelOffset(-1,AB83)=0,SUM('Win Lines'!K$4:K$6)/100,0)
-IF(_xlpm.reelOffset(1,AB83)=0,SUM('Win Lines'!K$3:K$5)/100,0)
-IF(_xlpm.reelOffset(2,AB83)=0,SUM('Win Lines'!K$3:K$4)/100,0)
-IF(_xlpm.reelOffset(3,AB83)=0,'Win Lines'!K$3/100,0)
))</f>
        <v>1.0000000000000002</v>
      </c>
      <c r="AI83" s="81" cm="1">
        <f t="array" ref="AI83">IF(AC83="","",_xlfn.LET(_xlpm.reelOffset,_xlfn.LAMBDA(_xlpm.offsetBy,_xlpm.cell,_xlfn.LET(_xlpm.ind,ROW(_xlpm.cell)-4,_xlpm.length,COUNTIF(AC$4:AC$200,"&gt;-1"),INDEX(AC$4:AC$200,1+MOD(_xlpm.ind+_xlpm.offsetBy,_xlpm.length)))),
IF(AC83=0,4,1)
-IF(_xlpm.reelOffset(-3,AC83)=0,'Win Lines'!L$6/100,0)
-IF(_xlpm.reelOffset(-2,AC83)=0,SUM('Win Lines'!L$5:L$6)/100,0)
-IF(_xlpm.reelOffset(-1,AC83)=0,SUM('Win Lines'!L$4:L$6)/100,0)
-IF(_xlpm.reelOffset(1,AC83)=0,SUM('Win Lines'!L$3:L$5)/100,0)
-IF(_xlpm.reelOffset(2,AC83)=0,SUM('Win Lines'!L$3:L$4)/100,0)
-IF(_xlpm.reelOffset(3,AC83)=0,'Win Lines'!L$3/100,0)
))</f>
        <v>1.0000000000000002</v>
      </c>
      <c r="AJ83" s="81" t="str" cm="1">
        <f t="array" ref="AJ83">IF(AD83="","",_xlfn.LET(_xlpm.reelOffset,_xlfn.LAMBDA(_xlpm.offsetBy,_xlpm.cell,_xlfn.LET(_xlpm.ind,ROW(_xlpm.cell)-4,_xlpm.length,COUNTIF(AD$4:AD$200,"&gt;-1"),INDEX(AD$4:AD$200,1+MOD(_xlpm.ind+_xlpm.offsetBy,_xlpm.length)))),
IF(AD83=0,4,1)
-IF(_xlpm.reelOffset(-3,AD83)=0,'Win Lines'!M$6/100,0)
-IF(_xlpm.reelOffset(-2,AD83)=0,SUM('Win Lines'!M$5:M$6)/100,0)
-IF(_xlpm.reelOffset(-1,AD83)=0,SUM('Win Lines'!M$4:M$6)/100,0)
-IF(_xlpm.reelOffset(1,AD83)=0,SUM('Win Lines'!M$3:M$5)/100,0)
-IF(_xlpm.reelOffset(2,AD83)=0,SUM('Win Lines'!M$3:M$4)/100,0)
-IF(_xlpm.reelOffset(3,AD83)=0,'Win Lines'!M$3/100,0)
))</f>
        <v/>
      </c>
    </row>
    <row r="84" spans="1:36" x14ac:dyDescent="0.25">
      <c r="A84" s="32"/>
      <c r="B84" s="32"/>
      <c r="C84" s="32"/>
      <c r="D84" s="32"/>
      <c r="E84" s="32"/>
      <c r="F84" s="32"/>
      <c r="Y84" s="29">
        <v>81</v>
      </c>
      <c r="Z84" s="80" t="str">
        <f>IF('Base Reels B'!Z84="","",'Base Reels B'!Z84)</f>
        <v/>
      </c>
      <c r="AA84" s="80">
        <f>IF('Base Reels B'!AA84="","",IF(AA$2="W",0,'Base Reels B'!AA84))</f>
        <v>0</v>
      </c>
      <c r="AB84" s="80">
        <f>IF('Base Reels B'!AB84="","",IF(AB$2="W",0,'Base Reels B'!AB84))</f>
        <v>0</v>
      </c>
      <c r="AC84" s="80">
        <f>IF('Base Reels B'!AC84="","",IF(AC$2="W",0,'Base Reels B'!AC84))</f>
        <v>0</v>
      </c>
      <c r="AD84" s="80" t="str">
        <f>IF('Base Reels B'!AD84="","",'Base Reels B'!AD84)</f>
        <v/>
      </c>
      <c r="AF84" s="81" t="str" cm="1">
        <f t="array" ref="AF84">IF(Z84="","",_xlfn.LET(_xlpm.reelOffset,_xlfn.LAMBDA(_xlpm.offsetBy,_xlpm.cell,_xlfn.LET(_xlpm.ind,ROW(_xlpm.cell)-4,_xlpm.length,COUNTIF(Z$4:Z$200,"&gt;-1"),INDEX(Z$4:Z$200,1+MOD(_xlpm.ind+_xlpm.offsetBy,_xlpm.length)))),
IF(Z84=0,4,1)
-IF(_xlpm.reelOffset(-3,Z84)=0,'Win Lines'!I$6/100,0)
-IF(_xlpm.reelOffset(-2,Z84)=0,SUM('Win Lines'!I$5:I$6)/100,0)
-IF(_xlpm.reelOffset(-1,Z84)=0,SUM('Win Lines'!I$4:I$6)/100,0)
-IF(_xlpm.reelOffset(1,Z84)=0,SUM('Win Lines'!I$3:I$5)/100,0)
-IF(_xlpm.reelOffset(2,Z84)=0,SUM('Win Lines'!I$3:I$4)/100,0)
-IF(_xlpm.reelOffset(3,Z84)=0,'Win Lines'!I$3/100,0)
))</f>
        <v/>
      </c>
      <c r="AG84" s="81" cm="1">
        <f t="array" ref="AG84">IF(AA84="","",_xlfn.LET(_xlpm.reelOffset,_xlfn.LAMBDA(_xlpm.offsetBy,_xlpm.cell,_xlfn.LET(_xlpm.ind,ROW(_xlpm.cell)-4,_xlpm.length,COUNTIF(AA$4:AA$200,"&gt;-1"),INDEX(AA$4:AA$200,1+MOD(_xlpm.ind+_xlpm.offsetBy,_xlpm.length)))),
IF(AA84=0,4,1)
-IF(_xlpm.reelOffset(-3,AA84)=0,'Win Lines'!J$6/100,0)
-IF(_xlpm.reelOffset(-2,AA84)=0,SUM('Win Lines'!J$5:J$6)/100,0)
-IF(_xlpm.reelOffset(-1,AA84)=0,SUM('Win Lines'!J$4:J$6)/100,0)
-IF(_xlpm.reelOffset(1,AA84)=0,SUM('Win Lines'!J$3:J$5)/100,0)
-IF(_xlpm.reelOffset(2,AA84)=0,SUM('Win Lines'!J$3:J$4)/100,0)
-IF(_xlpm.reelOffset(3,AA84)=0,'Win Lines'!J$3/100,0)
))</f>
        <v>1.0000000000000002</v>
      </c>
      <c r="AH84" s="81" cm="1">
        <f t="array" ref="AH84">IF(AB84="","",_xlfn.LET(_xlpm.reelOffset,_xlfn.LAMBDA(_xlpm.offsetBy,_xlpm.cell,_xlfn.LET(_xlpm.ind,ROW(_xlpm.cell)-4,_xlpm.length,COUNTIF(AB$4:AB$200,"&gt;-1"),INDEX(AB$4:AB$200,1+MOD(_xlpm.ind+_xlpm.offsetBy,_xlpm.length)))),
IF(AB84=0,4,1)
-IF(_xlpm.reelOffset(-3,AB84)=0,'Win Lines'!K$6/100,0)
-IF(_xlpm.reelOffset(-2,AB84)=0,SUM('Win Lines'!K$5:K$6)/100,0)
-IF(_xlpm.reelOffset(-1,AB84)=0,SUM('Win Lines'!K$4:K$6)/100,0)
-IF(_xlpm.reelOffset(1,AB84)=0,SUM('Win Lines'!K$3:K$5)/100,0)
-IF(_xlpm.reelOffset(2,AB84)=0,SUM('Win Lines'!K$3:K$4)/100,0)
-IF(_xlpm.reelOffset(3,AB84)=0,'Win Lines'!K$3/100,0)
))</f>
        <v>1.0000000000000002</v>
      </c>
      <c r="AI84" s="81" cm="1">
        <f t="array" ref="AI84">IF(AC84="","",_xlfn.LET(_xlpm.reelOffset,_xlfn.LAMBDA(_xlpm.offsetBy,_xlpm.cell,_xlfn.LET(_xlpm.ind,ROW(_xlpm.cell)-4,_xlpm.length,COUNTIF(AC$4:AC$200,"&gt;-1"),INDEX(AC$4:AC$200,1+MOD(_xlpm.ind+_xlpm.offsetBy,_xlpm.length)))),
IF(AC84=0,4,1)
-IF(_xlpm.reelOffset(-3,AC84)=0,'Win Lines'!L$6/100,0)
-IF(_xlpm.reelOffset(-2,AC84)=0,SUM('Win Lines'!L$5:L$6)/100,0)
-IF(_xlpm.reelOffset(-1,AC84)=0,SUM('Win Lines'!L$4:L$6)/100,0)
-IF(_xlpm.reelOffset(1,AC84)=0,SUM('Win Lines'!L$3:L$5)/100,0)
-IF(_xlpm.reelOffset(2,AC84)=0,SUM('Win Lines'!L$3:L$4)/100,0)
-IF(_xlpm.reelOffset(3,AC84)=0,'Win Lines'!L$3/100,0)
))</f>
        <v>1.0000000000000002</v>
      </c>
      <c r="AJ84" s="81" t="str" cm="1">
        <f t="array" ref="AJ84">IF(AD84="","",_xlfn.LET(_xlpm.reelOffset,_xlfn.LAMBDA(_xlpm.offsetBy,_xlpm.cell,_xlfn.LET(_xlpm.ind,ROW(_xlpm.cell)-4,_xlpm.length,COUNTIF(AD$4:AD$200,"&gt;-1"),INDEX(AD$4:AD$200,1+MOD(_xlpm.ind+_xlpm.offsetBy,_xlpm.length)))),
IF(AD84=0,4,1)
-IF(_xlpm.reelOffset(-3,AD84)=0,'Win Lines'!M$6/100,0)
-IF(_xlpm.reelOffset(-2,AD84)=0,SUM('Win Lines'!M$5:M$6)/100,0)
-IF(_xlpm.reelOffset(-1,AD84)=0,SUM('Win Lines'!M$4:M$6)/100,0)
-IF(_xlpm.reelOffset(1,AD84)=0,SUM('Win Lines'!M$3:M$5)/100,0)
-IF(_xlpm.reelOffset(2,AD84)=0,SUM('Win Lines'!M$3:M$4)/100,0)
-IF(_xlpm.reelOffset(3,AD84)=0,'Win Lines'!M$3/100,0)
))</f>
        <v/>
      </c>
    </row>
    <row r="85" spans="1:36" x14ac:dyDescent="0.25">
      <c r="A85" s="32"/>
      <c r="B85" s="32"/>
      <c r="C85" s="32"/>
      <c r="D85" s="32"/>
      <c r="E85" s="32"/>
      <c r="F85" s="32"/>
      <c r="Y85" s="29">
        <v>82</v>
      </c>
      <c r="Z85" s="80" t="str">
        <f>IF('Base Reels B'!Z85="","",'Base Reels B'!Z85)</f>
        <v/>
      </c>
      <c r="AA85" s="80">
        <f>IF('Base Reels B'!AA85="","",IF(AA$2="W",0,'Base Reels B'!AA85))</f>
        <v>0</v>
      </c>
      <c r="AB85" s="80">
        <f>IF('Base Reels B'!AB85="","",IF(AB$2="W",0,'Base Reels B'!AB85))</f>
        <v>0</v>
      </c>
      <c r="AC85" s="80">
        <f>IF('Base Reels B'!AC85="","",IF(AC$2="W",0,'Base Reels B'!AC85))</f>
        <v>0</v>
      </c>
      <c r="AD85" s="80" t="str">
        <f>IF('Base Reels B'!AD85="","",'Base Reels B'!AD85)</f>
        <v/>
      </c>
      <c r="AF85" s="81" t="str" cm="1">
        <f t="array" ref="AF85">IF(Z85="","",_xlfn.LET(_xlpm.reelOffset,_xlfn.LAMBDA(_xlpm.offsetBy,_xlpm.cell,_xlfn.LET(_xlpm.ind,ROW(_xlpm.cell)-4,_xlpm.length,COUNTIF(Z$4:Z$200,"&gt;-1"),INDEX(Z$4:Z$200,1+MOD(_xlpm.ind+_xlpm.offsetBy,_xlpm.length)))),
IF(Z85=0,4,1)
-IF(_xlpm.reelOffset(-3,Z85)=0,'Win Lines'!I$6/100,0)
-IF(_xlpm.reelOffset(-2,Z85)=0,SUM('Win Lines'!I$5:I$6)/100,0)
-IF(_xlpm.reelOffset(-1,Z85)=0,SUM('Win Lines'!I$4:I$6)/100,0)
-IF(_xlpm.reelOffset(1,Z85)=0,SUM('Win Lines'!I$3:I$5)/100,0)
-IF(_xlpm.reelOffset(2,Z85)=0,SUM('Win Lines'!I$3:I$4)/100,0)
-IF(_xlpm.reelOffset(3,Z85)=0,'Win Lines'!I$3/100,0)
))</f>
        <v/>
      </c>
      <c r="AG85" s="81" cm="1">
        <f t="array" ref="AG85">IF(AA85="","",_xlfn.LET(_xlpm.reelOffset,_xlfn.LAMBDA(_xlpm.offsetBy,_xlpm.cell,_xlfn.LET(_xlpm.ind,ROW(_xlpm.cell)-4,_xlpm.length,COUNTIF(AA$4:AA$200,"&gt;-1"),INDEX(AA$4:AA$200,1+MOD(_xlpm.ind+_xlpm.offsetBy,_xlpm.length)))),
IF(AA85=0,4,1)
-IF(_xlpm.reelOffset(-3,AA85)=0,'Win Lines'!J$6/100,0)
-IF(_xlpm.reelOffset(-2,AA85)=0,SUM('Win Lines'!J$5:J$6)/100,0)
-IF(_xlpm.reelOffset(-1,AA85)=0,SUM('Win Lines'!J$4:J$6)/100,0)
-IF(_xlpm.reelOffset(1,AA85)=0,SUM('Win Lines'!J$3:J$5)/100,0)
-IF(_xlpm.reelOffset(2,AA85)=0,SUM('Win Lines'!J$3:J$4)/100,0)
-IF(_xlpm.reelOffset(3,AA85)=0,'Win Lines'!J$3/100,0)
))</f>
        <v>1.0000000000000002</v>
      </c>
      <c r="AH85" s="81" cm="1">
        <f t="array" ref="AH85">IF(AB85="","",_xlfn.LET(_xlpm.reelOffset,_xlfn.LAMBDA(_xlpm.offsetBy,_xlpm.cell,_xlfn.LET(_xlpm.ind,ROW(_xlpm.cell)-4,_xlpm.length,COUNTIF(AB$4:AB$200,"&gt;-1"),INDEX(AB$4:AB$200,1+MOD(_xlpm.ind+_xlpm.offsetBy,_xlpm.length)))),
IF(AB85=0,4,1)
-IF(_xlpm.reelOffset(-3,AB85)=0,'Win Lines'!K$6/100,0)
-IF(_xlpm.reelOffset(-2,AB85)=0,SUM('Win Lines'!K$5:K$6)/100,0)
-IF(_xlpm.reelOffset(-1,AB85)=0,SUM('Win Lines'!K$4:K$6)/100,0)
-IF(_xlpm.reelOffset(1,AB85)=0,SUM('Win Lines'!K$3:K$5)/100,0)
-IF(_xlpm.reelOffset(2,AB85)=0,SUM('Win Lines'!K$3:K$4)/100,0)
-IF(_xlpm.reelOffset(3,AB85)=0,'Win Lines'!K$3/100,0)
))</f>
        <v>1.0000000000000002</v>
      </c>
      <c r="AI85" s="81" cm="1">
        <f t="array" ref="AI85">IF(AC85="","",_xlfn.LET(_xlpm.reelOffset,_xlfn.LAMBDA(_xlpm.offsetBy,_xlpm.cell,_xlfn.LET(_xlpm.ind,ROW(_xlpm.cell)-4,_xlpm.length,COUNTIF(AC$4:AC$200,"&gt;-1"),INDEX(AC$4:AC$200,1+MOD(_xlpm.ind+_xlpm.offsetBy,_xlpm.length)))),
IF(AC85=0,4,1)
-IF(_xlpm.reelOffset(-3,AC85)=0,'Win Lines'!L$6/100,0)
-IF(_xlpm.reelOffset(-2,AC85)=0,SUM('Win Lines'!L$5:L$6)/100,0)
-IF(_xlpm.reelOffset(-1,AC85)=0,SUM('Win Lines'!L$4:L$6)/100,0)
-IF(_xlpm.reelOffset(1,AC85)=0,SUM('Win Lines'!L$3:L$5)/100,0)
-IF(_xlpm.reelOffset(2,AC85)=0,SUM('Win Lines'!L$3:L$4)/100,0)
-IF(_xlpm.reelOffset(3,AC85)=0,'Win Lines'!L$3/100,0)
))</f>
        <v>1.0000000000000002</v>
      </c>
      <c r="AJ85" s="81" t="str" cm="1">
        <f t="array" ref="AJ85">IF(AD85="","",_xlfn.LET(_xlpm.reelOffset,_xlfn.LAMBDA(_xlpm.offsetBy,_xlpm.cell,_xlfn.LET(_xlpm.ind,ROW(_xlpm.cell)-4,_xlpm.length,COUNTIF(AD$4:AD$200,"&gt;-1"),INDEX(AD$4:AD$200,1+MOD(_xlpm.ind+_xlpm.offsetBy,_xlpm.length)))),
IF(AD85=0,4,1)
-IF(_xlpm.reelOffset(-3,AD85)=0,'Win Lines'!M$6/100,0)
-IF(_xlpm.reelOffset(-2,AD85)=0,SUM('Win Lines'!M$5:M$6)/100,0)
-IF(_xlpm.reelOffset(-1,AD85)=0,SUM('Win Lines'!M$4:M$6)/100,0)
-IF(_xlpm.reelOffset(1,AD85)=0,SUM('Win Lines'!M$3:M$5)/100,0)
-IF(_xlpm.reelOffset(2,AD85)=0,SUM('Win Lines'!M$3:M$4)/100,0)
-IF(_xlpm.reelOffset(3,AD85)=0,'Win Lines'!M$3/100,0)
))</f>
        <v/>
      </c>
    </row>
    <row r="86" spans="1:36" x14ac:dyDescent="0.25">
      <c r="A86" s="32"/>
      <c r="B86" s="32"/>
      <c r="C86" s="32"/>
      <c r="D86" s="32"/>
      <c r="E86" s="32"/>
      <c r="F86" s="32"/>
      <c r="Y86" s="29">
        <v>83</v>
      </c>
      <c r="Z86" s="80" t="str">
        <f>IF('Base Reels B'!Z86="","",'Base Reels B'!Z86)</f>
        <v/>
      </c>
      <c r="AA86" s="80">
        <f>IF('Base Reels B'!AA86="","",IF(AA$2="W",0,'Base Reels B'!AA86))</f>
        <v>0</v>
      </c>
      <c r="AB86" s="80">
        <f>IF('Base Reels B'!AB86="","",IF(AB$2="W",0,'Base Reels B'!AB86))</f>
        <v>0</v>
      </c>
      <c r="AC86" s="80">
        <f>IF('Base Reels B'!AC86="","",IF(AC$2="W",0,'Base Reels B'!AC86))</f>
        <v>0</v>
      </c>
      <c r="AD86" s="80" t="str">
        <f>IF('Base Reels B'!AD86="","",'Base Reels B'!AD86)</f>
        <v/>
      </c>
      <c r="AF86" s="81" t="str" cm="1">
        <f t="array" ref="AF86">IF(Z86="","",_xlfn.LET(_xlpm.reelOffset,_xlfn.LAMBDA(_xlpm.offsetBy,_xlpm.cell,_xlfn.LET(_xlpm.ind,ROW(_xlpm.cell)-4,_xlpm.length,COUNTIF(Z$4:Z$200,"&gt;-1"),INDEX(Z$4:Z$200,1+MOD(_xlpm.ind+_xlpm.offsetBy,_xlpm.length)))),
IF(Z86=0,4,1)
-IF(_xlpm.reelOffset(-3,Z86)=0,'Win Lines'!I$6/100,0)
-IF(_xlpm.reelOffset(-2,Z86)=0,SUM('Win Lines'!I$5:I$6)/100,0)
-IF(_xlpm.reelOffset(-1,Z86)=0,SUM('Win Lines'!I$4:I$6)/100,0)
-IF(_xlpm.reelOffset(1,Z86)=0,SUM('Win Lines'!I$3:I$5)/100,0)
-IF(_xlpm.reelOffset(2,Z86)=0,SUM('Win Lines'!I$3:I$4)/100,0)
-IF(_xlpm.reelOffset(3,Z86)=0,'Win Lines'!I$3/100,0)
))</f>
        <v/>
      </c>
      <c r="AG86" s="81" cm="1">
        <f t="array" ref="AG86">IF(AA86="","",_xlfn.LET(_xlpm.reelOffset,_xlfn.LAMBDA(_xlpm.offsetBy,_xlpm.cell,_xlfn.LET(_xlpm.ind,ROW(_xlpm.cell)-4,_xlpm.length,COUNTIF(AA$4:AA$200,"&gt;-1"),INDEX(AA$4:AA$200,1+MOD(_xlpm.ind+_xlpm.offsetBy,_xlpm.length)))),
IF(AA86=0,4,1)
-IF(_xlpm.reelOffset(-3,AA86)=0,'Win Lines'!J$6/100,0)
-IF(_xlpm.reelOffset(-2,AA86)=0,SUM('Win Lines'!J$5:J$6)/100,0)
-IF(_xlpm.reelOffset(-1,AA86)=0,SUM('Win Lines'!J$4:J$6)/100,0)
-IF(_xlpm.reelOffset(1,AA86)=0,SUM('Win Lines'!J$3:J$5)/100,0)
-IF(_xlpm.reelOffset(2,AA86)=0,SUM('Win Lines'!J$3:J$4)/100,0)
-IF(_xlpm.reelOffset(3,AA86)=0,'Win Lines'!J$3/100,0)
))</f>
        <v>1.0000000000000002</v>
      </c>
      <c r="AH86" s="81" cm="1">
        <f t="array" ref="AH86">IF(AB86="","",_xlfn.LET(_xlpm.reelOffset,_xlfn.LAMBDA(_xlpm.offsetBy,_xlpm.cell,_xlfn.LET(_xlpm.ind,ROW(_xlpm.cell)-4,_xlpm.length,COUNTIF(AB$4:AB$200,"&gt;-1"),INDEX(AB$4:AB$200,1+MOD(_xlpm.ind+_xlpm.offsetBy,_xlpm.length)))),
IF(AB86=0,4,1)
-IF(_xlpm.reelOffset(-3,AB86)=0,'Win Lines'!K$6/100,0)
-IF(_xlpm.reelOffset(-2,AB86)=0,SUM('Win Lines'!K$5:K$6)/100,0)
-IF(_xlpm.reelOffset(-1,AB86)=0,SUM('Win Lines'!K$4:K$6)/100,0)
-IF(_xlpm.reelOffset(1,AB86)=0,SUM('Win Lines'!K$3:K$5)/100,0)
-IF(_xlpm.reelOffset(2,AB86)=0,SUM('Win Lines'!K$3:K$4)/100,0)
-IF(_xlpm.reelOffset(3,AB86)=0,'Win Lines'!K$3/100,0)
))</f>
        <v>1.0000000000000002</v>
      </c>
      <c r="AI86" s="81" cm="1">
        <f t="array" ref="AI86">IF(AC86="","",_xlfn.LET(_xlpm.reelOffset,_xlfn.LAMBDA(_xlpm.offsetBy,_xlpm.cell,_xlfn.LET(_xlpm.ind,ROW(_xlpm.cell)-4,_xlpm.length,COUNTIF(AC$4:AC$200,"&gt;-1"),INDEX(AC$4:AC$200,1+MOD(_xlpm.ind+_xlpm.offsetBy,_xlpm.length)))),
IF(AC86=0,4,1)
-IF(_xlpm.reelOffset(-3,AC86)=0,'Win Lines'!L$6/100,0)
-IF(_xlpm.reelOffset(-2,AC86)=0,SUM('Win Lines'!L$5:L$6)/100,0)
-IF(_xlpm.reelOffset(-1,AC86)=0,SUM('Win Lines'!L$4:L$6)/100,0)
-IF(_xlpm.reelOffset(1,AC86)=0,SUM('Win Lines'!L$3:L$5)/100,0)
-IF(_xlpm.reelOffset(2,AC86)=0,SUM('Win Lines'!L$3:L$4)/100,0)
-IF(_xlpm.reelOffset(3,AC86)=0,'Win Lines'!L$3/100,0)
))</f>
        <v>1.0000000000000002</v>
      </c>
      <c r="AJ86" s="81" t="str" cm="1">
        <f t="array" ref="AJ86">IF(AD86="","",_xlfn.LET(_xlpm.reelOffset,_xlfn.LAMBDA(_xlpm.offsetBy,_xlpm.cell,_xlfn.LET(_xlpm.ind,ROW(_xlpm.cell)-4,_xlpm.length,COUNTIF(AD$4:AD$200,"&gt;-1"),INDEX(AD$4:AD$200,1+MOD(_xlpm.ind+_xlpm.offsetBy,_xlpm.length)))),
IF(AD86=0,4,1)
-IF(_xlpm.reelOffset(-3,AD86)=0,'Win Lines'!M$6/100,0)
-IF(_xlpm.reelOffset(-2,AD86)=0,SUM('Win Lines'!M$5:M$6)/100,0)
-IF(_xlpm.reelOffset(-1,AD86)=0,SUM('Win Lines'!M$4:M$6)/100,0)
-IF(_xlpm.reelOffset(1,AD86)=0,SUM('Win Lines'!M$3:M$5)/100,0)
-IF(_xlpm.reelOffset(2,AD86)=0,SUM('Win Lines'!M$3:M$4)/100,0)
-IF(_xlpm.reelOffset(3,AD86)=0,'Win Lines'!M$3/100,0)
))</f>
        <v/>
      </c>
    </row>
    <row r="87" spans="1:36" x14ac:dyDescent="0.25">
      <c r="A87" s="32"/>
      <c r="B87" s="32"/>
      <c r="C87" s="32"/>
      <c r="D87" s="32"/>
      <c r="E87" s="32"/>
      <c r="F87" s="32"/>
      <c r="Y87" s="29">
        <v>84</v>
      </c>
      <c r="Z87" s="80" t="str">
        <f>IF('Base Reels B'!Z87="","",'Base Reels B'!Z87)</f>
        <v/>
      </c>
      <c r="AA87" s="80">
        <f>IF('Base Reels B'!AA87="","",IF(AA$2="W",0,'Base Reels B'!AA87))</f>
        <v>0</v>
      </c>
      <c r="AB87" s="80">
        <f>IF('Base Reels B'!AB87="","",IF(AB$2="W",0,'Base Reels B'!AB87))</f>
        <v>0</v>
      </c>
      <c r="AC87" s="80">
        <f>IF('Base Reels B'!AC87="","",IF(AC$2="W",0,'Base Reels B'!AC87))</f>
        <v>0</v>
      </c>
      <c r="AD87" s="80" t="str">
        <f>IF('Base Reels B'!AD87="","",'Base Reels B'!AD87)</f>
        <v/>
      </c>
      <c r="AF87" s="81" t="str" cm="1">
        <f t="array" ref="AF87">IF(Z87="","",_xlfn.LET(_xlpm.reelOffset,_xlfn.LAMBDA(_xlpm.offsetBy,_xlpm.cell,_xlfn.LET(_xlpm.ind,ROW(_xlpm.cell)-4,_xlpm.length,COUNTIF(Z$4:Z$200,"&gt;-1"),INDEX(Z$4:Z$200,1+MOD(_xlpm.ind+_xlpm.offsetBy,_xlpm.length)))),
IF(Z87=0,4,1)
-IF(_xlpm.reelOffset(-3,Z87)=0,'Win Lines'!I$6/100,0)
-IF(_xlpm.reelOffset(-2,Z87)=0,SUM('Win Lines'!I$5:I$6)/100,0)
-IF(_xlpm.reelOffset(-1,Z87)=0,SUM('Win Lines'!I$4:I$6)/100,0)
-IF(_xlpm.reelOffset(1,Z87)=0,SUM('Win Lines'!I$3:I$5)/100,0)
-IF(_xlpm.reelOffset(2,Z87)=0,SUM('Win Lines'!I$3:I$4)/100,0)
-IF(_xlpm.reelOffset(3,Z87)=0,'Win Lines'!I$3/100,0)
))</f>
        <v/>
      </c>
      <c r="AG87" s="81" cm="1">
        <f t="array" ref="AG87">IF(AA87="","",_xlfn.LET(_xlpm.reelOffset,_xlfn.LAMBDA(_xlpm.offsetBy,_xlpm.cell,_xlfn.LET(_xlpm.ind,ROW(_xlpm.cell)-4,_xlpm.length,COUNTIF(AA$4:AA$200,"&gt;-1"),INDEX(AA$4:AA$200,1+MOD(_xlpm.ind+_xlpm.offsetBy,_xlpm.length)))),
IF(AA87=0,4,1)
-IF(_xlpm.reelOffset(-3,AA87)=0,'Win Lines'!J$6/100,0)
-IF(_xlpm.reelOffset(-2,AA87)=0,SUM('Win Lines'!J$5:J$6)/100,0)
-IF(_xlpm.reelOffset(-1,AA87)=0,SUM('Win Lines'!J$4:J$6)/100,0)
-IF(_xlpm.reelOffset(1,AA87)=0,SUM('Win Lines'!J$3:J$5)/100,0)
-IF(_xlpm.reelOffset(2,AA87)=0,SUM('Win Lines'!J$3:J$4)/100,0)
-IF(_xlpm.reelOffset(3,AA87)=0,'Win Lines'!J$3/100,0)
))</f>
        <v>1.0000000000000002</v>
      </c>
      <c r="AH87" s="81" cm="1">
        <f t="array" ref="AH87">IF(AB87="","",_xlfn.LET(_xlpm.reelOffset,_xlfn.LAMBDA(_xlpm.offsetBy,_xlpm.cell,_xlfn.LET(_xlpm.ind,ROW(_xlpm.cell)-4,_xlpm.length,COUNTIF(AB$4:AB$200,"&gt;-1"),INDEX(AB$4:AB$200,1+MOD(_xlpm.ind+_xlpm.offsetBy,_xlpm.length)))),
IF(AB87=0,4,1)
-IF(_xlpm.reelOffset(-3,AB87)=0,'Win Lines'!K$6/100,0)
-IF(_xlpm.reelOffset(-2,AB87)=0,SUM('Win Lines'!K$5:K$6)/100,0)
-IF(_xlpm.reelOffset(-1,AB87)=0,SUM('Win Lines'!K$4:K$6)/100,0)
-IF(_xlpm.reelOffset(1,AB87)=0,SUM('Win Lines'!K$3:K$5)/100,0)
-IF(_xlpm.reelOffset(2,AB87)=0,SUM('Win Lines'!K$3:K$4)/100,0)
-IF(_xlpm.reelOffset(3,AB87)=0,'Win Lines'!K$3/100,0)
))</f>
        <v>1.0000000000000002</v>
      </c>
      <c r="AI87" s="81" cm="1">
        <f t="array" ref="AI87">IF(AC87="","",_xlfn.LET(_xlpm.reelOffset,_xlfn.LAMBDA(_xlpm.offsetBy,_xlpm.cell,_xlfn.LET(_xlpm.ind,ROW(_xlpm.cell)-4,_xlpm.length,COUNTIF(AC$4:AC$200,"&gt;-1"),INDEX(AC$4:AC$200,1+MOD(_xlpm.ind+_xlpm.offsetBy,_xlpm.length)))),
IF(AC87=0,4,1)
-IF(_xlpm.reelOffset(-3,AC87)=0,'Win Lines'!L$6/100,0)
-IF(_xlpm.reelOffset(-2,AC87)=0,SUM('Win Lines'!L$5:L$6)/100,0)
-IF(_xlpm.reelOffset(-1,AC87)=0,SUM('Win Lines'!L$4:L$6)/100,0)
-IF(_xlpm.reelOffset(1,AC87)=0,SUM('Win Lines'!L$3:L$5)/100,0)
-IF(_xlpm.reelOffset(2,AC87)=0,SUM('Win Lines'!L$3:L$4)/100,0)
-IF(_xlpm.reelOffset(3,AC87)=0,'Win Lines'!L$3/100,0)
))</f>
        <v>1.0000000000000002</v>
      </c>
      <c r="AJ87" s="81" t="str" cm="1">
        <f t="array" ref="AJ87">IF(AD87="","",_xlfn.LET(_xlpm.reelOffset,_xlfn.LAMBDA(_xlpm.offsetBy,_xlpm.cell,_xlfn.LET(_xlpm.ind,ROW(_xlpm.cell)-4,_xlpm.length,COUNTIF(AD$4:AD$200,"&gt;-1"),INDEX(AD$4:AD$200,1+MOD(_xlpm.ind+_xlpm.offsetBy,_xlpm.length)))),
IF(AD87=0,4,1)
-IF(_xlpm.reelOffset(-3,AD87)=0,'Win Lines'!M$6/100,0)
-IF(_xlpm.reelOffset(-2,AD87)=0,SUM('Win Lines'!M$5:M$6)/100,0)
-IF(_xlpm.reelOffset(-1,AD87)=0,SUM('Win Lines'!M$4:M$6)/100,0)
-IF(_xlpm.reelOffset(1,AD87)=0,SUM('Win Lines'!M$3:M$5)/100,0)
-IF(_xlpm.reelOffset(2,AD87)=0,SUM('Win Lines'!M$3:M$4)/100,0)
-IF(_xlpm.reelOffset(3,AD87)=0,'Win Lines'!M$3/100,0)
))</f>
        <v/>
      </c>
    </row>
    <row r="88" spans="1:36" x14ac:dyDescent="0.25">
      <c r="A88" s="32"/>
      <c r="B88" s="32"/>
      <c r="C88" s="32"/>
      <c r="D88" s="32"/>
      <c r="E88" s="32"/>
      <c r="F88" s="32"/>
      <c r="Y88" s="29">
        <v>85</v>
      </c>
      <c r="Z88" s="80" t="str">
        <f>IF('Base Reels B'!Z88="","",'Base Reels B'!Z88)</f>
        <v/>
      </c>
      <c r="AA88" s="80">
        <f>IF('Base Reels B'!AA88="","",IF(AA$2="W",0,'Base Reels B'!AA88))</f>
        <v>0</v>
      </c>
      <c r="AB88" s="80">
        <f>IF('Base Reels B'!AB88="","",IF(AB$2="W",0,'Base Reels B'!AB88))</f>
        <v>0</v>
      </c>
      <c r="AC88" s="80">
        <f>IF('Base Reels B'!AC88="","",IF(AC$2="W",0,'Base Reels B'!AC88))</f>
        <v>0</v>
      </c>
      <c r="AD88" s="80" t="str">
        <f>IF('Base Reels B'!AD88="","",'Base Reels B'!AD88)</f>
        <v/>
      </c>
      <c r="AF88" s="81" t="str" cm="1">
        <f t="array" ref="AF88">IF(Z88="","",_xlfn.LET(_xlpm.reelOffset,_xlfn.LAMBDA(_xlpm.offsetBy,_xlpm.cell,_xlfn.LET(_xlpm.ind,ROW(_xlpm.cell)-4,_xlpm.length,COUNTIF(Z$4:Z$200,"&gt;-1"),INDEX(Z$4:Z$200,1+MOD(_xlpm.ind+_xlpm.offsetBy,_xlpm.length)))),
IF(Z88=0,4,1)
-IF(_xlpm.reelOffset(-3,Z88)=0,'Win Lines'!I$6/100,0)
-IF(_xlpm.reelOffset(-2,Z88)=0,SUM('Win Lines'!I$5:I$6)/100,0)
-IF(_xlpm.reelOffset(-1,Z88)=0,SUM('Win Lines'!I$4:I$6)/100,0)
-IF(_xlpm.reelOffset(1,Z88)=0,SUM('Win Lines'!I$3:I$5)/100,0)
-IF(_xlpm.reelOffset(2,Z88)=0,SUM('Win Lines'!I$3:I$4)/100,0)
-IF(_xlpm.reelOffset(3,Z88)=0,'Win Lines'!I$3/100,0)
))</f>
        <v/>
      </c>
      <c r="AG88" s="81" cm="1">
        <f t="array" ref="AG88">IF(AA88="","",_xlfn.LET(_xlpm.reelOffset,_xlfn.LAMBDA(_xlpm.offsetBy,_xlpm.cell,_xlfn.LET(_xlpm.ind,ROW(_xlpm.cell)-4,_xlpm.length,COUNTIF(AA$4:AA$200,"&gt;-1"),INDEX(AA$4:AA$200,1+MOD(_xlpm.ind+_xlpm.offsetBy,_xlpm.length)))),
IF(AA88=0,4,1)
-IF(_xlpm.reelOffset(-3,AA88)=0,'Win Lines'!J$6/100,0)
-IF(_xlpm.reelOffset(-2,AA88)=0,SUM('Win Lines'!J$5:J$6)/100,0)
-IF(_xlpm.reelOffset(-1,AA88)=0,SUM('Win Lines'!J$4:J$6)/100,0)
-IF(_xlpm.reelOffset(1,AA88)=0,SUM('Win Lines'!J$3:J$5)/100,0)
-IF(_xlpm.reelOffset(2,AA88)=0,SUM('Win Lines'!J$3:J$4)/100,0)
-IF(_xlpm.reelOffset(3,AA88)=0,'Win Lines'!J$3/100,0)
))</f>
        <v>1.0000000000000002</v>
      </c>
      <c r="AH88" s="81" cm="1">
        <f t="array" ref="AH88">IF(AB88="","",_xlfn.LET(_xlpm.reelOffset,_xlfn.LAMBDA(_xlpm.offsetBy,_xlpm.cell,_xlfn.LET(_xlpm.ind,ROW(_xlpm.cell)-4,_xlpm.length,COUNTIF(AB$4:AB$200,"&gt;-1"),INDEX(AB$4:AB$200,1+MOD(_xlpm.ind+_xlpm.offsetBy,_xlpm.length)))),
IF(AB88=0,4,1)
-IF(_xlpm.reelOffset(-3,AB88)=0,'Win Lines'!K$6/100,0)
-IF(_xlpm.reelOffset(-2,AB88)=0,SUM('Win Lines'!K$5:K$6)/100,0)
-IF(_xlpm.reelOffset(-1,AB88)=0,SUM('Win Lines'!K$4:K$6)/100,0)
-IF(_xlpm.reelOffset(1,AB88)=0,SUM('Win Lines'!K$3:K$5)/100,0)
-IF(_xlpm.reelOffset(2,AB88)=0,SUM('Win Lines'!K$3:K$4)/100,0)
-IF(_xlpm.reelOffset(3,AB88)=0,'Win Lines'!K$3/100,0)
))</f>
        <v>1.0000000000000002</v>
      </c>
      <c r="AI88" s="81" cm="1">
        <f t="array" ref="AI88">IF(AC88="","",_xlfn.LET(_xlpm.reelOffset,_xlfn.LAMBDA(_xlpm.offsetBy,_xlpm.cell,_xlfn.LET(_xlpm.ind,ROW(_xlpm.cell)-4,_xlpm.length,COUNTIF(AC$4:AC$200,"&gt;-1"),INDEX(AC$4:AC$200,1+MOD(_xlpm.ind+_xlpm.offsetBy,_xlpm.length)))),
IF(AC88=0,4,1)
-IF(_xlpm.reelOffset(-3,AC88)=0,'Win Lines'!L$6/100,0)
-IF(_xlpm.reelOffset(-2,AC88)=0,SUM('Win Lines'!L$5:L$6)/100,0)
-IF(_xlpm.reelOffset(-1,AC88)=0,SUM('Win Lines'!L$4:L$6)/100,0)
-IF(_xlpm.reelOffset(1,AC88)=0,SUM('Win Lines'!L$3:L$5)/100,0)
-IF(_xlpm.reelOffset(2,AC88)=0,SUM('Win Lines'!L$3:L$4)/100,0)
-IF(_xlpm.reelOffset(3,AC88)=0,'Win Lines'!L$3/100,0)
))</f>
        <v>1.0000000000000002</v>
      </c>
      <c r="AJ88" s="81" t="str" cm="1">
        <f t="array" ref="AJ88">IF(AD88="","",_xlfn.LET(_xlpm.reelOffset,_xlfn.LAMBDA(_xlpm.offsetBy,_xlpm.cell,_xlfn.LET(_xlpm.ind,ROW(_xlpm.cell)-4,_xlpm.length,COUNTIF(AD$4:AD$200,"&gt;-1"),INDEX(AD$4:AD$200,1+MOD(_xlpm.ind+_xlpm.offsetBy,_xlpm.length)))),
IF(AD88=0,4,1)
-IF(_xlpm.reelOffset(-3,AD88)=0,'Win Lines'!M$6/100,0)
-IF(_xlpm.reelOffset(-2,AD88)=0,SUM('Win Lines'!M$5:M$6)/100,0)
-IF(_xlpm.reelOffset(-1,AD88)=0,SUM('Win Lines'!M$4:M$6)/100,0)
-IF(_xlpm.reelOffset(1,AD88)=0,SUM('Win Lines'!M$3:M$5)/100,0)
-IF(_xlpm.reelOffset(2,AD88)=0,SUM('Win Lines'!M$3:M$4)/100,0)
-IF(_xlpm.reelOffset(3,AD88)=0,'Win Lines'!M$3/100,0)
))</f>
        <v/>
      </c>
    </row>
    <row r="89" spans="1:36" x14ac:dyDescent="0.25">
      <c r="A89" s="32"/>
      <c r="B89" s="32"/>
      <c r="C89" s="32"/>
      <c r="D89" s="32"/>
      <c r="E89" s="32"/>
      <c r="F89" s="32"/>
      <c r="Y89" s="29">
        <v>86</v>
      </c>
      <c r="Z89" s="80" t="str">
        <f>IF('Base Reels B'!Z89="","",'Base Reels B'!Z89)</f>
        <v/>
      </c>
      <c r="AA89" s="80">
        <f>IF('Base Reels B'!AA89="","",IF(AA$2="W",0,'Base Reels B'!AA89))</f>
        <v>0</v>
      </c>
      <c r="AB89" s="80">
        <f>IF('Base Reels B'!AB89="","",IF(AB$2="W",0,'Base Reels B'!AB89))</f>
        <v>0</v>
      </c>
      <c r="AC89" s="80">
        <f>IF('Base Reels B'!AC89="","",IF(AC$2="W",0,'Base Reels B'!AC89))</f>
        <v>0</v>
      </c>
      <c r="AD89" s="80" t="str">
        <f>IF('Base Reels B'!AD89="","",'Base Reels B'!AD89)</f>
        <v/>
      </c>
      <c r="AF89" s="81" t="str" cm="1">
        <f t="array" ref="AF89">IF(Z89="","",_xlfn.LET(_xlpm.reelOffset,_xlfn.LAMBDA(_xlpm.offsetBy,_xlpm.cell,_xlfn.LET(_xlpm.ind,ROW(_xlpm.cell)-4,_xlpm.length,COUNTIF(Z$4:Z$200,"&gt;-1"),INDEX(Z$4:Z$200,1+MOD(_xlpm.ind+_xlpm.offsetBy,_xlpm.length)))),
IF(Z89=0,4,1)
-IF(_xlpm.reelOffset(-3,Z89)=0,'Win Lines'!I$6/100,0)
-IF(_xlpm.reelOffset(-2,Z89)=0,SUM('Win Lines'!I$5:I$6)/100,0)
-IF(_xlpm.reelOffset(-1,Z89)=0,SUM('Win Lines'!I$4:I$6)/100,0)
-IF(_xlpm.reelOffset(1,Z89)=0,SUM('Win Lines'!I$3:I$5)/100,0)
-IF(_xlpm.reelOffset(2,Z89)=0,SUM('Win Lines'!I$3:I$4)/100,0)
-IF(_xlpm.reelOffset(3,Z89)=0,'Win Lines'!I$3/100,0)
))</f>
        <v/>
      </c>
      <c r="AG89" s="81" cm="1">
        <f t="array" ref="AG89">IF(AA89="","",_xlfn.LET(_xlpm.reelOffset,_xlfn.LAMBDA(_xlpm.offsetBy,_xlpm.cell,_xlfn.LET(_xlpm.ind,ROW(_xlpm.cell)-4,_xlpm.length,COUNTIF(AA$4:AA$200,"&gt;-1"),INDEX(AA$4:AA$200,1+MOD(_xlpm.ind+_xlpm.offsetBy,_xlpm.length)))),
IF(AA89=0,4,1)
-IF(_xlpm.reelOffset(-3,AA89)=0,'Win Lines'!J$6/100,0)
-IF(_xlpm.reelOffset(-2,AA89)=0,SUM('Win Lines'!J$5:J$6)/100,0)
-IF(_xlpm.reelOffset(-1,AA89)=0,SUM('Win Lines'!J$4:J$6)/100,0)
-IF(_xlpm.reelOffset(1,AA89)=0,SUM('Win Lines'!J$3:J$5)/100,0)
-IF(_xlpm.reelOffset(2,AA89)=0,SUM('Win Lines'!J$3:J$4)/100,0)
-IF(_xlpm.reelOffset(3,AA89)=0,'Win Lines'!J$3/100,0)
))</f>
        <v>1.0000000000000002</v>
      </c>
      <c r="AH89" s="81" cm="1">
        <f t="array" ref="AH89">IF(AB89="","",_xlfn.LET(_xlpm.reelOffset,_xlfn.LAMBDA(_xlpm.offsetBy,_xlpm.cell,_xlfn.LET(_xlpm.ind,ROW(_xlpm.cell)-4,_xlpm.length,COUNTIF(AB$4:AB$200,"&gt;-1"),INDEX(AB$4:AB$200,1+MOD(_xlpm.ind+_xlpm.offsetBy,_xlpm.length)))),
IF(AB89=0,4,1)
-IF(_xlpm.reelOffset(-3,AB89)=0,'Win Lines'!K$6/100,0)
-IF(_xlpm.reelOffset(-2,AB89)=0,SUM('Win Lines'!K$5:K$6)/100,0)
-IF(_xlpm.reelOffset(-1,AB89)=0,SUM('Win Lines'!K$4:K$6)/100,0)
-IF(_xlpm.reelOffset(1,AB89)=0,SUM('Win Lines'!K$3:K$5)/100,0)
-IF(_xlpm.reelOffset(2,AB89)=0,SUM('Win Lines'!K$3:K$4)/100,0)
-IF(_xlpm.reelOffset(3,AB89)=0,'Win Lines'!K$3/100,0)
))</f>
        <v>1.0000000000000002</v>
      </c>
      <c r="AI89" s="81" cm="1">
        <f t="array" ref="AI89">IF(AC89="","",_xlfn.LET(_xlpm.reelOffset,_xlfn.LAMBDA(_xlpm.offsetBy,_xlpm.cell,_xlfn.LET(_xlpm.ind,ROW(_xlpm.cell)-4,_xlpm.length,COUNTIF(AC$4:AC$200,"&gt;-1"),INDEX(AC$4:AC$200,1+MOD(_xlpm.ind+_xlpm.offsetBy,_xlpm.length)))),
IF(AC89=0,4,1)
-IF(_xlpm.reelOffset(-3,AC89)=0,'Win Lines'!L$6/100,0)
-IF(_xlpm.reelOffset(-2,AC89)=0,SUM('Win Lines'!L$5:L$6)/100,0)
-IF(_xlpm.reelOffset(-1,AC89)=0,SUM('Win Lines'!L$4:L$6)/100,0)
-IF(_xlpm.reelOffset(1,AC89)=0,SUM('Win Lines'!L$3:L$5)/100,0)
-IF(_xlpm.reelOffset(2,AC89)=0,SUM('Win Lines'!L$3:L$4)/100,0)
-IF(_xlpm.reelOffset(3,AC89)=0,'Win Lines'!L$3/100,0)
))</f>
        <v>1.0000000000000002</v>
      </c>
      <c r="AJ89" s="81" t="str" cm="1">
        <f t="array" ref="AJ89">IF(AD89="","",_xlfn.LET(_xlpm.reelOffset,_xlfn.LAMBDA(_xlpm.offsetBy,_xlpm.cell,_xlfn.LET(_xlpm.ind,ROW(_xlpm.cell)-4,_xlpm.length,COUNTIF(AD$4:AD$200,"&gt;-1"),INDEX(AD$4:AD$200,1+MOD(_xlpm.ind+_xlpm.offsetBy,_xlpm.length)))),
IF(AD89=0,4,1)
-IF(_xlpm.reelOffset(-3,AD89)=0,'Win Lines'!M$6/100,0)
-IF(_xlpm.reelOffset(-2,AD89)=0,SUM('Win Lines'!M$5:M$6)/100,0)
-IF(_xlpm.reelOffset(-1,AD89)=0,SUM('Win Lines'!M$4:M$6)/100,0)
-IF(_xlpm.reelOffset(1,AD89)=0,SUM('Win Lines'!M$3:M$5)/100,0)
-IF(_xlpm.reelOffset(2,AD89)=0,SUM('Win Lines'!M$3:M$4)/100,0)
-IF(_xlpm.reelOffset(3,AD89)=0,'Win Lines'!M$3/100,0)
))</f>
        <v/>
      </c>
    </row>
    <row r="90" spans="1:36" x14ac:dyDescent="0.25">
      <c r="A90" s="32"/>
      <c r="B90" s="32"/>
      <c r="C90" s="32"/>
      <c r="D90" s="32"/>
      <c r="E90" s="32"/>
      <c r="F90" s="32"/>
      <c r="Y90" s="29">
        <v>87</v>
      </c>
      <c r="Z90" s="80" t="str">
        <f>IF('Base Reels B'!Z90="","",'Base Reels B'!Z90)</f>
        <v/>
      </c>
      <c r="AA90" s="80">
        <f>IF('Base Reels B'!AA90="","",IF(AA$2="W",0,'Base Reels B'!AA90))</f>
        <v>0</v>
      </c>
      <c r="AB90" s="80">
        <f>IF('Base Reels B'!AB90="","",IF(AB$2="W",0,'Base Reels B'!AB90))</f>
        <v>0</v>
      </c>
      <c r="AC90" s="80">
        <f>IF('Base Reels B'!AC90="","",IF(AC$2="W",0,'Base Reels B'!AC90))</f>
        <v>0</v>
      </c>
      <c r="AD90" s="80" t="str">
        <f>IF('Base Reels B'!AD90="","",'Base Reels B'!AD90)</f>
        <v/>
      </c>
      <c r="AF90" s="81" t="str" cm="1">
        <f t="array" ref="AF90">IF(Z90="","",_xlfn.LET(_xlpm.reelOffset,_xlfn.LAMBDA(_xlpm.offsetBy,_xlpm.cell,_xlfn.LET(_xlpm.ind,ROW(_xlpm.cell)-4,_xlpm.length,COUNTIF(Z$4:Z$200,"&gt;-1"),INDEX(Z$4:Z$200,1+MOD(_xlpm.ind+_xlpm.offsetBy,_xlpm.length)))),
IF(Z90=0,4,1)
-IF(_xlpm.reelOffset(-3,Z90)=0,'Win Lines'!I$6/100,0)
-IF(_xlpm.reelOffset(-2,Z90)=0,SUM('Win Lines'!I$5:I$6)/100,0)
-IF(_xlpm.reelOffset(-1,Z90)=0,SUM('Win Lines'!I$4:I$6)/100,0)
-IF(_xlpm.reelOffset(1,Z90)=0,SUM('Win Lines'!I$3:I$5)/100,0)
-IF(_xlpm.reelOffset(2,Z90)=0,SUM('Win Lines'!I$3:I$4)/100,0)
-IF(_xlpm.reelOffset(3,Z90)=0,'Win Lines'!I$3/100,0)
))</f>
        <v/>
      </c>
      <c r="AG90" s="81" cm="1">
        <f t="array" ref="AG90">IF(AA90="","",_xlfn.LET(_xlpm.reelOffset,_xlfn.LAMBDA(_xlpm.offsetBy,_xlpm.cell,_xlfn.LET(_xlpm.ind,ROW(_xlpm.cell)-4,_xlpm.length,COUNTIF(AA$4:AA$200,"&gt;-1"),INDEX(AA$4:AA$200,1+MOD(_xlpm.ind+_xlpm.offsetBy,_xlpm.length)))),
IF(AA90=0,4,1)
-IF(_xlpm.reelOffset(-3,AA90)=0,'Win Lines'!J$6/100,0)
-IF(_xlpm.reelOffset(-2,AA90)=0,SUM('Win Lines'!J$5:J$6)/100,0)
-IF(_xlpm.reelOffset(-1,AA90)=0,SUM('Win Lines'!J$4:J$6)/100,0)
-IF(_xlpm.reelOffset(1,AA90)=0,SUM('Win Lines'!J$3:J$5)/100,0)
-IF(_xlpm.reelOffset(2,AA90)=0,SUM('Win Lines'!J$3:J$4)/100,0)
-IF(_xlpm.reelOffset(3,AA90)=0,'Win Lines'!J$3/100,0)
))</f>
        <v>1.0000000000000002</v>
      </c>
      <c r="AH90" s="81" cm="1">
        <f t="array" ref="AH90">IF(AB90="","",_xlfn.LET(_xlpm.reelOffset,_xlfn.LAMBDA(_xlpm.offsetBy,_xlpm.cell,_xlfn.LET(_xlpm.ind,ROW(_xlpm.cell)-4,_xlpm.length,COUNTIF(AB$4:AB$200,"&gt;-1"),INDEX(AB$4:AB$200,1+MOD(_xlpm.ind+_xlpm.offsetBy,_xlpm.length)))),
IF(AB90=0,4,1)
-IF(_xlpm.reelOffset(-3,AB90)=0,'Win Lines'!K$6/100,0)
-IF(_xlpm.reelOffset(-2,AB90)=0,SUM('Win Lines'!K$5:K$6)/100,0)
-IF(_xlpm.reelOffset(-1,AB90)=0,SUM('Win Lines'!K$4:K$6)/100,0)
-IF(_xlpm.reelOffset(1,AB90)=0,SUM('Win Lines'!K$3:K$5)/100,0)
-IF(_xlpm.reelOffset(2,AB90)=0,SUM('Win Lines'!K$3:K$4)/100,0)
-IF(_xlpm.reelOffset(3,AB90)=0,'Win Lines'!K$3/100,0)
))</f>
        <v>1.0000000000000002</v>
      </c>
      <c r="AI90" s="81" cm="1">
        <f t="array" ref="AI90">IF(AC90="","",_xlfn.LET(_xlpm.reelOffset,_xlfn.LAMBDA(_xlpm.offsetBy,_xlpm.cell,_xlfn.LET(_xlpm.ind,ROW(_xlpm.cell)-4,_xlpm.length,COUNTIF(AC$4:AC$200,"&gt;-1"),INDEX(AC$4:AC$200,1+MOD(_xlpm.ind+_xlpm.offsetBy,_xlpm.length)))),
IF(AC90=0,4,1)
-IF(_xlpm.reelOffset(-3,AC90)=0,'Win Lines'!L$6/100,0)
-IF(_xlpm.reelOffset(-2,AC90)=0,SUM('Win Lines'!L$5:L$6)/100,0)
-IF(_xlpm.reelOffset(-1,AC90)=0,SUM('Win Lines'!L$4:L$6)/100,0)
-IF(_xlpm.reelOffset(1,AC90)=0,SUM('Win Lines'!L$3:L$5)/100,0)
-IF(_xlpm.reelOffset(2,AC90)=0,SUM('Win Lines'!L$3:L$4)/100,0)
-IF(_xlpm.reelOffset(3,AC90)=0,'Win Lines'!L$3/100,0)
))</f>
        <v>1.0000000000000002</v>
      </c>
      <c r="AJ90" s="81" t="str" cm="1">
        <f t="array" ref="AJ90">IF(AD90="","",_xlfn.LET(_xlpm.reelOffset,_xlfn.LAMBDA(_xlpm.offsetBy,_xlpm.cell,_xlfn.LET(_xlpm.ind,ROW(_xlpm.cell)-4,_xlpm.length,COUNTIF(AD$4:AD$200,"&gt;-1"),INDEX(AD$4:AD$200,1+MOD(_xlpm.ind+_xlpm.offsetBy,_xlpm.length)))),
IF(AD90=0,4,1)
-IF(_xlpm.reelOffset(-3,AD90)=0,'Win Lines'!M$6/100,0)
-IF(_xlpm.reelOffset(-2,AD90)=0,SUM('Win Lines'!M$5:M$6)/100,0)
-IF(_xlpm.reelOffset(-1,AD90)=0,SUM('Win Lines'!M$4:M$6)/100,0)
-IF(_xlpm.reelOffset(1,AD90)=0,SUM('Win Lines'!M$3:M$5)/100,0)
-IF(_xlpm.reelOffset(2,AD90)=0,SUM('Win Lines'!M$3:M$4)/100,0)
-IF(_xlpm.reelOffset(3,AD90)=0,'Win Lines'!M$3/100,0)
))</f>
        <v/>
      </c>
    </row>
    <row r="91" spans="1:36" x14ac:dyDescent="0.25">
      <c r="A91" s="32"/>
      <c r="B91" s="32"/>
      <c r="C91" s="32"/>
      <c r="D91" s="32"/>
      <c r="E91" s="32"/>
      <c r="F91" s="32"/>
      <c r="Y91" s="29">
        <v>88</v>
      </c>
      <c r="Z91" s="80" t="str">
        <f>IF('Base Reels B'!Z91="","",'Base Reels B'!Z91)</f>
        <v/>
      </c>
      <c r="AA91" s="80">
        <f>IF('Base Reels B'!AA91="","",IF(AA$2="W",0,'Base Reels B'!AA91))</f>
        <v>0</v>
      </c>
      <c r="AB91" s="80">
        <f>IF('Base Reels B'!AB91="","",IF(AB$2="W",0,'Base Reels B'!AB91))</f>
        <v>0</v>
      </c>
      <c r="AC91" s="80">
        <f>IF('Base Reels B'!AC91="","",IF(AC$2="W",0,'Base Reels B'!AC91))</f>
        <v>0</v>
      </c>
      <c r="AD91" s="80" t="str">
        <f>IF('Base Reels B'!AD91="","",'Base Reels B'!AD91)</f>
        <v/>
      </c>
      <c r="AF91" s="81" t="str" cm="1">
        <f t="array" ref="AF91">IF(Z91="","",_xlfn.LET(_xlpm.reelOffset,_xlfn.LAMBDA(_xlpm.offsetBy,_xlpm.cell,_xlfn.LET(_xlpm.ind,ROW(_xlpm.cell)-4,_xlpm.length,COUNTIF(Z$4:Z$200,"&gt;-1"),INDEX(Z$4:Z$200,1+MOD(_xlpm.ind+_xlpm.offsetBy,_xlpm.length)))),
IF(Z91=0,4,1)
-IF(_xlpm.reelOffset(-3,Z91)=0,'Win Lines'!I$6/100,0)
-IF(_xlpm.reelOffset(-2,Z91)=0,SUM('Win Lines'!I$5:I$6)/100,0)
-IF(_xlpm.reelOffset(-1,Z91)=0,SUM('Win Lines'!I$4:I$6)/100,0)
-IF(_xlpm.reelOffset(1,Z91)=0,SUM('Win Lines'!I$3:I$5)/100,0)
-IF(_xlpm.reelOffset(2,Z91)=0,SUM('Win Lines'!I$3:I$4)/100,0)
-IF(_xlpm.reelOffset(3,Z91)=0,'Win Lines'!I$3/100,0)
))</f>
        <v/>
      </c>
      <c r="AG91" s="81" cm="1">
        <f t="array" ref="AG91">IF(AA91="","",_xlfn.LET(_xlpm.reelOffset,_xlfn.LAMBDA(_xlpm.offsetBy,_xlpm.cell,_xlfn.LET(_xlpm.ind,ROW(_xlpm.cell)-4,_xlpm.length,COUNTIF(AA$4:AA$200,"&gt;-1"),INDEX(AA$4:AA$200,1+MOD(_xlpm.ind+_xlpm.offsetBy,_xlpm.length)))),
IF(AA91=0,4,1)
-IF(_xlpm.reelOffset(-3,AA91)=0,'Win Lines'!J$6/100,0)
-IF(_xlpm.reelOffset(-2,AA91)=0,SUM('Win Lines'!J$5:J$6)/100,0)
-IF(_xlpm.reelOffset(-1,AA91)=0,SUM('Win Lines'!J$4:J$6)/100,0)
-IF(_xlpm.reelOffset(1,AA91)=0,SUM('Win Lines'!J$3:J$5)/100,0)
-IF(_xlpm.reelOffset(2,AA91)=0,SUM('Win Lines'!J$3:J$4)/100,0)
-IF(_xlpm.reelOffset(3,AA91)=0,'Win Lines'!J$3/100,0)
))</f>
        <v>1.0000000000000002</v>
      </c>
      <c r="AH91" s="81" cm="1">
        <f t="array" ref="AH91">IF(AB91="","",_xlfn.LET(_xlpm.reelOffset,_xlfn.LAMBDA(_xlpm.offsetBy,_xlpm.cell,_xlfn.LET(_xlpm.ind,ROW(_xlpm.cell)-4,_xlpm.length,COUNTIF(AB$4:AB$200,"&gt;-1"),INDEX(AB$4:AB$200,1+MOD(_xlpm.ind+_xlpm.offsetBy,_xlpm.length)))),
IF(AB91=0,4,1)
-IF(_xlpm.reelOffset(-3,AB91)=0,'Win Lines'!K$6/100,0)
-IF(_xlpm.reelOffset(-2,AB91)=0,SUM('Win Lines'!K$5:K$6)/100,0)
-IF(_xlpm.reelOffset(-1,AB91)=0,SUM('Win Lines'!K$4:K$6)/100,0)
-IF(_xlpm.reelOffset(1,AB91)=0,SUM('Win Lines'!K$3:K$5)/100,0)
-IF(_xlpm.reelOffset(2,AB91)=0,SUM('Win Lines'!K$3:K$4)/100,0)
-IF(_xlpm.reelOffset(3,AB91)=0,'Win Lines'!K$3/100,0)
))</f>
        <v>1.0000000000000002</v>
      </c>
      <c r="AI91" s="81" cm="1">
        <f t="array" ref="AI91">IF(AC91="","",_xlfn.LET(_xlpm.reelOffset,_xlfn.LAMBDA(_xlpm.offsetBy,_xlpm.cell,_xlfn.LET(_xlpm.ind,ROW(_xlpm.cell)-4,_xlpm.length,COUNTIF(AC$4:AC$200,"&gt;-1"),INDEX(AC$4:AC$200,1+MOD(_xlpm.ind+_xlpm.offsetBy,_xlpm.length)))),
IF(AC91=0,4,1)
-IF(_xlpm.reelOffset(-3,AC91)=0,'Win Lines'!L$6/100,0)
-IF(_xlpm.reelOffset(-2,AC91)=0,SUM('Win Lines'!L$5:L$6)/100,0)
-IF(_xlpm.reelOffset(-1,AC91)=0,SUM('Win Lines'!L$4:L$6)/100,0)
-IF(_xlpm.reelOffset(1,AC91)=0,SUM('Win Lines'!L$3:L$5)/100,0)
-IF(_xlpm.reelOffset(2,AC91)=0,SUM('Win Lines'!L$3:L$4)/100,0)
-IF(_xlpm.reelOffset(3,AC91)=0,'Win Lines'!L$3/100,0)
))</f>
        <v>1.0000000000000002</v>
      </c>
      <c r="AJ91" s="81" t="str" cm="1">
        <f t="array" ref="AJ91">IF(AD91="","",_xlfn.LET(_xlpm.reelOffset,_xlfn.LAMBDA(_xlpm.offsetBy,_xlpm.cell,_xlfn.LET(_xlpm.ind,ROW(_xlpm.cell)-4,_xlpm.length,COUNTIF(AD$4:AD$200,"&gt;-1"),INDEX(AD$4:AD$200,1+MOD(_xlpm.ind+_xlpm.offsetBy,_xlpm.length)))),
IF(AD91=0,4,1)
-IF(_xlpm.reelOffset(-3,AD91)=0,'Win Lines'!M$6/100,0)
-IF(_xlpm.reelOffset(-2,AD91)=0,SUM('Win Lines'!M$5:M$6)/100,0)
-IF(_xlpm.reelOffset(-1,AD91)=0,SUM('Win Lines'!M$4:M$6)/100,0)
-IF(_xlpm.reelOffset(1,AD91)=0,SUM('Win Lines'!M$3:M$5)/100,0)
-IF(_xlpm.reelOffset(2,AD91)=0,SUM('Win Lines'!M$3:M$4)/100,0)
-IF(_xlpm.reelOffset(3,AD91)=0,'Win Lines'!M$3/100,0)
))</f>
        <v/>
      </c>
    </row>
    <row r="92" spans="1:36" x14ac:dyDescent="0.25">
      <c r="A92" s="32"/>
      <c r="B92" s="32"/>
      <c r="C92" s="32"/>
      <c r="D92" s="32"/>
      <c r="E92" s="32"/>
      <c r="F92" s="32"/>
      <c r="Y92" s="29">
        <v>89</v>
      </c>
      <c r="Z92" s="80" t="str">
        <f>IF('Base Reels B'!Z92="","",'Base Reels B'!Z92)</f>
        <v/>
      </c>
      <c r="AA92" s="80">
        <f>IF('Base Reels B'!AA92="","",IF(AA$2="W",0,'Base Reels B'!AA92))</f>
        <v>0</v>
      </c>
      <c r="AB92" s="80">
        <f>IF('Base Reels B'!AB92="","",IF(AB$2="W",0,'Base Reels B'!AB92))</f>
        <v>0</v>
      </c>
      <c r="AC92" s="80">
        <f>IF('Base Reels B'!AC92="","",IF(AC$2="W",0,'Base Reels B'!AC92))</f>
        <v>0</v>
      </c>
      <c r="AD92" s="80" t="str">
        <f>IF('Base Reels B'!AD92="","",'Base Reels B'!AD92)</f>
        <v/>
      </c>
      <c r="AF92" s="81" t="str" cm="1">
        <f t="array" ref="AF92">IF(Z92="","",_xlfn.LET(_xlpm.reelOffset,_xlfn.LAMBDA(_xlpm.offsetBy,_xlpm.cell,_xlfn.LET(_xlpm.ind,ROW(_xlpm.cell)-4,_xlpm.length,COUNTIF(Z$4:Z$200,"&gt;-1"),INDEX(Z$4:Z$200,1+MOD(_xlpm.ind+_xlpm.offsetBy,_xlpm.length)))),
IF(Z92=0,4,1)
-IF(_xlpm.reelOffset(-3,Z92)=0,'Win Lines'!I$6/100,0)
-IF(_xlpm.reelOffset(-2,Z92)=0,SUM('Win Lines'!I$5:I$6)/100,0)
-IF(_xlpm.reelOffset(-1,Z92)=0,SUM('Win Lines'!I$4:I$6)/100,0)
-IF(_xlpm.reelOffset(1,Z92)=0,SUM('Win Lines'!I$3:I$5)/100,0)
-IF(_xlpm.reelOffset(2,Z92)=0,SUM('Win Lines'!I$3:I$4)/100,0)
-IF(_xlpm.reelOffset(3,Z92)=0,'Win Lines'!I$3/100,0)
))</f>
        <v/>
      </c>
      <c r="AG92" s="81" cm="1">
        <f t="array" ref="AG92">IF(AA92="","",_xlfn.LET(_xlpm.reelOffset,_xlfn.LAMBDA(_xlpm.offsetBy,_xlpm.cell,_xlfn.LET(_xlpm.ind,ROW(_xlpm.cell)-4,_xlpm.length,COUNTIF(AA$4:AA$200,"&gt;-1"),INDEX(AA$4:AA$200,1+MOD(_xlpm.ind+_xlpm.offsetBy,_xlpm.length)))),
IF(AA92=0,4,1)
-IF(_xlpm.reelOffset(-3,AA92)=0,'Win Lines'!J$6/100,0)
-IF(_xlpm.reelOffset(-2,AA92)=0,SUM('Win Lines'!J$5:J$6)/100,0)
-IF(_xlpm.reelOffset(-1,AA92)=0,SUM('Win Lines'!J$4:J$6)/100,0)
-IF(_xlpm.reelOffset(1,AA92)=0,SUM('Win Lines'!J$3:J$5)/100,0)
-IF(_xlpm.reelOffset(2,AA92)=0,SUM('Win Lines'!J$3:J$4)/100,0)
-IF(_xlpm.reelOffset(3,AA92)=0,'Win Lines'!J$3/100,0)
))</f>
        <v>1.0000000000000002</v>
      </c>
      <c r="AH92" s="81" cm="1">
        <f t="array" ref="AH92">IF(AB92="","",_xlfn.LET(_xlpm.reelOffset,_xlfn.LAMBDA(_xlpm.offsetBy,_xlpm.cell,_xlfn.LET(_xlpm.ind,ROW(_xlpm.cell)-4,_xlpm.length,COUNTIF(AB$4:AB$200,"&gt;-1"),INDEX(AB$4:AB$200,1+MOD(_xlpm.ind+_xlpm.offsetBy,_xlpm.length)))),
IF(AB92=0,4,1)
-IF(_xlpm.reelOffset(-3,AB92)=0,'Win Lines'!K$6/100,0)
-IF(_xlpm.reelOffset(-2,AB92)=0,SUM('Win Lines'!K$5:K$6)/100,0)
-IF(_xlpm.reelOffset(-1,AB92)=0,SUM('Win Lines'!K$4:K$6)/100,0)
-IF(_xlpm.reelOffset(1,AB92)=0,SUM('Win Lines'!K$3:K$5)/100,0)
-IF(_xlpm.reelOffset(2,AB92)=0,SUM('Win Lines'!K$3:K$4)/100,0)
-IF(_xlpm.reelOffset(3,AB92)=0,'Win Lines'!K$3/100,0)
))</f>
        <v>1.0000000000000002</v>
      </c>
      <c r="AI92" s="81" cm="1">
        <f t="array" ref="AI92">IF(AC92="","",_xlfn.LET(_xlpm.reelOffset,_xlfn.LAMBDA(_xlpm.offsetBy,_xlpm.cell,_xlfn.LET(_xlpm.ind,ROW(_xlpm.cell)-4,_xlpm.length,COUNTIF(AC$4:AC$200,"&gt;-1"),INDEX(AC$4:AC$200,1+MOD(_xlpm.ind+_xlpm.offsetBy,_xlpm.length)))),
IF(AC92=0,4,1)
-IF(_xlpm.reelOffset(-3,AC92)=0,'Win Lines'!L$6/100,0)
-IF(_xlpm.reelOffset(-2,AC92)=0,SUM('Win Lines'!L$5:L$6)/100,0)
-IF(_xlpm.reelOffset(-1,AC92)=0,SUM('Win Lines'!L$4:L$6)/100,0)
-IF(_xlpm.reelOffset(1,AC92)=0,SUM('Win Lines'!L$3:L$5)/100,0)
-IF(_xlpm.reelOffset(2,AC92)=0,SUM('Win Lines'!L$3:L$4)/100,0)
-IF(_xlpm.reelOffset(3,AC92)=0,'Win Lines'!L$3/100,0)
))</f>
        <v>1.0000000000000002</v>
      </c>
      <c r="AJ92" s="81" t="str" cm="1">
        <f t="array" ref="AJ92">IF(AD92="","",_xlfn.LET(_xlpm.reelOffset,_xlfn.LAMBDA(_xlpm.offsetBy,_xlpm.cell,_xlfn.LET(_xlpm.ind,ROW(_xlpm.cell)-4,_xlpm.length,COUNTIF(AD$4:AD$200,"&gt;-1"),INDEX(AD$4:AD$200,1+MOD(_xlpm.ind+_xlpm.offsetBy,_xlpm.length)))),
IF(AD92=0,4,1)
-IF(_xlpm.reelOffset(-3,AD92)=0,'Win Lines'!M$6/100,0)
-IF(_xlpm.reelOffset(-2,AD92)=0,SUM('Win Lines'!M$5:M$6)/100,0)
-IF(_xlpm.reelOffset(-1,AD92)=0,SUM('Win Lines'!M$4:M$6)/100,0)
-IF(_xlpm.reelOffset(1,AD92)=0,SUM('Win Lines'!M$3:M$5)/100,0)
-IF(_xlpm.reelOffset(2,AD92)=0,SUM('Win Lines'!M$3:M$4)/100,0)
-IF(_xlpm.reelOffset(3,AD92)=0,'Win Lines'!M$3/100,0)
))</f>
        <v/>
      </c>
    </row>
    <row r="93" spans="1:36" x14ac:dyDescent="0.25">
      <c r="A93" s="32"/>
      <c r="B93" s="32"/>
      <c r="C93" s="32"/>
      <c r="D93" s="32"/>
      <c r="E93" s="32"/>
      <c r="F93" s="32"/>
      <c r="Y93" s="29">
        <v>90</v>
      </c>
      <c r="Z93" s="80" t="str">
        <f>IF('Base Reels B'!Z93="","",'Base Reels B'!Z93)</f>
        <v/>
      </c>
      <c r="AA93" s="80">
        <f>IF('Base Reels B'!AA93="","",IF(AA$2="W",0,'Base Reels B'!AA93))</f>
        <v>0</v>
      </c>
      <c r="AB93" s="80">
        <f>IF('Base Reels B'!AB93="","",IF(AB$2="W",0,'Base Reels B'!AB93))</f>
        <v>0</v>
      </c>
      <c r="AC93" s="80">
        <f>IF('Base Reels B'!AC93="","",IF(AC$2="W",0,'Base Reels B'!AC93))</f>
        <v>0</v>
      </c>
      <c r="AD93" s="80" t="str">
        <f>IF('Base Reels B'!AD93="","",'Base Reels B'!AD93)</f>
        <v/>
      </c>
      <c r="AF93" s="81" t="str" cm="1">
        <f t="array" ref="AF93">IF(Z93="","",_xlfn.LET(_xlpm.reelOffset,_xlfn.LAMBDA(_xlpm.offsetBy,_xlpm.cell,_xlfn.LET(_xlpm.ind,ROW(_xlpm.cell)-4,_xlpm.length,COUNTIF(Z$4:Z$200,"&gt;-1"),INDEX(Z$4:Z$200,1+MOD(_xlpm.ind+_xlpm.offsetBy,_xlpm.length)))),
IF(Z93=0,4,1)
-IF(_xlpm.reelOffset(-3,Z93)=0,'Win Lines'!I$6/100,0)
-IF(_xlpm.reelOffset(-2,Z93)=0,SUM('Win Lines'!I$5:I$6)/100,0)
-IF(_xlpm.reelOffset(-1,Z93)=0,SUM('Win Lines'!I$4:I$6)/100,0)
-IF(_xlpm.reelOffset(1,Z93)=0,SUM('Win Lines'!I$3:I$5)/100,0)
-IF(_xlpm.reelOffset(2,Z93)=0,SUM('Win Lines'!I$3:I$4)/100,0)
-IF(_xlpm.reelOffset(3,Z93)=0,'Win Lines'!I$3/100,0)
))</f>
        <v/>
      </c>
      <c r="AG93" s="81" cm="1">
        <f t="array" ref="AG93">IF(AA93="","",_xlfn.LET(_xlpm.reelOffset,_xlfn.LAMBDA(_xlpm.offsetBy,_xlpm.cell,_xlfn.LET(_xlpm.ind,ROW(_xlpm.cell)-4,_xlpm.length,COUNTIF(AA$4:AA$200,"&gt;-1"),INDEX(AA$4:AA$200,1+MOD(_xlpm.ind+_xlpm.offsetBy,_xlpm.length)))),
IF(AA93=0,4,1)
-IF(_xlpm.reelOffset(-3,AA93)=0,'Win Lines'!J$6/100,0)
-IF(_xlpm.reelOffset(-2,AA93)=0,SUM('Win Lines'!J$5:J$6)/100,0)
-IF(_xlpm.reelOffset(-1,AA93)=0,SUM('Win Lines'!J$4:J$6)/100,0)
-IF(_xlpm.reelOffset(1,AA93)=0,SUM('Win Lines'!J$3:J$5)/100,0)
-IF(_xlpm.reelOffset(2,AA93)=0,SUM('Win Lines'!J$3:J$4)/100,0)
-IF(_xlpm.reelOffset(3,AA93)=0,'Win Lines'!J$3/100,0)
))</f>
        <v>1.0000000000000002</v>
      </c>
      <c r="AH93" s="81" cm="1">
        <f t="array" ref="AH93">IF(AB93="","",_xlfn.LET(_xlpm.reelOffset,_xlfn.LAMBDA(_xlpm.offsetBy,_xlpm.cell,_xlfn.LET(_xlpm.ind,ROW(_xlpm.cell)-4,_xlpm.length,COUNTIF(AB$4:AB$200,"&gt;-1"),INDEX(AB$4:AB$200,1+MOD(_xlpm.ind+_xlpm.offsetBy,_xlpm.length)))),
IF(AB93=0,4,1)
-IF(_xlpm.reelOffset(-3,AB93)=0,'Win Lines'!K$6/100,0)
-IF(_xlpm.reelOffset(-2,AB93)=0,SUM('Win Lines'!K$5:K$6)/100,0)
-IF(_xlpm.reelOffset(-1,AB93)=0,SUM('Win Lines'!K$4:K$6)/100,0)
-IF(_xlpm.reelOffset(1,AB93)=0,SUM('Win Lines'!K$3:K$5)/100,0)
-IF(_xlpm.reelOffset(2,AB93)=0,SUM('Win Lines'!K$3:K$4)/100,0)
-IF(_xlpm.reelOffset(3,AB93)=0,'Win Lines'!K$3/100,0)
))</f>
        <v>1.0000000000000002</v>
      </c>
      <c r="AI93" s="81" cm="1">
        <f t="array" ref="AI93">IF(AC93="","",_xlfn.LET(_xlpm.reelOffset,_xlfn.LAMBDA(_xlpm.offsetBy,_xlpm.cell,_xlfn.LET(_xlpm.ind,ROW(_xlpm.cell)-4,_xlpm.length,COUNTIF(AC$4:AC$200,"&gt;-1"),INDEX(AC$4:AC$200,1+MOD(_xlpm.ind+_xlpm.offsetBy,_xlpm.length)))),
IF(AC93=0,4,1)
-IF(_xlpm.reelOffset(-3,AC93)=0,'Win Lines'!L$6/100,0)
-IF(_xlpm.reelOffset(-2,AC93)=0,SUM('Win Lines'!L$5:L$6)/100,0)
-IF(_xlpm.reelOffset(-1,AC93)=0,SUM('Win Lines'!L$4:L$6)/100,0)
-IF(_xlpm.reelOffset(1,AC93)=0,SUM('Win Lines'!L$3:L$5)/100,0)
-IF(_xlpm.reelOffset(2,AC93)=0,SUM('Win Lines'!L$3:L$4)/100,0)
-IF(_xlpm.reelOffset(3,AC93)=0,'Win Lines'!L$3/100,0)
))</f>
        <v>1.0000000000000002</v>
      </c>
      <c r="AJ93" s="81" t="str" cm="1">
        <f t="array" ref="AJ93">IF(AD93="","",_xlfn.LET(_xlpm.reelOffset,_xlfn.LAMBDA(_xlpm.offsetBy,_xlpm.cell,_xlfn.LET(_xlpm.ind,ROW(_xlpm.cell)-4,_xlpm.length,COUNTIF(AD$4:AD$200,"&gt;-1"),INDEX(AD$4:AD$200,1+MOD(_xlpm.ind+_xlpm.offsetBy,_xlpm.length)))),
IF(AD93=0,4,1)
-IF(_xlpm.reelOffset(-3,AD93)=0,'Win Lines'!M$6/100,0)
-IF(_xlpm.reelOffset(-2,AD93)=0,SUM('Win Lines'!M$5:M$6)/100,0)
-IF(_xlpm.reelOffset(-1,AD93)=0,SUM('Win Lines'!M$4:M$6)/100,0)
-IF(_xlpm.reelOffset(1,AD93)=0,SUM('Win Lines'!M$3:M$5)/100,0)
-IF(_xlpm.reelOffset(2,AD93)=0,SUM('Win Lines'!M$3:M$4)/100,0)
-IF(_xlpm.reelOffset(3,AD93)=0,'Win Lines'!M$3/100,0)
))</f>
        <v/>
      </c>
    </row>
    <row r="94" spans="1:36" x14ac:dyDescent="0.25">
      <c r="Y94" s="29">
        <v>91</v>
      </c>
      <c r="Z94" s="80" t="str">
        <f>IF('Base Reels B'!Z94="","",'Base Reels B'!Z94)</f>
        <v/>
      </c>
      <c r="AA94" s="80">
        <f>IF('Base Reels B'!AA94="","",IF(AA$2="W",0,'Base Reels B'!AA94))</f>
        <v>0</v>
      </c>
      <c r="AB94" s="80">
        <f>IF('Base Reels B'!AB94="","",IF(AB$2="W",0,'Base Reels B'!AB94))</f>
        <v>0</v>
      </c>
      <c r="AC94" s="80">
        <f>IF('Base Reels B'!AC94="","",IF(AC$2="W",0,'Base Reels B'!AC94))</f>
        <v>0</v>
      </c>
      <c r="AD94" s="80" t="str">
        <f>IF('Base Reels B'!AD94="","",'Base Reels B'!AD94)</f>
        <v/>
      </c>
      <c r="AF94" s="81" t="str" cm="1">
        <f t="array" ref="AF94">IF(Z94="","",_xlfn.LET(_xlpm.reelOffset,_xlfn.LAMBDA(_xlpm.offsetBy,_xlpm.cell,_xlfn.LET(_xlpm.ind,ROW(_xlpm.cell)-4,_xlpm.length,COUNTIF(Z$4:Z$200,"&gt;-1"),INDEX(Z$4:Z$200,1+MOD(_xlpm.ind+_xlpm.offsetBy,_xlpm.length)))),
IF(Z94=0,4,1)
-IF(_xlpm.reelOffset(-3,Z94)=0,'Win Lines'!I$6/100,0)
-IF(_xlpm.reelOffset(-2,Z94)=0,SUM('Win Lines'!I$5:I$6)/100,0)
-IF(_xlpm.reelOffset(-1,Z94)=0,SUM('Win Lines'!I$4:I$6)/100,0)
-IF(_xlpm.reelOffset(1,Z94)=0,SUM('Win Lines'!I$3:I$5)/100,0)
-IF(_xlpm.reelOffset(2,Z94)=0,SUM('Win Lines'!I$3:I$4)/100,0)
-IF(_xlpm.reelOffset(3,Z94)=0,'Win Lines'!I$3/100,0)
))</f>
        <v/>
      </c>
      <c r="AG94" s="81" cm="1">
        <f t="array" ref="AG94">IF(AA94="","",_xlfn.LET(_xlpm.reelOffset,_xlfn.LAMBDA(_xlpm.offsetBy,_xlpm.cell,_xlfn.LET(_xlpm.ind,ROW(_xlpm.cell)-4,_xlpm.length,COUNTIF(AA$4:AA$200,"&gt;-1"),INDEX(AA$4:AA$200,1+MOD(_xlpm.ind+_xlpm.offsetBy,_xlpm.length)))),
IF(AA94=0,4,1)
-IF(_xlpm.reelOffset(-3,AA94)=0,'Win Lines'!J$6/100,0)
-IF(_xlpm.reelOffset(-2,AA94)=0,SUM('Win Lines'!J$5:J$6)/100,0)
-IF(_xlpm.reelOffset(-1,AA94)=0,SUM('Win Lines'!J$4:J$6)/100,0)
-IF(_xlpm.reelOffset(1,AA94)=0,SUM('Win Lines'!J$3:J$5)/100,0)
-IF(_xlpm.reelOffset(2,AA94)=0,SUM('Win Lines'!J$3:J$4)/100,0)
-IF(_xlpm.reelOffset(3,AA94)=0,'Win Lines'!J$3/100,0)
))</f>
        <v>1.0000000000000002</v>
      </c>
      <c r="AH94" s="81" cm="1">
        <f t="array" ref="AH94">IF(AB94="","",_xlfn.LET(_xlpm.reelOffset,_xlfn.LAMBDA(_xlpm.offsetBy,_xlpm.cell,_xlfn.LET(_xlpm.ind,ROW(_xlpm.cell)-4,_xlpm.length,COUNTIF(AB$4:AB$200,"&gt;-1"),INDEX(AB$4:AB$200,1+MOD(_xlpm.ind+_xlpm.offsetBy,_xlpm.length)))),
IF(AB94=0,4,1)
-IF(_xlpm.reelOffset(-3,AB94)=0,'Win Lines'!K$6/100,0)
-IF(_xlpm.reelOffset(-2,AB94)=0,SUM('Win Lines'!K$5:K$6)/100,0)
-IF(_xlpm.reelOffset(-1,AB94)=0,SUM('Win Lines'!K$4:K$6)/100,0)
-IF(_xlpm.reelOffset(1,AB94)=0,SUM('Win Lines'!K$3:K$5)/100,0)
-IF(_xlpm.reelOffset(2,AB94)=0,SUM('Win Lines'!K$3:K$4)/100,0)
-IF(_xlpm.reelOffset(3,AB94)=0,'Win Lines'!K$3/100,0)
))</f>
        <v>1.0000000000000002</v>
      </c>
      <c r="AI94" s="81" cm="1">
        <f t="array" ref="AI94">IF(AC94="","",_xlfn.LET(_xlpm.reelOffset,_xlfn.LAMBDA(_xlpm.offsetBy,_xlpm.cell,_xlfn.LET(_xlpm.ind,ROW(_xlpm.cell)-4,_xlpm.length,COUNTIF(AC$4:AC$200,"&gt;-1"),INDEX(AC$4:AC$200,1+MOD(_xlpm.ind+_xlpm.offsetBy,_xlpm.length)))),
IF(AC94=0,4,1)
-IF(_xlpm.reelOffset(-3,AC94)=0,'Win Lines'!L$6/100,0)
-IF(_xlpm.reelOffset(-2,AC94)=0,SUM('Win Lines'!L$5:L$6)/100,0)
-IF(_xlpm.reelOffset(-1,AC94)=0,SUM('Win Lines'!L$4:L$6)/100,0)
-IF(_xlpm.reelOffset(1,AC94)=0,SUM('Win Lines'!L$3:L$5)/100,0)
-IF(_xlpm.reelOffset(2,AC94)=0,SUM('Win Lines'!L$3:L$4)/100,0)
-IF(_xlpm.reelOffset(3,AC94)=0,'Win Lines'!L$3/100,0)
))</f>
        <v>1.0000000000000002</v>
      </c>
      <c r="AJ94" s="81" t="str" cm="1">
        <f t="array" ref="AJ94">IF(AD94="","",_xlfn.LET(_xlpm.reelOffset,_xlfn.LAMBDA(_xlpm.offsetBy,_xlpm.cell,_xlfn.LET(_xlpm.ind,ROW(_xlpm.cell)-4,_xlpm.length,COUNTIF(AD$4:AD$200,"&gt;-1"),INDEX(AD$4:AD$200,1+MOD(_xlpm.ind+_xlpm.offsetBy,_xlpm.length)))),
IF(AD94=0,4,1)
-IF(_xlpm.reelOffset(-3,AD94)=0,'Win Lines'!M$6/100,0)
-IF(_xlpm.reelOffset(-2,AD94)=0,SUM('Win Lines'!M$5:M$6)/100,0)
-IF(_xlpm.reelOffset(-1,AD94)=0,SUM('Win Lines'!M$4:M$6)/100,0)
-IF(_xlpm.reelOffset(1,AD94)=0,SUM('Win Lines'!M$3:M$5)/100,0)
-IF(_xlpm.reelOffset(2,AD94)=0,SUM('Win Lines'!M$3:M$4)/100,0)
-IF(_xlpm.reelOffset(3,AD94)=0,'Win Lines'!M$3/100,0)
))</f>
        <v/>
      </c>
    </row>
    <row r="95" spans="1:36" x14ac:dyDescent="0.25">
      <c r="Y95" s="29">
        <v>92</v>
      </c>
      <c r="Z95" s="80" t="str">
        <f>IF('Base Reels B'!Z95="","",'Base Reels B'!Z95)</f>
        <v/>
      </c>
      <c r="AA95" s="80">
        <f>IF('Base Reels B'!AA95="","",IF(AA$2="W",0,'Base Reels B'!AA95))</f>
        <v>0</v>
      </c>
      <c r="AB95" s="80">
        <f>IF('Base Reels B'!AB95="","",IF(AB$2="W",0,'Base Reels B'!AB95))</f>
        <v>0</v>
      </c>
      <c r="AC95" s="80">
        <f>IF('Base Reels B'!AC95="","",IF(AC$2="W",0,'Base Reels B'!AC95))</f>
        <v>0</v>
      </c>
      <c r="AD95" s="80" t="str">
        <f>IF('Base Reels B'!AD95="","",'Base Reels B'!AD95)</f>
        <v/>
      </c>
      <c r="AF95" s="81" t="str" cm="1">
        <f t="array" ref="AF95">IF(Z95="","",_xlfn.LET(_xlpm.reelOffset,_xlfn.LAMBDA(_xlpm.offsetBy,_xlpm.cell,_xlfn.LET(_xlpm.ind,ROW(_xlpm.cell)-4,_xlpm.length,COUNTIF(Z$4:Z$200,"&gt;-1"),INDEX(Z$4:Z$200,1+MOD(_xlpm.ind+_xlpm.offsetBy,_xlpm.length)))),
IF(Z95=0,4,1)
-IF(_xlpm.reelOffset(-3,Z95)=0,'Win Lines'!I$6/100,0)
-IF(_xlpm.reelOffset(-2,Z95)=0,SUM('Win Lines'!I$5:I$6)/100,0)
-IF(_xlpm.reelOffset(-1,Z95)=0,SUM('Win Lines'!I$4:I$6)/100,0)
-IF(_xlpm.reelOffset(1,Z95)=0,SUM('Win Lines'!I$3:I$5)/100,0)
-IF(_xlpm.reelOffset(2,Z95)=0,SUM('Win Lines'!I$3:I$4)/100,0)
-IF(_xlpm.reelOffset(3,Z95)=0,'Win Lines'!I$3/100,0)
))</f>
        <v/>
      </c>
      <c r="AG95" s="81" cm="1">
        <f t="array" ref="AG95">IF(AA95="","",_xlfn.LET(_xlpm.reelOffset,_xlfn.LAMBDA(_xlpm.offsetBy,_xlpm.cell,_xlfn.LET(_xlpm.ind,ROW(_xlpm.cell)-4,_xlpm.length,COUNTIF(AA$4:AA$200,"&gt;-1"),INDEX(AA$4:AA$200,1+MOD(_xlpm.ind+_xlpm.offsetBy,_xlpm.length)))),
IF(AA95=0,4,1)
-IF(_xlpm.reelOffset(-3,AA95)=0,'Win Lines'!J$6/100,0)
-IF(_xlpm.reelOffset(-2,AA95)=0,SUM('Win Lines'!J$5:J$6)/100,0)
-IF(_xlpm.reelOffset(-1,AA95)=0,SUM('Win Lines'!J$4:J$6)/100,0)
-IF(_xlpm.reelOffset(1,AA95)=0,SUM('Win Lines'!J$3:J$5)/100,0)
-IF(_xlpm.reelOffset(2,AA95)=0,SUM('Win Lines'!J$3:J$4)/100,0)
-IF(_xlpm.reelOffset(3,AA95)=0,'Win Lines'!J$3/100,0)
))</f>
        <v>1.0000000000000002</v>
      </c>
      <c r="AH95" s="81" cm="1">
        <f t="array" ref="AH95">IF(AB95="","",_xlfn.LET(_xlpm.reelOffset,_xlfn.LAMBDA(_xlpm.offsetBy,_xlpm.cell,_xlfn.LET(_xlpm.ind,ROW(_xlpm.cell)-4,_xlpm.length,COUNTIF(AB$4:AB$200,"&gt;-1"),INDEX(AB$4:AB$200,1+MOD(_xlpm.ind+_xlpm.offsetBy,_xlpm.length)))),
IF(AB95=0,4,1)
-IF(_xlpm.reelOffset(-3,AB95)=0,'Win Lines'!K$6/100,0)
-IF(_xlpm.reelOffset(-2,AB95)=0,SUM('Win Lines'!K$5:K$6)/100,0)
-IF(_xlpm.reelOffset(-1,AB95)=0,SUM('Win Lines'!K$4:K$6)/100,0)
-IF(_xlpm.reelOffset(1,AB95)=0,SUM('Win Lines'!K$3:K$5)/100,0)
-IF(_xlpm.reelOffset(2,AB95)=0,SUM('Win Lines'!K$3:K$4)/100,0)
-IF(_xlpm.reelOffset(3,AB95)=0,'Win Lines'!K$3/100,0)
))</f>
        <v>1.0000000000000002</v>
      </c>
      <c r="AI95" s="81" cm="1">
        <f t="array" ref="AI95">IF(AC95="","",_xlfn.LET(_xlpm.reelOffset,_xlfn.LAMBDA(_xlpm.offsetBy,_xlpm.cell,_xlfn.LET(_xlpm.ind,ROW(_xlpm.cell)-4,_xlpm.length,COUNTIF(AC$4:AC$200,"&gt;-1"),INDEX(AC$4:AC$200,1+MOD(_xlpm.ind+_xlpm.offsetBy,_xlpm.length)))),
IF(AC95=0,4,1)
-IF(_xlpm.reelOffset(-3,AC95)=0,'Win Lines'!L$6/100,0)
-IF(_xlpm.reelOffset(-2,AC95)=0,SUM('Win Lines'!L$5:L$6)/100,0)
-IF(_xlpm.reelOffset(-1,AC95)=0,SUM('Win Lines'!L$4:L$6)/100,0)
-IF(_xlpm.reelOffset(1,AC95)=0,SUM('Win Lines'!L$3:L$5)/100,0)
-IF(_xlpm.reelOffset(2,AC95)=0,SUM('Win Lines'!L$3:L$4)/100,0)
-IF(_xlpm.reelOffset(3,AC95)=0,'Win Lines'!L$3/100,0)
))</f>
        <v>1.0000000000000002</v>
      </c>
      <c r="AJ95" s="81" t="str" cm="1">
        <f t="array" ref="AJ95">IF(AD95="","",_xlfn.LET(_xlpm.reelOffset,_xlfn.LAMBDA(_xlpm.offsetBy,_xlpm.cell,_xlfn.LET(_xlpm.ind,ROW(_xlpm.cell)-4,_xlpm.length,COUNTIF(AD$4:AD$200,"&gt;-1"),INDEX(AD$4:AD$200,1+MOD(_xlpm.ind+_xlpm.offsetBy,_xlpm.length)))),
IF(AD95=0,4,1)
-IF(_xlpm.reelOffset(-3,AD95)=0,'Win Lines'!M$6/100,0)
-IF(_xlpm.reelOffset(-2,AD95)=0,SUM('Win Lines'!M$5:M$6)/100,0)
-IF(_xlpm.reelOffset(-1,AD95)=0,SUM('Win Lines'!M$4:M$6)/100,0)
-IF(_xlpm.reelOffset(1,AD95)=0,SUM('Win Lines'!M$3:M$5)/100,0)
-IF(_xlpm.reelOffset(2,AD95)=0,SUM('Win Lines'!M$3:M$4)/100,0)
-IF(_xlpm.reelOffset(3,AD95)=0,'Win Lines'!M$3/100,0)
))</f>
        <v/>
      </c>
    </row>
    <row r="96" spans="1:36" x14ac:dyDescent="0.25">
      <c r="Y96" s="29">
        <v>93</v>
      </c>
      <c r="Z96" s="80" t="str">
        <f>IF('Base Reels B'!Z96="","",'Base Reels B'!Z96)</f>
        <v/>
      </c>
      <c r="AA96" s="80">
        <f>IF('Base Reels B'!AA96="","",IF(AA$2="W",0,'Base Reels B'!AA96))</f>
        <v>0</v>
      </c>
      <c r="AB96" s="80">
        <f>IF('Base Reels B'!AB96="","",IF(AB$2="W",0,'Base Reels B'!AB96))</f>
        <v>0</v>
      </c>
      <c r="AC96" s="80">
        <f>IF('Base Reels B'!AC96="","",IF(AC$2="W",0,'Base Reels B'!AC96))</f>
        <v>0</v>
      </c>
      <c r="AD96" s="80" t="str">
        <f>IF('Base Reels B'!AD96="","",'Base Reels B'!AD96)</f>
        <v/>
      </c>
      <c r="AF96" s="81" t="str" cm="1">
        <f t="array" ref="AF96">IF(Z96="","",_xlfn.LET(_xlpm.reelOffset,_xlfn.LAMBDA(_xlpm.offsetBy,_xlpm.cell,_xlfn.LET(_xlpm.ind,ROW(_xlpm.cell)-4,_xlpm.length,COUNTIF(Z$4:Z$200,"&gt;-1"),INDEX(Z$4:Z$200,1+MOD(_xlpm.ind+_xlpm.offsetBy,_xlpm.length)))),
IF(Z96=0,4,1)
-IF(_xlpm.reelOffset(-3,Z96)=0,'Win Lines'!I$6/100,0)
-IF(_xlpm.reelOffset(-2,Z96)=0,SUM('Win Lines'!I$5:I$6)/100,0)
-IF(_xlpm.reelOffset(-1,Z96)=0,SUM('Win Lines'!I$4:I$6)/100,0)
-IF(_xlpm.reelOffset(1,Z96)=0,SUM('Win Lines'!I$3:I$5)/100,0)
-IF(_xlpm.reelOffset(2,Z96)=0,SUM('Win Lines'!I$3:I$4)/100,0)
-IF(_xlpm.reelOffset(3,Z96)=0,'Win Lines'!I$3/100,0)
))</f>
        <v/>
      </c>
      <c r="AG96" s="81" cm="1">
        <f t="array" ref="AG96">IF(AA96="","",_xlfn.LET(_xlpm.reelOffset,_xlfn.LAMBDA(_xlpm.offsetBy,_xlpm.cell,_xlfn.LET(_xlpm.ind,ROW(_xlpm.cell)-4,_xlpm.length,COUNTIF(AA$4:AA$200,"&gt;-1"),INDEX(AA$4:AA$200,1+MOD(_xlpm.ind+_xlpm.offsetBy,_xlpm.length)))),
IF(AA96=0,4,1)
-IF(_xlpm.reelOffset(-3,AA96)=0,'Win Lines'!J$6/100,0)
-IF(_xlpm.reelOffset(-2,AA96)=0,SUM('Win Lines'!J$5:J$6)/100,0)
-IF(_xlpm.reelOffset(-1,AA96)=0,SUM('Win Lines'!J$4:J$6)/100,0)
-IF(_xlpm.reelOffset(1,AA96)=0,SUM('Win Lines'!J$3:J$5)/100,0)
-IF(_xlpm.reelOffset(2,AA96)=0,SUM('Win Lines'!J$3:J$4)/100,0)
-IF(_xlpm.reelOffset(3,AA96)=0,'Win Lines'!J$3/100,0)
))</f>
        <v>1.0000000000000002</v>
      </c>
      <c r="AH96" s="81" cm="1">
        <f t="array" ref="AH96">IF(AB96="","",_xlfn.LET(_xlpm.reelOffset,_xlfn.LAMBDA(_xlpm.offsetBy,_xlpm.cell,_xlfn.LET(_xlpm.ind,ROW(_xlpm.cell)-4,_xlpm.length,COUNTIF(AB$4:AB$200,"&gt;-1"),INDEX(AB$4:AB$200,1+MOD(_xlpm.ind+_xlpm.offsetBy,_xlpm.length)))),
IF(AB96=0,4,1)
-IF(_xlpm.reelOffset(-3,AB96)=0,'Win Lines'!K$6/100,0)
-IF(_xlpm.reelOffset(-2,AB96)=0,SUM('Win Lines'!K$5:K$6)/100,0)
-IF(_xlpm.reelOffset(-1,AB96)=0,SUM('Win Lines'!K$4:K$6)/100,0)
-IF(_xlpm.reelOffset(1,AB96)=0,SUM('Win Lines'!K$3:K$5)/100,0)
-IF(_xlpm.reelOffset(2,AB96)=0,SUM('Win Lines'!K$3:K$4)/100,0)
-IF(_xlpm.reelOffset(3,AB96)=0,'Win Lines'!K$3/100,0)
))</f>
        <v>1.0000000000000002</v>
      </c>
      <c r="AI96" s="81" cm="1">
        <f t="array" ref="AI96">IF(AC96="","",_xlfn.LET(_xlpm.reelOffset,_xlfn.LAMBDA(_xlpm.offsetBy,_xlpm.cell,_xlfn.LET(_xlpm.ind,ROW(_xlpm.cell)-4,_xlpm.length,COUNTIF(AC$4:AC$200,"&gt;-1"),INDEX(AC$4:AC$200,1+MOD(_xlpm.ind+_xlpm.offsetBy,_xlpm.length)))),
IF(AC96=0,4,1)
-IF(_xlpm.reelOffset(-3,AC96)=0,'Win Lines'!L$6/100,0)
-IF(_xlpm.reelOffset(-2,AC96)=0,SUM('Win Lines'!L$5:L$6)/100,0)
-IF(_xlpm.reelOffset(-1,AC96)=0,SUM('Win Lines'!L$4:L$6)/100,0)
-IF(_xlpm.reelOffset(1,AC96)=0,SUM('Win Lines'!L$3:L$5)/100,0)
-IF(_xlpm.reelOffset(2,AC96)=0,SUM('Win Lines'!L$3:L$4)/100,0)
-IF(_xlpm.reelOffset(3,AC96)=0,'Win Lines'!L$3/100,0)
))</f>
        <v>1.0000000000000002</v>
      </c>
      <c r="AJ96" s="81" t="str" cm="1">
        <f t="array" ref="AJ96">IF(AD96="","",_xlfn.LET(_xlpm.reelOffset,_xlfn.LAMBDA(_xlpm.offsetBy,_xlpm.cell,_xlfn.LET(_xlpm.ind,ROW(_xlpm.cell)-4,_xlpm.length,COUNTIF(AD$4:AD$200,"&gt;-1"),INDEX(AD$4:AD$200,1+MOD(_xlpm.ind+_xlpm.offsetBy,_xlpm.length)))),
IF(AD96=0,4,1)
-IF(_xlpm.reelOffset(-3,AD96)=0,'Win Lines'!M$6/100,0)
-IF(_xlpm.reelOffset(-2,AD96)=0,SUM('Win Lines'!M$5:M$6)/100,0)
-IF(_xlpm.reelOffset(-1,AD96)=0,SUM('Win Lines'!M$4:M$6)/100,0)
-IF(_xlpm.reelOffset(1,AD96)=0,SUM('Win Lines'!M$3:M$5)/100,0)
-IF(_xlpm.reelOffset(2,AD96)=0,SUM('Win Lines'!M$3:M$4)/100,0)
-IF(_xlpm.reelOffset(3,AD96)=0,'Win Lines'!M$3/100,0)
))</f>
        <v/>
      </c>
    </row>
    <row r="97" spans="25:36" x14ac:dyDescent="0.25">
      <c r="Y97" s="29">
        <v>94</v>
      </c>
      <c r="Z97" s="80" t="str">
        <f>IF('Base Reels B'!Z97="","",'Base Reels B'!Z97)</f>
        <v/>
      </c>
      <c r="AA97" s="80">
        <f>IF('Base Reels B'!AA97="","",IF(AA$2="W",0,'Base Reels B'!AA97))</f>
        <v>0</v>
      </c>
      <c r="AB97" s="80">
        <f>IF('Base Reels B'!AB97="","",IF(AB$2="W",0,'Base Reels B'!AB97))</f>
        <v>0</v>
      </c>
      <c r="AC97" s="80">
        <f>IF('Base Reels B'!AC97="","",IF(AC$2="W",0,'Base Reels B'!AC97))</f>
        <v>0</v>
      </c>
      <c r="AD97" s="80" t="str">
        <f>IF('Base Reels B'!AD97="","",'Base Reels B'!AD97)</f>
        <v/>
      </c>
      <c r="AF97" s="81" t="str" cm="1">
        <f t="array" ref="AF97">IF(Z97="","",_xlfn.LET(_xlpm.reelOffset,_xlfn.LAMBDA(_xlpm.offsetBy,_xlpm.cell,_xlfn.LET(_xlpm.ind,ROW(_xlpm.cell)-4,_xlpm.length,COUNTIF(Z$4:Z$200,"&gt;-1"),INDEX(Z$4:Z$200,1+MOD(_xlpm.ind+_xlpm.offsetBy,_xlpm.length)))),
IF(Z97=0,4,1)
-IF(_xlpm.reelOffset(-3,Z97)=0,'Win Lines'!I$6/100,0)
-IF(_xlpm.reelOffset(-2,Z97)=0,SUM('Win Lines'!I$5:I$6)/100,0)
-IF(_xlpm.reelOffset(-1,Z97)=0,SUM('Win Lines'!I$4:I$6)/100,0)
-IF(_xlpm.reelOffset(1,Z97)=0,SUM('Win Lines'!I$3:I$5)/100,0)
-IF(_xlpm.reelOffset(2,Z97)=0,SUM('Win Lines'!I$3:I$4)/100,0)
-IF(_xlpm.reelOffset(3,Z97)=0,'Win Lines'!I$3/100,0)
))</f>
        <v/>
      </c>
      <c r="AG97" s="81" cm="1">
        <f t="array" ref="AG97">IF(AA97="","",_xlfn.LET(_xlpm.reelOffset,_xlfn.LAMBDA(_xlpm.offsetBy,_xlpm.cell,_xlfn.LET(_xlpm.ind,ROW(_xlpm.cell)-4,_xlpm.length,COUNTIF(AA$4:AA$200,"&gt;-1"),INDEX(AA$4:AA$200,1+MOD(_xlpm.ind+_xlpm.offsetBy,_xlpm.length)))),
IF(AA97=0,4,1)
-IF(_xlpm.reelOffset(-3,AA97)=0,'Win Lines'!J$6/100,0)
-IF(_xlpm.reelOffset(-2,AA97)=0,SUM('Win Lines'!J$5:J$6)/100,0)
-IF(_xlpm.reelOffset(-1,AA97)=0,SUM('Win Lines'!J$4:J$6)/100,0)
-IF(_xlpm.reelOffset(1,AA97)=0,SUM('Win Lines'!J$3:J$5)/100,0)
-IF(_xlpm.reelOffset(2,AA97)=0,SUM('Win Lines'!J$3:J$4)/100,0)
-IF(_xlpm.reelOffset(3,AA97)=0,'Win Lines'!J$3/100,0)
))</f>
        <v>1.0000000000000002</v>
      </c>
      <c r="AH97" s="81" cm="1">
        <f t="array" ref="AH97">IF(AB97="","",_xlfn.LET(_xlpm.reelOffset,_xlfn.LAMBDA(_xlpm.offsetBy,_xlpm.cell,_xlfn.LET(_xlpm.ind,ROW(_xlpm.cell)-4,_xlpm.length,COUNTIF(AB$4:AB$200,"&gt;-1"),INDEX(AB$4:AB$200,1+MOD(_xlpm.ind+_xlpm.offsetBy,_xlpm.length)))),
IF(AB97=0,4,1)
-IF(_xlpm.reelOffset(-3,AB97)=0,'Win Lines'!K$6/100,0)
-IF(_xlpm.reelOffset(-2,AB97)=0,SUM('Win Lines'!K$5:K$6)/100,0)
-IF(_xlpm.reelOffset(-1,AB97)=0,SUM('Win Lines'!K$4:K$6)/100,0)
-IF(_xlpm.reelOffset(1,AB97)=0,SUM('Win Lines'!K$3:K$5)/100,0)
-IF(_xlpm.reelOffset(2,AB97)=0,SUM('Win Lines'!K$3:K$4)/100,0)
-IF(_xlpm.reelOffset(3,AB97)=0,'Win Lines'!K$3/100,0)
))</f>
        <v>1.0000000000000002</v>
      </c>
      <c r="AI97" s="81" cm="1">
        <f t="array" ref="AI97">IF(AC97="","",_xlfn.LET(_xlpm.reelOffset,_xlfn.LAMBDA(_xlpm.offsetBy,_xlpm.cell,_xlfn.LET(_xlpm.ind,ROW(_xlpm.cell)-4,_xlpm.length,COUNTIF(AC$4:AC$200,"&gt;-1"),INDEX(AC$4:AC$200,1+MOD(_xlpm.ind+_xlpm.offsetBy,_xlpm.length)))),
IF(AC97=0,4,1)
-IF(_xlpm.reelOffset(-3,AC97)=0,'Win Lines'!L$6/100,0)
-IF(_xlpm.reelOffset(-2,AC97)=0,SUM('Win Lines'!L$5:L$6)/100,0)
-IF(_xlpm.reelOffset(-1,AC97)=0,SUM('Win Lines'!L$4:L$6)/100,0)
-IF(_xlpm.reelOffset(1,AC97)=0,SUM('Win Lines'!L$3:L$5)/100,0)
-IF(_xlpm.reelOffset(2,AC97)=0,SUM('Win Lines'!L$3:L$4)/100,0)
-IF(_xlpm.reelOffset(3,AC97)=0,'Win Lines'!L$3/100,0)
))</f>
        <v>1.0000000000000002</v>
      </c>
      <c r="AJ97" s="81" t="str" cm="1">
        <f t="array" ref="AJ97">IF(AD97="","",_xlfn.LET(_xlpm.reelOffset,_xlfn.LAMBDA(_xlpm.offsetBy,_xlpm.cell,_xlfn.LET(_xlpm.ind,ROW(_xlpm.cell)-4,_xlpm.length,COUNTIF(AD$4:AD$200,"&gt;-1"),INDEX(AD$4:AD$200,1+MOD(_xlpm.ind+_xlpm.offsetBy,_xlpm.length)))),
IF(AD97=0,4,1)
-IF(_xlpm.reelOffset(-3,AD97)=0,'Win Lines'!M$6/100,0)
-IF(_xlpm.reelOffset(-2,AD97)=0,SUM('Win Lines'!M$5:M$6)/100,0)
-IF(_xlpm.reelOffset(-1,AD97)=0,SUM('Win Lines'!M$4:M$6)/100,0)
-IF(_xlpm.reelOffset(1,AD97)=0,SUM('Win Lines'!M$3:M$5)/100,0)
-IF(_xlpm.reelOffset(2,AD97)=0,SUM('Win Lines'!M$3:M$4)/100,0)
-IF(_xlpm.reelOffset(3,AD97)=0,'Win Lines'!M$3/100,0)
))</f>
        <v/>
      </c>
    </row>
    <row r="98" spans="25:36" x14ac:dyDescent="0.25">
      <c r="Y98" s="29">
        <v>95</v>
      </c>
      <c r="Z98" s="80" t="str">
        <f>IF('Base Reels B'!Z98="","",'Base Reels B'!Z98)</f>
        <v/>
      </c>
      <c r="AA98" s="80">
        <f>IF('Base Reels B'!AA98="","",IF(AA$2="W",0,'Base Reels B'!AA98))</f>
        <v>0</v>
      </c>
      <c r="AB98" s="80">
        <f>IF('Base Reels B'!AB98="","",IF(AB$2="W",0,'Base Reels B'!AB98))</f>
        <v>0</v>
      </c>
      <c r="AC98" s="80">
        <f>IF('Base Reels B'!AC98="","",IF(AC$2="W",0,'Base Reels B'!AC98))</f>
        <v>0</v>
      </c>
      <c r="AD98" s="80" t="str">
        <f>IF('Base Reels B'!AD98="","",'Base Reels B'!AD98)</f>
        <v/>
      </c>
      <c r="AF98" s="81" t="str" cm="1">
        <f t="array" ref="AF98">IF(Z98="","",_xlfn.LET(_xlpm.reelOffset,_xlfn.LAMBDA(_xlpm.offsetBy,_xlpm.cell,_xlfn.LET(_xlpm.ind,ROW(_xlpm.cell)-4,_xlpm.length,COUNTIF(Z$4:Z$200,"&gt;-1"),INDEX(Z$4:Z$200,1+MOD(_xlpm.ind+_xlpm.offsetBy,_xlpm.length)))),
IF(Z98=0,4,1)
-IF(_xlpm.reelOffset(-3,Z98)=0,'Win Lines'!I$6/100,0)
-IF(_xlpm.reelOffset(-2,Z98)=0,SUM('Win Lines'!I$5:I$6)/100,0)
-IF(_xlpm.reelOffset(-1,Z98)=0,SUM('Win Lines'!I$4:I$6)/100,0)
-IF(_xlpm.reelOffset(1,Z98)=0,SUM('Win Lines'!I$3:I$5)/100,0)
-IF(_xlpm.reelOffset(2,Z98)=0,SUM('Win Lines'!I$3:I$4)/100,0)
-IF(_xlpm.reelOffset(3,Z98)=0,'Win Lines'!I$3/100,0)
))</f>
        <v/>
      </c>
      <c r="AG98" s="81" cm="1">
        <f t="array" ref="AG98">IF(AA98="","",_xlfn.LET(_xlpm.reelOffset,_xlfn.LAMBDA(_xlpm.offsetBy,_xlpm.cell,_xlfn.LET(_xlpm.ind,ROW(_xlpm.cell)-4,_xlpm.length,COUNTIF(AA$4:AA$200,"&gt;-1"),INDEX(AA$4:AA$200,1+MOD(_xlpm.ind+_xlpm.offsetBy,_xlpm.length)))),
IF(AA98=0,4,1)
-IF(_xlpm.reelOffset(-3,AA98)=0,'Win Lines'!J$6/100,0)
-IF(_xlpm.reelOffset(-2,AA98)=0,SUM('Win Lines'!J$5:J$6)/100,0)
-IF(_xlpm.reelOffset(-1,AA98)=0,SUM('Win Lines'!J$4:J$6)/100,0)
-IF(_xlpm.reelOffset(1,AA98)=0,SUM('Win Lines'!J$3:J$5)/100,0)
-IF(_xlpm.reelOffset(2,AA98)=0,SUM('Win Lines'!J$3:J$4)/100,0)
-IF(_xlpm.reelOffset(3,AA98)=0,'Win Lines'!J$3/100,0)
))</f>
        <v>1.0000000000000002</v>
      </c>
      <c r="AH98" s="81" cm="1">
        <f t="array" ref="AH98">IF(AB98="","",_xlfn.LET(_xlpm.reelOffset,_xlfn.LAMBDA(_xlpm.offsetBy,_xlpm.cell,_xlfn.LET(_xlpm.ind,ROW(_xlpm.cell)-4,_xlpm.length,COUNTIF(AB$4:AB$200,"&gt;-1"),INDEX(AB$4:AB$200,1+MOD(_xlpm.ind+_xlpm.offsetBy,_xlpm.length)))),
IF(AB98=0,4,1)
-IF(_xlpm.reelOffset(-3,AB98)=0,'Win Lines'!K$6/100,0)
-IF(_xlpm.reelOffset(-2,AB98)=0,SUM('Win Lines'!K$5:K$6)/100,0)
-IF(_xlpm.reelOffset(-1,AB98)=0,SUM('Win Lines'!K$4:K$6)/100,0)
-IF(_xlpm.reelOffset(1,AB98)=0,SUM('Win Lines'!K$3:K$5)/100,0)
-IF(_xlpm.reelOffset(2,AB98)=0,SUM('Win Lines'!K$3:K$4)/100,0)
-IF(_xlpm.reelOffset(3,AB98)=0,'Win Lines'!K$3/100,0)
))</f>
        <v>1.0000000000000002</v>
      </c>
      <c r="AI98" s="81" cm="1">
        <f t="array" ref="AI98">IF(AC98="","",_xlfn.LET(_xlpm.reelOffset,_xlfn.LAMBDA(_xlpm.offsetBy,_xlpm.cell,_xlfn.LET(_xlpm.ind,ROW(_xlpm.cell)-4,_xlpm.length,COUNTIF(AC$4:AC$200,"&gt;-1"),INDEX(AC$4:AC$200,1+MOD(_xlpm.ind+_xlpm.offsetBy,_xlpm.length)))),
IF(AC98=0,4,1)
-IF(_xlpm.reelOffset(-3,AC98)=0,'Win Lines'!L$6/100,0)
-IF(_xlpm.reelOffset(-2,AC98)=0,SUM('Win Lines'!L$5:L$6)/100,0)
-IF(_xlpm.reelOffset(-1,AC98)=0,SUM('Win Lines'!L$4:L$6)/100,0)
-IF(_xlpm.reelOffset(1,AC98)=0,SUM('Win Lines'!L$3:L$5)/100,0)
-IF(_xlpm.reelOffset(2,AC98)=0,SUM('Win Lines'!L$3:L$4)/100,0)
-IF(_xlpm.reelOffset(3,AC98)=0,'Win Lines'!L$3/100,0)
))</f>
        <v>1.0000000000000002</v>
      </c>
      <c r="AJ98" s="81" t="str" cm="1">
        <f t="array" ref="AJ98">IF(AD98="","",_xlfn.LET(_xlpm.reelOffset,_xlfn.LAMBDA(_xlpm.offsetBy,_xlpm.cell,_xlfn.LET(_xlpm.ind,ROW(_xlpm.cell)-4,_xlpm.length,COUNTIF(AD$4:AD$200,"&gt;-1"),INDEX(AD$4:AD$200,1+MOD(_xlpm.ind+_xlpm.offsetBy,_xlpm.length)))),
IF(AD98=0,4,1)
-IF(_xlpm.reelOffset(-3,AD98)=0,'Win Lines'!M$6/100,0)
-IF(_xlpm.reelOffset(-2,AD98)=0,SUM('Win Lines'!M$5:M$6)/100,0)
-IF(_xlpm.reelOffset(-1,AD98)=0,SUM('Win Lines'!M$4:M$6)/100,0)
-IF(_xlpm.reelOffset(1,AD98)=0,SUM('Win Lines'!M$3:M$5)/100,0)
-IF(_xlpm.reelOffset(2,AD98)=0,SUM('Win Lines'!M$3:M$4)/100,0)
-IF(_xlpm.reelOffset(3,AD98)=0,'Win Lines'!M$3/100,0)
))</f>
        <v/>
      </c>
    </row>
    <row r="99" spans="25:36" x14ac:dyDescent="0.25">
      <c r="Y99" s="29">
        <v>96</v>
      </c>
      <c r="Z99" s="80" t="str">
        <f>IF('Base Reels B'!Z99="","",'Base Reels B'!Z99)</f>
        <v/>
      </c>
      <c r="AA99" s="80">
        <f>IF('Base Reels B'!AA99="","",IF(AA$2="W",0,'Base Reels B'!AA99))</f>
        <v>0</v>
      </c>
      <c r="AB99" s="80">
        <f>IF('Base Reels B'!AB99="","",IF(AB$2="W",0,'Base Reels B'!AB99))</f>
        <v>0</v>
      </c>
      <c r="AC99" s="80">
        <f>IF('Base Reels B'!AC99="","",IF(AC$2="W",0,'Base Reels B'!AC99))</f>
        <v>0</v>
      </c>
      <c r="AD99" s="80" t="str">
        <f>IF('Base Reels B'!AD99="","",'Base Reels B'!AD99)</f>
        <v/>
      </c>
      <c r="AF99" s="81" t="str" cm="1">
        <f t="array" ref="AF99">IF(Z99="","",_xlfn.LET(_xlpm.reelOffset,_xlfn.LAMBDA(_xlpm.offsetBy,_xlpm.cell,_xlfn.LET(_xlpm.ind,ROW(_xlpm.cell)-4,_xlpm.length,COUNTIF(Z$4:Z$200,"&gt;-1"),INDEX(Z$4:Z$200,1+MOD(_xlpm.ind+_xlpm.offsetBy,_xlpm.length)))),
IF(Z99=0,4,1)
-IF(_xlpm.reelOffset(-3,Z99)=0,'Win Lines'!I$6/100,0)
-IF(_xlpm.reelOffset(-2,Z99)=0,SUM('Win Lines'!I$5:I$6)/100,0)
-IF(_xlpm.reelOffset(-1,Z99)=0,SUM('Win Lines'!I$4:I$6)/100,0)
-IF(_xlpm.reelOffset(1,Z99)=0,SUM('Win Lines'!I$3:I$5)/100,0)
-IF(_xlpm.reelOffset(2,Z99)=0,SUM('Win Lines'!I$3:I$4)/100,0)
-IF(_xlpm.reelOffset(3,Z99)=0,'Win Lines'!I$3/100,0)
))</f>
        <v/>
      </c>
      <c r="AG99" s="81" cm="1">
        <f t="array" ref="AG99">IF(AA99="","",_xlfn.LET(_xlpm.reelOffset,_xlfn.LAMBDA(_xlpm.offsetBy,_xlpm.cell,_xlfn.LET(_xlpm.ind,ROW(_xlpm.cell)-4,_xlpm.length,COUNTIF(AA$4:AA$200,"&gt;-1"),INDEX(AA$4:AA$200,1+MOD(_xlpm.ind+_xlpm.offsetBy,_xlpm.length)))),
IF(AA99=0,4,1)
-IF(_xlpm.reelOffset(-3,AA99)=0,'Win Lines'!J$6/100,0)
-IF(_xlpm.reelOffset(-2,AA99)=0,SUM('Win Lines'!J$5:J$6)/100,0)
-IF(_xlpm.reelOffset(-1,AA99)=0,SUM('Win Lines'!J$4:J$6)/100,0)
-IF(_xlpm.reelOffset(1,AA99)=0,SUM('Win Lines'!J$3:J$5)/100,0)
-IF(_xlpm.reelOffset(2,AA99)=0,SUM('Win Lines'!J$3:J$4)/100,0)
-IF(_xlpm.reelOffset(3,AA99)=0,'Win Lines'!J$3/100,0)
))</f>
        <v>1.0000000000000002</v>
      </c>
      <c r="AH99" s="81" cm="1">
        <f t="array" ref="AH99">IF(AB99="","",_xlfn.LET(_xlpm.reelOffset,_xlfn.LAMBDA(_xlpm.offsetBy,_xlpm.cell,_xlfn.LET(_xlpm.ind,ROW(_xlpm.cell)-4,_xlpm.length,COUNTIF(AB$4:AB$200,"&gt;-1"),INDEX(AB$4:AB$200,1+MOD(_xlpm.ind+_xlpm.offsetBy,_xlpm.length)))),
IF(AB99=0,4,1)
-IF(_xlpm.reelOffset(-3,AB99)=0,'Win Lines'!K$6/100,0)
-IF(_xlpm.reelOffset(-2,AB99)=0,SUM('Win Lines'!K$5:K$6)/100,0)
-IF(_xlpm.reelOffset(-1,AB99)=0,SUM('Win Lines'!K$4:K$6)/100,0)
-IF(_xlpm.reelOffset(1,AB99)=0,SUM('Win Lines'!K$3:K$5)/100,0)
-IF(_xlpm.reelOffset(2,AB99)=0,SUM('Win Lines'!K$3:K$4)/100,0)
-IF(_xlpm.reelOffset(3,AB99)=0,'Win Lines'!K$3/100,0)
))</f>
        <v>1.0000000000000002</v>
      </c>
      <c r="AI99" s="81" cm="1">
        <f t="array" ref="AI99">IF(AC99="","",_xlfn.LET(_xlpm.reelOffset,_xlfn.LAMBDA(_xlpm.offsetBy,_xlpm.cell,_xlfn.LET(_xlpm.ind,ROW(_xlpm.cell)-4,_xlpm.length,COUNTIF(AC$4:AC$200,"&gt;-1"),INDEX(AC$4:AC$200,1+MOD(_xlpm.ind+_xlpm.offsetBy,_xlpm.length)))),
IF(AC99=0,4,1)
-IF(_xlpm.reelOffset(-3,AC99)=0,'Win Lines'!L$6/100,0)
-IF(_xlpm.reelOffset(-2,AC99)=0,SUM('Win Lines'!L$5:L$6)/100,0)
-IF(_xlpm.reelOffset(-1,AC99)=0,SUM('Win Lines'!L$4:L$6)/100,0)
-IF(_xlpm.reelOffset(1,AC99)=0,SUM('Win Lines'!L$3:L$5)/100,0)
-IF(_xlpm.reelOffset(2,AC99)=0,SUM('Win Lines'!L$3:L$4)/100,0)
-IF(_xlpm.reelOffset(3,AC99)=0,'Win Lines'!L$3/100,0)
))</f>
        <v>1.0000000000000002</v>
      </c>
      <c r="AJ99" s="81" t="str" cm="1">
        <f t="array" ref="AJ99">IF(AD99="","",_xlfn.LET(_xlpm.reelOffset,_xlfn.LAMBDA(_xlpm.offsetBy,_xlpm.cell,_xlfn.LET(_xlpm.ind,ROW(_xlpm.cell)-4,_xlpm.length,COUNTIF(AD$4:AD$200,"&gt;-1"),INDEX(AD$4:AD$200,1+MOD(_xlpm.ind+_xlpm.offsetBy,_xlpm.length)))),
IF(AD99=0,4,1)
-IF(_xlpm.reelOffset(-3,AD99)=0,'Win Lines'!M$6/100,0)
-IF(_xlpm.reelOffset(-2,AD99)=0,SUM('Win Lines'!M$5:M$6)/100,0)
-IF(_xlpm.reelOffset(-1,AD99)=0,SUM('Win Lines'!M$4:M$6)/100,0)
-IF(_xlpm.reelOffset(1,AD99)=0,SUM('Win Lines'!M$3:M$5)/100,0)
-IF(_xlpm.reelOffset(2,AD99)=0,SUM('Win Lines'!M$3:M$4)/100,0)
-IF(_xlpm.reelOffset(3,AD99)=0,'Win Lines'!M$3/100,0)
))</f>
        <v/>
      </c>
    </row>
    <row r="100" spans="25:36" x14ac:dyDescent="0.25">
      <c r="Y100" s="29">
        <v>97</v>
      </c>
      <c r="Z100" s="80" t="str">
        <f>IF('Base Reels B'!Z100="","",'Base Reels B'!Z100)</f>
        <v/>
      </c>
      <c r="AA100" s="80">
        <f>IF('Base Reels B'!AA100="","",IF(AA$2="W",0,'Base Reels B'!AA100))</f>
        <v>0</v>
      </c>
      <c r="AB100" s="80">
        <f>IF('Base Reels B'!AB100="","",IF(AB$2="W",0,'Base Reels B'!AB100))</f>
        <v>0</v>
      </c>
      <c r="AC100" s="80">
        <f>IF('Base Reels B'!AC100="","",IF(AC$2="W",0,'Base Reels B'!AC100))</f>
        <v>0</v>
      </c>
      <c r="AD100" s="80" t="str">
        <f>IF('Base Reels B'!AD100="","",'Base Reels B'!AD100)</f>
        <v/>
      </c>
      <c r="AF100" s="29" t="str" cm="1">
        <f t="array" ref="AF100">IF(Z100="","",_xlfn.LET(_xlpm.reelOffset,_xlfn.LAMBDA(_xlpm.offsetBy,_xlpm.cell,_xlfn.LET(_xlpm.ind,ROW(_xlpm.cell)-4,_xlpm.length,COUNTIF(Z$4:Z$200,"&gt;-1"),INDEX(Z$4:Z$200,1+MOD(_xlpm.ind+_xlpm.offsetBy,_xlpm.length)))),
IF(Z100=0,4,1)
-IF(_xlpm.reelOffset(-3,Z100)=0,'Win Lines'!I$6/100,0)
-IF(_xlpm.reelOffset(-2,Z100)=0,SUM('Win Lines'!I$5:I$6)/100,0)
-IF(_xlpm.reelOffset(-1,Z100)=0,SUM('Win Lines'!I$4:I$6)/100,0)
-IF(_xlpm.reelOffset(1,Z100)=0,SUM('Win Lines'!I$3:I$5)/100,0)
-IF(_xlpm.reelOffset(2,Z100)=0,SUM('Win Lines'!I$3:I$4)/100,0)
-IF(_xlpm.reelOffset(3,Z100)=0,'Win Lines'!I$3/100,0)
))</f>
        <v/>
      </c>
      <c r="AG100" s="81" cm="1">
        <f t="array" ref="AG100">IF(AA100="","",_xlfn.LET(_xlpm.reelOffset,_xlfn.LAMBDA(_xlpm.offsetBy,_xlpm.cell,_xlfn.LET(_xlpm.ind,ROW(_xlpm.cell)-4,_xlpm.length,COUNTIF(AA$4:AA$200,"&gt;-1"),INDEX(AA$4:AA$200,1+MOD(_xlpm.ind+_xlpm.offsetBy,_xlpm.length)))),
IF(AA100=0,4,1)
-IF(_xlpm.reelOffset(-3,AA100)=0,'Win Lines'!J$6/100,0)
-IF(_xlpm.reelOffset(-2,AA100)=0,SUM('Win Lines'!J$5:J$6)/100,0)
-IF(_xlpm.reelOffset(-1,AA100)=0,SUM('Win Lines'!J$4:J$6)/100,0)
-IF(_xlpm.reelOffset(1,AA100)=0,SUM('Win Lines'!J$3:J$5)/100,0)
-IF(_xlpm.reelOffset(2,AA100)=0,SUM('Win Lines'!J$3:J$4)/100,0)
-IF(_xlpm.reelOffset(3,AA100)=0,'Win Lines'!J$3/100,0)
))</f>
        <v>1.0000000000000002</v>
      </c>
      <c r="AH100" s="81" cm="1">
        <f t="array" ref="AH100">IF(AB100="","",_xlfn.LET(_xlpm.reelOffset,_xlfn.LAMBDA(_xlpm.offsetBy,_xlpm.cell,_xlfn.LET(_xlpm.ind,ROW(_xlpm.cell)-4,_xlpm.length,COUNTIF(AB$4:AB$200,"&gt;-1"),INDEX(AB$4:AB$200,1+MOD(_xlpm.ind+_xlpm.offsetBy,_xlpm.length)))),
IF(AB100=0,4,1)
-IF(_xlpm.reelOffset(-3,AB100)=0,'Win Lines'!K$6/100,0)
-IF(_xlpm.reelOffset(-2,AB100)=0,SUM('Win Lines'!K$5:K$6)/100,0)
-IF(_xlpm.reelOffset(-1,AB100)=0,SUM('Win Lines'!K$4:K$6)/100,0)
-IF(_xlpm.reelOffset(1,AB100)=0,SUM('Win Lines'!K$3:K$5)/100,0)
-IF(_xlpm.reelOffset(2,AB100)=0,SUM('Win Lines'!K$3:K$4)/100,0)
-IF(_xlpm.reelOffset(3,AB100)=0,'Win Lines'!K$3/100,0)
))</f>
        <v>1.0000000000000002</v>
      </c>
      <c r="AI100" s="29" cm="1">
        <f t="array" ref="AI100">IF(AC100="","",_xlfn.LET(_xlpm.reelOffset,_xlfn.LAMBDA(_xlpm.offsetBy,_xlpm.cell,_xlfn.LET(_xlpm.ind,ROW(_xlpm.cell)-4,_xlpm.length,COUNTIF(AC$4:AC$200,"&gt;-1"),INDEX(AC$4:AC$200,1+MOD(_xlpm.ind+_xlpm.offsetBy,_xlpm.length)))),
IF(AC100=0,4,1)
-IF(_xlpm.reelOffset(-3,AC100)=0,'Win Lines'!L$6/100,0)
-IF(_xlpm.reelOffset(-2,AC100)=0,SUM('Win Lines'!L$5:L$6)/100,0)
-IF(_xlpm.reelOffset(-1,AC100)=0,SUM('Win Lines'!L$4:L$6)/100,0)
-IF(_xlpm.reelOffset(1,AC100)=0,SUM('Win Lines'!L$3:L$5)/100,0)
-IF(_xlpm.reelOffset(2,AC100)=0,SUM('Win Lines'!L$3:L$4)/100,0)
-IF(_xlpm.reelOffset(3,AC100)=0,'Win Lines'!L$3/100,0)
))</f>
        <v>1.0000000000000002</v>
      </c>
      <c r="AJ100" s="29" t="str" cm="1">
        <f t="array" ref="AJ100">IF(AD100="","",_xlfn.LET(_xlpm.reelOffset,_xlfn.LAMBDA(_xlpm.offsetBy,_xlpm.cell,_xlfn.LET(_xlpm.ind,ROW(_xlpm.cell)-4,_xlpm.length,COUNTIF(AD$4:AD$200,"&gt;-1"),INDEX(AD$4:AD$200,1+MOD(_xlpm.ind+_xlpm.offsetBy,_xlpm.length)))),
IF(AD100=0,4,1)
-IF(_xlpm.reelOffset(-3,AD100)=0,'Win Lines'!M$6/100,0)
-IF(_xlpm.reelOffset(-2,AD100)=0,SUM('Win Lines'!M$5:M$6)/100,0)
-IF(_xlpm.reelOffset(-1,AD100)=0,SUM('Win Lines'!M$4:M$6)/100,0)
-IF(_xlpm.reelOffset(1,AD100)=0,SUM('Win Lines'!M$3:M$5)/100,0)
-IF(_xlpm.reelOffset(2,AD100)=0,SUM('Win Lines'!M$3:M$4)/100,0)
-IF(_xlpm.reelOffset(3,AD100)=0,'Win Lines'!M$3/100,0)
))</f>
        <v/>
      </c>
    </row>
    <row r="101" spans="25:36" x14ac:dyDescent="0.25">
      <c r="Y101" s="29">
        <v>98</v>
      </c>
      <c r="Z101" s="80" t="str">
        <f>IF('Base Reels B'!Z101="","",'Base Reels B'!Z101)</f>
        <v/>
      </c>
      <c r="AA101" s="80">
        <f>IF('Base Reels B'!AA101="","",IF(AA$2="W",0,'Base Reels B'!AA101))</f>
        <v>0</v>
      </c>
      <c r="AB101" s="80">
        <f>IF('Base Reels B'!AB101="","",IF(AB$2="W",0,'Base Reels B'!AB101))</f>
        <v>0</v>
      </c>
      <c r="AC101" s="80">
        <f>IF('Base Reels B'!AC101="","",IF(AC$2="W",0,'Base Reels B'!AC101))</f>
        <v>0</v>
      </c>
      <c r="AD101" s="80" t="str">
        <f>IF('Base Reels B'!AD101="","",'Base Reels B'!AD101)</f>
        <v/>
      </c>
      <c r="AF101" s="29" t="str" cm="1">
        <f t="array" ref="AF101">IF(Z101="","",_xlfn.LET(_xlpm.reelOffset,_xlfn.LAMBDA(_xlpm.offsetBy,_xlpm.cell,_xlfn.LET(_xlpm.ind,ROW(_xlpm.cell)-4,_xlpm.length,COUNTIF(Z$4:Z$200,"&gt;-1"),INDEX(Z$4:Z$200,1+MOD(_xlpm.ind+_xlpm.offsetBy,_xlpm.length)))),
IF(Z101=0,4,1)
-IF(_xlpm.reelOffset(-3,Z101)=0,'Win Lines'!I$6/100,0)
-IF(_xlpm.reelOffset(-2,Z101)=0,SUM('Win Lines'!I$5:I$6)/100,0)
-IF(_xlpm.reelOffset(-1,Z101)=0,SUM('Win Lines'!I$4:I$6)/100,0)
-IF(_xlpm.reelOffset(1,Z101)=0,SUM('Win Lines'!I$3:I$5)/100,0)
-IF(_xlpm.reelOffset(2,Z101)=0,SUM('Win Lines'!I$3:I$4)/100,0)
-IF(_xlpm.reelOffset(3,Z101)=0,'Win Lines'!I$3/100,0)
))</f>
        <v/>
      </c>
      <c r="AG101" s="81" cm="1">
        <f t="array" ref="AG101">IF(AA101="","",_xlfn.LET(_xlpm.reelOffset,_xlfn.LAMBDA(_xlpm.offsetBy,_xlpm.cell,_xlfn.LET(_xlpm.ind,ROW(_xlpm.cell)-4,_xlpm.length,COUNTIF(AA$4:AA$200,"&gt;-1"),INDEX(AA$4:AA$200,1+MOD(_xlpm.ind+_xlpm.offsetBy,_xlpm.length)))),
IF(AA101=0,4,1)
-IF(_xlpm.reelOffset(-3,AA101)=0,'Win Lines'!J$6/100,0)
-IF(_xlpm.reelOffset(-2,AA101)=0,SUM('Win Lines'!J$5:J$6)/100,0)
-IF(_xlpm.reelOffset(-1,AA101)=0,SUM('Win Lines'!J$4:J$6)/100,0)
-IF(_xlpm.reelOffset(1,AA101)=0,SUM('Win Lines'!J$3:J$5)/100,0)
-IF(_xlpm.reelOffset(2,AA101)=0,SUM('Win Lines'!J$3:J$4)/100,0)
-IF(_xlpm.reelOffset(3,AA101)=0,'Win Lines'!J$3/100,0)
))</f>
        <v>1.0000000000000002</v>
      </c>
      <c r="AH101" s="81" cm="1">
        <f t="array" ref="AH101">IF(AB101="","",_xlfn.LET(_xlpm.reelOffset,_xlfn.LAMBDA(_xlpm.offsetBy,_xlpm.cell,_xlfn.LET(_xlpm.ind,ROW(_xlpm.cell)-4,_xlpm.length,COUNTIF(AB$4:AB$200,"&gt;-1"),INDEX(AB$4:AB$200,1+MOD(_xlpm.ind+_xlpm.offsetBy,_xlpm.length)))),
IF(AB101=0,4,1)
-IF(_xlpm.reelOffset(-3,AB101)=0,'Win Lines'!K$6/100,0)
-IF(_xlpm.reelOffset(-2,AB101)=0,SUM('Win Lines'!K$5:K$6)/100,0)
-IF(_xlpm.reelOffset(-1,AB101)=0,SUM('Win Lines'!K$4:K$6)/100,0)
-IF(_xlpm.reelOffset(1,AB101)=0,SUM('Win Lines'!K$3:K$5)/100,0)
-IF(_xlpm.reelOffset(2,AB101)=0,SUM('Win Lines'!K$3:K$4)/100,0)
-IF(_xlpm.reelOffset(3,AB101)=0,'Win Lines'!K$3/100,0)
))</f>
        <v>1.0000000000000002</v>
      </c>
      <c r="AI101" s="29" cm="1">
        <f t="array" ref="AI101">IF(AC101="","",_xlfn.LET(_xlpm.reelOffset,_xlfn.LAMBDA(_xlpm.offsetBy,_xlpm.cell,_xlfn.LET(_xlpm.ind,ROW(_xlpm.cell)-4,_xlpm.length,COUNTIF(AC$4:AC$200,"&gt;-1"),INDEX(AC$4:AC$200,1+MOD(_xlpm.ind+_xlpm.offsetBy,_xlpm.length)))),
IF(AC101=0,4,1)
-IF(_xlpm.reelOffset(-3,AC101)=0,'Win Lines'!L$6/100,0)
-IF(_xlpm.reelOffset(-2,AC101)=0,SUM('Win Lines'!L$5:L$6)/100,0)
-IF(_xlpm.reelOffset(-1,AC101)=0,SUM('Win Lines'!L$4:L$6)/100,0)
-IF(_xlpm.reelOffset(1,AC101)=0,SUM('Win Lines'!L$3:L$5)/100,0)
-IF(_xlpm.reelOffset(2,AC101)=0,SUM('Win Lines'!L$3:L$4)/100,0)
-IF(_xlpm.reelOffset(3,AC101)=0,'Win Lines'!L$3/100,0)
))</f>
        <v>1.0000000000000002</v>
      </c>
      <c r="AJ101" s="29" t="str" cm="1">
        <f t="array" ref="AJ101">IF(AD101="","",_xlfn.LET(_xlpm.reelOffset,_xlfn.LAMBDA(_xlpm.offsetBy,_xlpm.cell,_xlfn.LET(_xlpm.ind,ROW(_xlpm.cell)-4,_xlpm.length,COUNTIF(AD$4:AD$200,"&gt;-1"),INDEX(AD$4:AD$200,1+MOD(_xlpm.ind+_xlpm.offsetBy,_xlpm.length)))),
IF(AD101=0,4,1)
-IF(_xlpm.reelOffset(-3,AD101)=0,'Win Lines'!M$6/100,0)
-IF(_xlpm.reelOffset(-2,AD101)=0,SUM('Win Lines'!M$5:M$6)/100,0)
-IF(_xlpm.reelOffset(-1,AD101)=0,SUM('Win Lines'!M$4:M$6)/100,0)
-IF(_xlpm.reelOffset(1,AD101)=0,SUM('Win Lines'!M$3:M$5)/100,0)
-IF(_xlpm.reelOffset(2,AD101)=0,SUM('Win Lines'!M$3:M$4)/100,0)
-IF(_xlpm.reelOffset(3,AD101)=0,'Win Lines'!M$3/100,0)
))</f>
        <v/>
      </c>
    </row>
    <row r="102" spans="25:36" x14ac:dyDescent="0.25">
      <c r="Y102" s="29">
        <v>99</v>
      </c>
      <c r="Z102" s="80" t="str">
        <f>IF('Base Reels B'!Z102="","",'Base Reels B'!Z102)</f>
        <v/>
      </c>
      <c r="AA102" s="80">
        <f>IF('Base Reels B'!AA102="","",IF(AA$2="W",0,'Base Reels B'!AA102))</f>
        <v>0</v>
      </c>
      <c r="AB102" s="80">
        <f>IF('Base Reels B'!AB102="","",IF(AB$2="W",0,'Base Reels B'!AB102))</f>
        <v>0</v>
      </c>
      <c r="AC102" s="80">
        <f>IF('Base Reels B'!AC102="","",IF(AC$2="W",0,'Base Reels B'!AC102))</f>
        <v>0</v>
      </c>
      <c r="AD102" s="80" t="str">
        <f>IF('Base Reels B'!AD102="","",'Base Reels B'!AD102)</f>
        <v/>
      </c>
      <c r="AF102" s="84" t="str" cm="1">
        <f t="array" ref="AF102">IF(Z102="","",_xlfn.LET(_xlpm.reelOffset,_xlfn.LAMBDA(_xlpm.offsetBy,_xlpm.cell,_xlfn.LET(_xlpm.ind,ROW(_xlpm.cell)-4,_xlpm.length,COUNTIF(Z$4:Z$200,"&gt;-1"),INDEX(Z$4:Z$200,1+MOD(_xlpm.ind+_xlpm.offsetBy,_xlpm.length)))),
IF(Z102=0,4,1)
-IF(_xlpm.reelOffset(-3,Z102)=0,'Win Lines'!I$6/100,0)
-IF(_xlpm.reelOffset(-2,Z102)=0,SUM('Win Lines'!I$5:I$6)/100,0)
-IF(_xlpm.reelOffset(-1,Z102)=0,SUM('Win Lines'!I$4:I$6)/100,0)
-IF(_xlpm.reelOffset(1,Z102)=0,SUM('Win Lines'!I$3:I$5)/100,0)
-IF(_xlpm.reelOffset(2,Z102)=0,SUM('Win Lines'!I$3:I$4)/100,0)
-IF(_xlpm.reelOffset(3,Z102)=0,'Win Lines'!I$3/100,0)
))</f>
        <v/>
      </c>
      <c r="AG102" s="81" cm="1">
        <f t="array" ref="AG102">IF(AA102="","",_xlfn.LET(_xlpm.reelOffset,_xlfn.LAMBDA(_xlpm.offsetBy,_xlpm.cell,_xlfn.LET(_xlpm.ind,ROW(_xlpm.cell)-4,_xlpm.length,COUNTIF(AA$4:AA$200,"&gt;-1"),INDEX(AA$4:AA$200,1+MOD(_xlpm.ind+_xlpm.offsetBy,_xlpm.length)))),
IF(AA102=0,4,1)
-IF(_xlpm.reelOffset(-3,AA102)=0,'Win Lines'!J$6/100,0)
-IF(_xlpm.reelOffset(-2,AA102)=0,SUM('Win Lines'!J$5:J$6)/100,0)
-IF(_xlpm.reelOffset(-1,AA102)=0,SUM('Win Lines'!J$4:J$6)/100,0)
-IF(_xlpm.reelOffset(1,AA102)=0,SUM('Win Lines'!J$3:J$5)/100,0)
-IF(_xlpm.reelOffset(2,AA102)=0,SUM('Win Lines'!J$3:J$4)/100,0)
-IF(_xlpm.reelOffset(3,AA102)=0,'Win Lines'!J$3/100,0)
))</f>
        <v>1.0000000000000002</v>
      </c>
      <c r="AH102" s="81" cm="1">
        <f t="array" ref="AH102">IF(AB102="","",_xlfn.LET(_xlpm.reelOffset,_xlfn.LAMBDA(_xlpm.offsetBy,_xlpm.cell,_xlfn.LET(_xlpm.ind,ROW(_xlpm.cell)-4,_xlpm.length,COUNTIF(AB$4:AB$200,"&gt;-1"),INDEX(AB$4:AB$200,1+MOD(_xlpm.ind+_xlpm.offsetBy,_xlpm.length)))),
IF(AB102=0,4,1)
-IF(_xlpm.reelOffset(-3,AB102)=0,'Win Lines'!K$6/100,0)
-IF(_xlpm.reelOffset(-2,AB102)=0,SUM('Win Lines'!K$5:K$6)/100,0)
-IF(_xlpm.reelOffset(-1,AB102)=0,SUM('Win Lines'!K$4:K$6)/100,0)
-IF(_xlpm.reelOffset(1,AB102)=0,SUM('Win Lines'!K$3:K$5)/100,0)
-IF(_xlpm.reelOffset(2,AB102)=0,SUM('Win Lines'!K$3:K$4)/100,0)
-IF(_xlpm.reelOffset(3,AB102)=0,'Win Lines'!K$3/100,0)
))</f>
        <v>1.0000000000000002</v>
      </c>
      <c r="AI102" s="84" cm="1">
        <f t="array" ref="AI102">IF(AC102="","",_xlfn.LET(_xlpm.reelOffset,_xlfn.LAMBDA(_xlpm.offsetBy,_xlpm.cell,_xlfn.LET(_xlpm.ind,ROW(_xlpm.cell)-4,_xlpm.length,COUNTIF(AC$4:AC$200,"&gt;-1"),INDEX(AC$4:AC$200,1+MOD(_xlpm.ind+_xlpm.offsetBy,_xlpm.length)))),
IF(AC102=0,4,1)
-IF(_xlpm.reelOffset(-3,AC102)=0,'Win Lines'!L$6/100,0)
-IF(_xlpm.reelOffset(-2,AC102)=0,SUM('Win Lines'!L$5:L$6)/100,0)
-IF(_xlpm.reelOffset(-1,AC102)=0,SUM('Win Lines'!L$4:L$6)/100,0)
-IF(_xlpm.reelOffset(1,AC102)=0,SUM('Win Lines'!L$3:L$5)/100,0)
-IF(_xlpm.reelOffset(2,AC102)=0,SUM('Win Lines'!L$3:L$4)/100,0)
-IF(_xlpm.reelOffset(3,AC102)=0,'Win Lines'!L$3/100,0)
))</f>
        <v>1.0000000000000002</v>
      </c>
      <c r="AJ102" s="84" t="str" cm="1">
        <f t="array" ref="AJ102">IF(AD102="","",_xlfn.LET(_xlpm.reelOffset,_xlfn.LAMBDA(_xlpm.offsetBy,_xlpm.cell,_xlfn.LET(_xlpm.ind,ROW(_xlpm.cell)-4,_xlpm.length,COUNTIF(AD$4:AD$200,"&gt;-1"),INDEX(AD$4:AD$200,1+MOD(_xlpm.ind+_xlpm.offsetBy,_xlpm.length)))),
IF(AD102=0,4,1)
-IF(_xlpm.reelOffset(-3,AD102)=0,'Win Lines'!M$6/100,0)
-IF(_xlpm.reelOffset(-2,AD102)=0,SUM('Win Lines'!M$5:M$6)/100,0)
-IF(_xlpm.reelOffset(-1,AD102)=0,SUM('Win Lines'!M$4:M$6)/100,0)
-IF(_xlpm.reelOffset(1,AD102)=0,SUM('Win Lines'!M$3:M$5)/100,0)
-IF(_xlpm.reelOffset(2,AD102)=0,SUM('Win Lines'!M$3:M$4)/100,0)
-IF(_xlpm.reelOffset(3,AD102)=0,'Win Lines'!M$3/100,0)
))</f>
        <v/>
      </c>
    </row>
    <row r="103" spans="25:36" x14ac:dyDescent="0.25">
      <c r="Y103" s="29">
        <v>100</v>
      </c>
      <c r="Z103" s="80" t="str">
        <f>IF('Base Reels B'!Z103="","",'Base Reels B'!Z103)</f>
        <v/>
      </c>
      <c r="AA103" s="80">
        <f>IF('Base Reels B'!AA103="","",IF(AA$2="W",0,'Base Reels B'!AA103))</f>
        <v>0</v>
      </c>
      <c r="AB103" s="80">
        <f>IF('Base Reels B'!AB103="","",IF(AB$2="W",0,'Base Reels B'!AB103))</f>
        <v>0</v>
      </c>
      <c r="AC103" s="80">
        <f>IF('Base Reels B'!AC103="","",IF(AC$2="W",0,'Base Reels B'!AC103))</f>
        <v>0</v>
      </c>
      <c r="AD103" s="80" t="str">
        <f>IF('Base Reels B'!AD103="","",'Base Reels B'!AD103)</f>
        <v/>
      </c>
      <c r="AF103" s="84" t="str" cm="1">
        <f t="array" ref="AF103">IF(Z103="","",_xlfn.LET(_xlpm.reelOffset,_xlfn.LAMBDA(_xlpm.offsetBy,_xlpm.cell,_xlfn.LET(_xlpm.ind,ROW(_xlpm.cell)-4,_xlpm.length,COUNTIF(Z$4:Z$200,"&gt;-1"),INDEX(Z$4:Z$200,1+MOD(_xlpm.ind+_xlpm.offsetBy,_xlpm.length)))),
IF(Z103=0,4,1)
-IF(_xlpm.reelOffset(-3,Z103)=0,'Win Lines'!I$6/100,0)
-IF(_xlpm.reelOffset(-2,Z103)=0,SUM('Win Lines'!I$5:I$6)/100,0)
-IF(_xlpm.reelOffset(-1,Z103)=0,SUM('Win Lines'!I$4:I$6)/100,0)
-IF(_xlpm.reelOffset(1,Z103)=0,SUM('Win Lines'!I$3:I$5)/100,0)
-IF(_xlpm.reelOffset(2,Z103)=0,SUM('Win Lines'!I$3:I$4)/100,0)
-IF(_xlpm.reelOffset(3,Z103)=0,'Win Lines'!I$3/100,0)
))</f>
        <v/>
      </c>
      <c r="AG103" s="81" cm="1">
        <f t="array" ref="AG103">IF(AA103="","",_xlfn.LET(_xlpm.reelOffset,_xlfn.LAMBDA(_xlpm.offsetBy,_xlpm.cell,_xlfn.LET(_xlpm.ind,ROW(_xlpm.cell)-4,_xlpm.length,COUNTIF(AA$4:AA$200,"&gt;-1"),INDEX(AA$4:AA$200,1+MOD(_xlpm.ind+_xlpm.offsetBy,_xlpm.length)))),
IF(AA103=0,4,1)
-IF(_xlpm.reelOffset(-3,AA103)=0,'Win Lines'!J$6/100,0)
-IF(_xlpm.reelOffset(-2,AA103)=0,SUM('Win Lines'!J$5:J$6)/100,0)
-IF(_xlpm.reelOffset(-1,AA103)=0,SUM('Win Lines'!J$4:J$6)/100,0)
-IF(_xlpm.reelOffset(1,AA103)=0,SUM('Win Lines'!J$3:J$5)/100,0)
-IF(_xlpm.reelOffset(2,AA103)=0,SUM('Win Lines'!J$3:J$4)/100,0)
-IF(_xlpm.reelOffset(3,AA103)=0,'Win Lines'!J$3/100,0)
))</f>
        <v>1.0000000000000002</v>
      </c>
      <c r="AH103" s="81" cm="1">
        <f t="array" ref="AH103">IF(AB103="","",_xlfn.LET(_xlpm.reelOffset,_xlfn.LAMBDA(_xlpm.offsetBy,_xlpm.cell,_xlfn.LET(_xlpm.ind,ROW(_xlpm.cell)-4,_xlpm.length,COUNTIF(AB$4:AB$200,"&gt;-1"),INDEX(AB$4:AB$200,1+MOD(_xlpm.ind+_xlpm.offsetBy,_xlpm.length)))),
IF(AB103=0,4,1)
-IF(_xlpm.reelOffset(-3,AB103)=0,'Win Lines'!K$6/100,0)
-IF(_xlpm.reelOffset(-2,AB103)=0,SUM('Win Lines'!K$5:K$6)/100,0)
-IF(_xlpm.reelOffset(-1,AB103)=0,SUM('Win Lines'!K$4:K$6)/100,0)
-IF(_xlpm.reelOffset(1,AB103)=0,SUM('Win Lines'!K$3:K$5)/100,0)
-IF(_xlpm.reelOffset(2,AB103)=0,SUM('Win Lines'!K$3:K$4)/100,0)
-IF(_xlpm.reelOffset(3,AB103)=0,'Win Lines'!K$3/100,0)
))</f>
        <v>1.0000000000000002</v>
      </c>
      <c r="AI103" s="84" cm="1">
        <f t="array" ref="AI103">IF(AC103="","",_xlfn.LET(_xlpm.reelOffset,_xlfn.LAMBDA(_xlpm.offsetBy,_xlpm.cell,_xlfn.LET(_xlpm.ind,ROW(_xlpm.cell)-4,_xlpm.length,COUNTIF(AC$4:AC$200,"&gt;-1"),INDEX(AC$4:AC$200,1+MOD(_xlpm.ind+_xlpm.offsetBy,_xlpm.length)))),
IF(AC103=0,4,1)
-IF(_xlpm.reelOffset(-3,AC103)=0,'Win Lines'!L$6/100,0)
-IF(_xlpm.reelOffset(-2,AC103)=0,SUM('Win Lines'!L$5:L$6)/100,0)
-IF(_xlpm.reelOffset(-1,AC103)=0,SUM('Win Lines'!L$4:L$6)/100,0)
-IF(_xlpm.reelOffset(1,AC103)=0,SUM('Win Lines'!L$3:L$5)/100,0)
-IF(_xlpm.reelOffset(2,AC103)=0,SUM('Win Lines'!L$3:L$4)/100,0)
-IF(_xlpm.reelOffset(3,AC103)=0,'Win Lines'!L$3/100,0)
))</f>
        <v>1.0000000000000002</v>
      </c>
      <c r="AJ103" s="84" t="str" cm="1">
        <f t="array" ref="AJ103">IF(AD103="","",_xlfn.LET(_xlpm.reelOffset,_xlfn.LAMBDA(_xlpm.offsetBy,_xlpm.cell,_xlfn.LET(_xlpm.ind,ROW(_xlpm.cell)-4,_xlpm.length,COUNTIF(AD$4:AD$200,"&gt;-1"),INDEX(AD$4:AD$200,1+MOD(_xlpm.ind+_xlpm.offsetBy,_xlpm.length)))),
IF(AD103=0,4,1)
-IF(_xlpm.reelOffset(-3,AD103)=0,'Win Lines'!M$6/100,0)
-IF(_xlpm.reelOffset(-2,AD103)=0,SUM('Win Lines'!M$5:M$6)/100,0)
-IF(_xlpm.reelOffset(-1,AD103)=0,SUM('Win Lines'!M$4:M$6)/100,0)
-IF(_xlpm.reelOffset(1,AD103)=0,SUM('Win Lines'!M$3:M$5)/100,0)
-IF(_xlpm.reelOffset(2,AD103)=0,SUM('Win Lines'!M$3:M$4)/100,0)
-IF(_xlpm.reelOffset(3,AD103)=0,'Win Lines'!M$3/100,0)
))</f>
        <v/>
      </c>
    </row>
    <row r="104" spans="25:36" x14ac:dyDescent="0.25">
      <c r="Y104" s="29">
        <v>101</v>
      </c>
      <c r="Z104" s="80" t="str">
        <f>IF('Base Reels B'!Z104="","",'Base Reels B'!Z104)</f>
        <v/>
      </c>
      <c r="AA104" s="80">
        <f>IF('Base Reels B'!AA104="","",IF(AA$2="W",0,'Base Reels B'!AA104))</f>
        <v>0</v>
      </c>
      <c r="AB104" s="80">
        <f>IF('Base Reels B'!AB104="","",IF(AB$2="W",0,'Base Reels B'!AB104))</f>
        <v>0</v>
      </c>
      <c r="AC104" s="80">
        <f>IF('Base Reels B'!AC104="","",IF(AC$2="W",0,'Base Reels B'!AC104))</f>
        <v>0</v>
      </c>
      <c r="AD104" s="80" t="str">
        <f>IF('Base Reels B'!AD104="","",'Base Reels B'!AD104)</f>
        <v/>
      </c>
      <c r="AF104" s="84" t="str" cm="1">
        <f t="array" ref="AF104">IF(Z104="","",_xlfn.LET(_xlpm.reelOffset,_xlfn.LAMBDA(_xlpm.offsetBy,_xlpm.cell,_xlfn.LET(_xlpm.ind,ROW(_xlpm.cell)-4,_xlpm.length,COUNTIF(Z$4:Z$200,"&gt;-1"),INDEX(Z$4:Z$200,1+MOD(_xlpm.ind+_xlpm.offsetBy,_xlpm.length)))),
IF(Z104=0,4,1)
-IF(_xlpm.reelOffset(-3,Z104)=0,'Win Lines'!I$6/100,0)
-IF(_xlpm.reelOffset(-2,Z104)=0,SUM('Win Lines'!I$5:I$6)/100,0)
-IF(_xlpm.reelOffset(-1,Z104)=0,SUM('Win Lines'!I$4:I$6)/100,0)
-IF(_xlpm.reelOffset(1,Z104)=0,SUM('Win Lines'!I$3:I$5)/100,0)
-IF(_xlpm.reelOffset(2,Z104)=0,SUM('Win Lines'!I$3:I$4)/100,0)
-IF(_xlpm.reelOffset(3,Z104)=0,'Win Lines'!I$3/100,0)
))</f>
        <v/>
      </c>
      <c r="AG104" s="81" cm="1">
        <f t="array" ref="AG104">IF(AA104="","",_xlfn.LET(_xlpm.reelOffset,_xlfn.LAMBDA(_xlpm.offsetBy,_xlpm.cell,_xlfn.LET(_xlpm.ind,ROW(_xlpm.cell)-4,_xlpm.length,COUNTIF(AA$4:AA$200,"&gt;-1"),INDEX(AA$4:AA$200,1+MOD(_xlpm.ind+_xlpm.offsetBy,_xlpm.length)))),
IF(AA104=0,4,1)
-IF(_xlpm.reelOffset(-3,AA104)=0,'Win Lines'!J$6/100,0)
-IF(_xlpm.reelOffset(-2,AA104)=0,SUM('Win Lines'!J$5:J$6)/100,0)
-IF(_xlpm.reelOffset(-1,AA104)=0,SUM('Win Lines'!J$4:J$6)/100,0)
-IF(_xlpm.reelOffset(1,AA104)=0,SUM('Win Lines'!J$3:J$5)/100,0)
-IF(_xlpm.reelOffset(2,AA104)=0,SUM('Win Lines'!J$3:J$4)/100,0)
-IF(_xlpm.reelOffset(3,AA104)=0,'Win Lines'!J$3/100,0)
))</f>
        <v>1.0000000000000002</v>
      </c>
      <c r="AH104" s="81" cm="1">
        <f t="array" ref="AH104">IF(AB104="","",_xlfn.LET(_xlpm.reelOffset,_xlfn.LAMBDA(_xlpm.offsetBy,_xlpm.cell,_xlfn.LET(_xlpm.ind,ROW(_xlpm.cell)-4,_xlpm.length,COUNTIF(AB$4:AB$200,"&gt;-1"),INDEX(AB$4:AB$200,1+MOD(_xlpm.ind+_xlpm.offsetBy,_xlpm.length)))),
IF(AB104=0,4,1)
-IF(_xlpm.reelOffset(-3,AB104)=0,'Win Lines'!K$6/100,0)
-IF(_xlpm.reelOffset(-2,AB104)=0,SUM('Win Lines'!K$5:K$6)/100,0)
-IF(_xlpm.reelOffset(-1,AB104)=0,SUM('Win Lines'!K$4:K$6)/100,0)
-IF(_xlpm.reelOffset(1,AB104)=0,SUM('Win Lines'!K$3:K$5)/100,0)
-IF(_xlpm.reelOffset(2,AB104)=0,SUM('Win Lines'!K$3:K$4)/100,0)
-IF(_xlpm.reelOffset(3,AB104)=0,'Win Lines'!K$3/100,0)
))</f>
        <v>1.0000000000000002</v>
      </c>
      <c r="AI104" s="84" cm="1">
        <f t="array" ref="AI104">IF(AC104="","",_xlfn.LET(_xlpm.reelOffset,_xlfn.LAMBDA(_xlpm.offsetBy,_xlpm.cell,_xlfn.LET(_xlpm.ind,ROW(_xlpm.cell)-4,_xlpm.length,COUNTIF(AC$4:AC$200,"&gt;-1"),INDEX(AC$4:AC$200,1+MOD(_xlpm.ind+_xlpm.offsetBy,_xlpm.length)))),
IF(AC104=0,4,1)
-IF(_xlpm.reelOffset(-3,AC104)=0,'Win Lines'!L$6/100,0)
-IF(_xlpm.reelOffset(-2,AC104)=0,SUM('Win Lines'!L$5:L$6)/100,0)
-IF(_xlpm.reelOffset(-1,AC104)=0,SUM('Win Lines'!L$4:L$6)/100,0)
-IF(_xlpm.reelOffset(1,AC104)=0,SUM('Win Lines'!L$3:L$5)/100,0)
-IF(_xlpm.reelOffset(2,AC104)=0,SUM('Win Lines'!L$3:L$4)/100,0)
-IF(_xlpm.reelOffset(3,AC104)=0,'Win Lines'!L$3/100,0)
))</f>
        <v>1.0000000000000002</v>
      </c>
      <c r="AJ104" s="84" t="str" cm="1">
        <f t="array" ref="AJ104">IF(AD104="","",_xlfn.LET(_xlpm.reelOffset,_xlfn.LAMBDA(_xlpm.offsetBy,_xlpm.cell,_xlfn.LET(_xlpm.ind,ROW(_xlpm.cell)-4,_xlpm.length,COUNTIF(AD$4:AD$200,"&gt;-1"),INDEX(AD$4:AD$200,1+MOD(_xlpm.ind+_xlpm.offsetBy,_xlpm.length)))),
IF(AD104=0,4,1)
-IF(_xlpm.reelOffset(-3,AD104)=0,'Win Lines'!M$6/100,0)
-IF(_xlpm.reelOffset(-2,AD104)=0,SUM('Win Lines'!M$5:M$6)/100,0)
-IF(_xlpm.reelOffset(-1,AD104)=0,SUM('Win Lines'!M$4:M$6)/100,0)
-IF(_xlpm.reelOffset(1,AD104)=0,SUM('Win Lines'!M$3:M$5)/100,0)
-IF(_xlpm.reelOffset(2,AD104)=0,SUM('Win Lines'!M$3:M$4)/100,0)
-IF(_xlpm.reelOffset(3,AD104)=0,'Win Lines'!M$3/100,0)
))</f>
        <v/>
      </c>
    </row>
    <row r="105" spans="25:36" x14ac:dyDescent="0.25">
      <c r="Y105" s="29">
        <v>102</v>
      </c>
      <c r="Z105" s="80" t="str">
        <f>IF('Base Reels B'!Z105="","",'Base Reels B'!Z105)</f>
        <v/>
      </c>
      <c r="AA105" s="80">
        <f>IF('Base Reels B'!AA105="","",IF(AA$2="W",0,'Base Reels B'!AA105))</f>
        <v>0</v>
      </c>
      <c r="AB105" s="80">
        <f>IF('Base Reels B'!AB105="","",IF(AB$2="W",0,'Base Reels B'!AB105))</f>
        <v>0</v>
      </c>
      <c r="AC105" s="80">
        <f>IF('Base Reels B'!AC105="","",IF(AC$2="W",0,'Base Reels B'!AC105))</f>
        <v>0</v>
      </c>
      <c r="AD105" s="80" t="str">
        <f>IF('Base Reels B'!AD105="","",'Base Reels B'!AD105)</f>
        <v/>
      </c>
      <c r="AF105" s="84" t="str" cm="1">
        <f t="array" ref="AF105">IF(Z105="","",_xlfn.LET(_xlpm.reelOffset,_xlfn.LAMBDA(_xlpm.offsetBy,_xlpm.cell,_xlfn.LET(_xlpm.ind,ROW(_xlpm.cell)-4,_xlpm.length,COUNTIF(Z$4:Z$200,"&gt;-1"),INDEX(Z$4:Z$200,1+MOD(_xlpm.ind+_xlpm.offsetBy,_xlpm.length)))),
IF(Z105=0,4,1)
-IF(_xlpm.reelOffset(-3,Z105)=0,'Win Lines'!I$6/100,0)
-IF(_xlpm.reelOffset(-2,Z105)=0,SUM('Win Lines'!I$5:I$6)/100,0)
-IF(_xlpm.reelOffset(-1,Z105)=0,SUM('Win Lines'!I$4:I$6)/100,0)
-IF(_xlpm.reelOffset(1,Z105)=0,SUM('Win Lines'!I$3:I$5)/100,0)
-IF(_xlpm.reelOffset(2,Z105)=0,SUM('Win Lines'!I$3:I$4)/100,0)
-IF(_xlpm.reelOffset(3,Z105)=0,'Win Lines'!I$3/100,0)
))</f>
        <v/>
      </c>
      <c r="AG105" s="81" cm="1">
        <f t="array" ref="AG105">IF(AA105="","",_xlfn.LET(_xlpm.reelOffset,_xlfn.LAMBDA(_xlpm.offsetBy,_xlpm.cell,_xlfn.LET(_xlpm.ind,ROW(_xlpm.cell)-4,_xlpm.length,COUNTIF(AA$4:AA$200,"&gt;-1"),INDEX(AA$4:AA$200,1+MOD(_xlpm.ind+_xlpm.offsetBy,_xlpm.length)))),
IF(AA105=0,4,1)
-IF(_xlpm.reelOffset(-3,AA105)=0,'Win Lines'!J$6/100,0)
-IF(_xlpm.reelOffset(-2,AA105)=0,SUM('Win Lines'!J$5:J$6)/100,0)
-IF(_xlpm.reelOffset(-1,AA105)=0,SUM('Win Lines'!J$4:J$6)/100,0)
-IF(_xlpm.reelOffset(1,AA105)=0,SUM('Win Lines'!J$3:J$5)/100,0)
-IF(_xlpm.reelOffset(2,AA105)=0,SUM('Win Lines'!J$3:J$4)/100,0)
-IF(_xlpm.reelOffset(3,AA105)=0,'Win Lines'!J$3/100,0)
))</f>
        <v>1.0000000000000002</v>
      </c>
      <c r="AH105" s="81" cm="1">
        <f t="array" ref="AH105">IF(AB105="","",_xlfn.LET(_xlpm.reelOffset,_xlfn.LAMBDA(_xlpm.offsetBy,_xlpm.cell,_xlfn.LET(_xlpm.ind,ROW(_xlpm.cell)-4,_xlpm.length,COUNTIF(AB$4:AB$200,"&gt;-1"),INDEX(AB$4:AB$200,1+MOD(_xlpm.ind+_xlpm.offsetBy,_xlpm.length)))),
IF(AB105=0,4,1)
-IF(_xlpm.reelOffset(-3,AB105)=0,'Win Lines'!K$6/100,0)
-IF(_xlpm.reelOffset(-2,AB105)=0,SUM('Win Lines'!K$5:K$6)/100,0)
-IF(_xlpm.reelOffset(-1,AB105)=0,SUM('Win Lines'!K$4:K$6)/100,0)
-IF(_xlpm.reelOffset(1,AB105)=0,SUM('Win Lines'!K$3:K$5)/100,0)
-IF(_xlpm.reelOffset(2,AB105)=0,SUM('Win Lines'!K$3:K$4)/100,0)
-IF(_xlpm.reelOffset(3,AB105)=0,'Win Lines'!K$3/100,0)
))</f>
        <v>1.0000000000000002</v>
      </c>
      <c r="AI105" s="84" cm="1">
        <f t="array" ref="AI105">IF(AC105="","",_xlfn.LET(_xlpm.reelOffset,_xlfn.LAMBDA(_xlpm.offsetBy,_xlpm.cell,_xlfn.LET(_xlpm.ind,ROW(_xlpm.cell)-4,_xlpm.length,COUNTIF(AC$4:AC$200,"&gt;-1"),INDEX(AC$4:AC$200,1+MOD(_xlpm.ind+_xlpm.offsetBy,_xlpm.length)))),
IF(AC105=0,4,1)
-IF(_xlpm.reelOffset(-3,AC105)=0,'Win Lines'!L$6/100,0)
-IF(_xlpm.reelOffset(-2,AC105)=0,SUM('Win Lines'!L$5:L$6)/100,0)
-IF(_xlpm.reelOffset(-1,AC105)=0,SUM('Win Lines'!L$4:L$6)/100,0)
-IF(_xlpm.reelOffset(1,AC105)=0,SUM('Win Lines'!L$3:L$5)/100,0)
-IF(_xlpm.reelOffset(2,AC105)=0,SUM('Win Lines'!L$3:L$4)/100,0)
-IF(_xlpm.reelOffset(3,AC105)=0,'Win Lines'!L$3/100,0)
))</f>
        <v>1.0000000000000002</v>
      </c>
      <c r="AJ105" s="84" t="str" cm="1">
        <f t="array" ref="AJ105">IF(AD105="","",_xlfn.LET(_xlpm.reelOffset,_xlfn.LAMBDA(_xlpm.offsetBy,_xlpm.cell,_xlfn.LET(_xlpm.ind,ROW(_xlpm.cell)-4,_xlpm.length,COUNTIF(AD$4:AD$200,"&gt;-1"),INDEX(AD$4:AD$200,1+MOD(_xlpm.ind+_xlpm.offsetBy,_xlpm.length)))),
IF(AD105=0,4,1)
-IF(_xlpm.reelOffset(-3,AD105)=0,'Win Lines'!M$6/100,0)
-IF(_xlpm.reelOffset(-2,AD105)=0,SUM('Win Lines'!M$5:M$6)/100,0)
-IF(_xlpm.reelOffset(-1,AD105)=0,SUM('Win Lines'!M$4:M$6)/100,0)
-IF(_xlpm.reelOffset(1,AD105)=0,SUM('Win Lines'!M$3:M$5)/100,0)
-IF(_xlpm.reelOffset(2,AD105)=0,SUM('Win Lines'!M$3:M$4)/100,0)
-IF(_xlpm.reelOffset(3,AD105)=0,'Win Lines'!M$3/100,0)
))</f>
        <v/>
      </c>
    </row>
    <row r="106" spans="25:36" x14ac:dyDescent="0.25">
      <c r="Y106" s="29">
        <v>103</v>
      </c>
      <c r="Z106" s="80" t="str">
        <f>IF('Base Reels B'!Z106="","",'Base Reels B'!Z106)</f>
        <v/>
      </c>
      <c r="AA106" s="80">
        <f>IF('Base Reels B'!AA106="","",IF(AA$2="W",0,'Base Reels B'!AA106))</f>
        <v>0</v>
      </c>
      <c r="AB106" s="80">
        <f>IF('Base Reels B'!AB106="","",IF(AB$2="W",0,'Base Reels B'!AB106))</f>
        <v>0</v>
      </c>
      <c r="AC106" s="80">
        <f>IF('Base Reels B'!AC106="","",IF(AC$2="W",0,'Base Reels B'!AC106))</f>
        <v>0</v>
      </c>
      <c r="AD106" s="80" t="str">
        <f>IF('Base Reels B'!AD106="","",'Base Reels B'!AD106)</f>
        <v/>
      </c>
      <c r="AF106" s="84" t="str" cm="1">
        <f t="array" ref="AF106">IF(Z106="","",_xlfn.LET(_xlpm.reelOffset,_xlfn.LAMBDA(_xlpm.offsetBy,_xlpm.cell,_xlfn.LET(_xlpm.ind,ROW(_xlpm.cell)-4,_xlpm.length,COUNTIF(Z$4:Z$200,"&gt;-1"),INDEX(Z$4:Z$200,1+MOD(_xlpm.ind+_xlpm.offsetBy,_xlpm.length)))),
IF(Z106=0,4,1)
-IF(_xlpm.reelOffset(-3,Z106)=0,'Win Lines'!I$6/100,0)
-IF(_xlpm.reelOffset(-2,Z106)=0,SUM('Win Lines'!I$5:I$6)/100,0)
-IF(_xlpm.reelOffset(-1,Z106)=0,SUM('Win Lines'!I$4:I$6)/100,0)
-IF(_xlpm.reelOffset(1,Z106)=0,SUM('Win Lines'!I$3:I$5)/100,0)
-IF(_xlpm.reelOffset(2,Z106)=0,SUM('Win Lines'!I$3:I$4)/100,0)
-IF(_xlpm.reelOffset(3,Z106)=0,'Win Lines'!I$3/100,0)
))</f>
        <v/>
      </c>
      <c r="AG106" s="81" cm="1">
        <f t="array" ref="AG106">IF(AA106="","",_xlfn.LET(_xlpm.reelOffset,_xlfn.LAMBDA(_xlpm.offsetBy,_xlpm.cell,_xlfn.LET(_xlpm.ind,ROW(_xlpm.cell)-4,_xlpm.length,COUNTIF(AA$4:AA$200,"&gt;-1"),INDEX(AA$4:AA$200,1+MOD(_xlpm.ind+_xlpm.offsetBy,_xlpm.length)))),
IF(AA106=0,4,1)
-IF(_xlpm.reelOffset(-3,AA106)=0,'Win Lines'!J$6/100,0)
-IF(_xlpm.reelOffset(-2,AA106)=0,SUM('Win Lines'!J$5:J$6)/100,0)
-IF(_xlpm.reelOffset(-1,AA106)=0,SUM('Win Lines'!J$4:J$6)/100,0)
-IF(_xlpm.reelOffset(1,AA106)=0,SUM('Win Lines'!J$3:J$5)/100,0)
-IF(_xlpm.reelOffset(2,AA106)=0,SUM('Win Lines'!J$3:J$4)/100,0)
-IF(_xlpm.reelOffset(3,AA106)=0,'Win Lines'!J$3/100,0)
))</f>
        <v>1.0000000000000002</v>
      </c>
      <c r="AH106" s="81" cm="1">
        <f t="array" ref="AH106">IF(AB106="","",_xlfn.LET(_xlpm.reelOffset,_xlfn.LAMBDA(_xlpm.offsetBy,_xlpm.cell,_xlfn.LET(_xlpm.ind,ROW(_xlpm.cell)-4,_xlpm.length,COUNTIF(AB$4:AB$200,"&gt;-1"),INDEX(AB$4:AB$200,1+MOD(_xlpm.ind+_xlpm.offsetBy,_xlpm.length)))),
IF(AB106=0,4,1)
-IF(_xlpm.reelOffset(-3,AB106)=0,'Win Lines'!K$6/100,0)
-IF(_xlpm.reelOffset(-2,AB106)=0,SUM('Win Lines'!K$5:K$6)/100,0)
-IF(_xlpm.reelOffset(-1,AB106)=0,SUM('Win Lines'!K$4:K$6)/100,0)
-IF(_xlpm.reelOffset(1,AB106)=0,SUM('Win Lines'!K$3:K$5)/100,0)
-IF(_xlpm.reelOffset(2,AB106)=0,SUM('Win Lines'!K$3:K$4)/100,0)
-IF(_xlpm.reelOffset(3,AB106)=0,'Win Lines'!K$3/100,0)
))</f>
        <v>1.0000000000000002</v>
      </c>
      <c r="AI106" s="84" cm="1">
        <f t="array" ref="AI106">IF(AC106="","",_xlfn.LET(_xlpm.reelOffset,_xlfn.LAMBDA(_xlpm.offsetBy,_xlpm.cell,_xlfn.LET(_xlpm.ind,ROW(_xlpm.cell)-4,_xlpm.length,COUNTIF(AC$4:AC$200,"&gt;-1"),INDEX(AC$4:AC$200,1+MOD(_xlpm.ind+_xlpm.offsetBy,_xlpm.length)))),
IF(AC106=0,4,1)
-IF(_xlpm.reelOffset(-3,AC106)=0,'Win Lines'!L$6/100,0)
-IF(_xlpm.reelOffset(-2,AC106)=0,SUM('Win Lines'!L$5:L$6)/100,0)
-IF(_xlpm.reelOffset(-1,AC106)=0,SUM('Win Lines'!L$4:L$6)/100,0)
-IF(_xlpm.reelOffset(1,AC106)=0,SUM('Win Lines'!L$3:L$5)/100,0)
-IF(_xlpm.reelOffset(2,AC106)=0,SUM('Win Lines'!L$3:L$4)/100,0)
-IF(_xlpm.reelOffset(3,AC106)=0,'Win Lines'!L$3/100,0)
))</f>
        <v>1.0000000000000002</v>
      </c>
      <c r="AJ106" s="84" t="str" cm="1">
        <f t="array" ref="AJ106">IF(AD106="","",_xlfn.LET(_xlpm.reelOffset,_xlfn.LAMBDA(_xlpm.offsetBy,_xlpm.cell,_xlfn.LET(_xlpm.ind,ROW(_xlpm.cell)-4,_xlpm.length,COUNTIF(AD$4:AD$200,"&gt;-1"),INDEX(AD$4:AD$200,1+MOD(_xlpm.ind+_xlpm.offsetBy,_xlpm.length)))),
IF(AD106=0,4,1)
-IF(_xlpm.reelOffset(-3,AD106)=0,'Win Lines'!M$6/100,0)
-IF(_xlpm.reelOffset(-2,AD106)=0,SUM('Win Lines'!M$5:M$6)/100,0)
-IF(_xlpm.reelOffset(-1,AD106)=0,SUM('Win Lines'!M$4:M$6)/100,0)
-IF(_xlpm.reelOffset(1,AD106)=0,SUM('Win Lines'!M$3:M$5)/100,0)
-IF(_xlpm.reelOffset(2,AD106)=0,SUM('Win Lines'!M$3:M$4)/100,0)
-IF(_xlpm.reelOffset(3,AD106)=0,'Win Lines'!M$3/100,0)
))</f>
        <v/>
      </c>
    </row>
    <row r="107" spans="25:36" x14ac:dyDescent="0.25">
      <c r="Y107" s="29">
        <v>104</v>
      </c>
      <c r="Z107" s="80" t="str">
        <f>IF('Base Reels B'!Z107="","",'Base Reels B'!Z107)</f>
        <v/>
      </c>
      <c r="AA107" s="80">
        <f>IF('Base Reels B'!AA107="","",IF(AA$2="W",0,'Base Reels B'!AA107))</f>
        <v>0</v>
      </c>
      <c r="AB107" s="80">
        <f>IF('Base Reels B'!AB107="","",IF(AB$2="W",0,'Base Reels B'!AB107))</f>
        <v>0</v>
      </c>
      <c r="AC107" s="80">
        <f>IF('Base Reels B'!AC107="","",IF(AC$2="W",0,'Base Reels B'!AC107))</f>
        <v>0</v>
      </c>
      <c r="AD107" s="80" t="str">
        <f>IF('Base Reels B'!AD107="","",'Base Reels B'!AD107)</f>
        <v/>
      </c>
      <c r="AF107" s="84" t="str" cm="1">
        <f t="array" ref="AF107">IF(Z107="","",_xlfn.LET(_xlpm.reelOffset,_xlfn.LAMBDA(_xlpm.offsetBy,_xlpm.cell,_xlfn.LET(_xlpm.ind,ROW(_xlpm.cell)-4,_xlpm.length,COUNTIF(Z$4:Z$200,"&gt;-1"),INDEX(Z$4:Z$200,1+MOD(_xlpm.ind+_xlpm.offsetBy,_xlpm.length)))),
IF(Z107=0,4,1)
-IF(_xlpm.reelOffset(-3,Z107)=0,'Win Lines'!I$6/100,0)
-IF(_xlpm.reelOffset(-2,Z107)=0,SUM('Win Lines'!I$5:I$6)/100,0)
-IF(_xlpm.reelOffset(-1,Z107)=0,SUM('Win Lines'!I$4:I$6)/100,0)
-IF(_xlpm.reelOffset(1,Z107)=0,SUM('Win Lines'!I$3:I$5)/100,0)
-IF(_xlpm.reelOffset(2,Z107)=0,SUM('Win Lines'!I$3:I$4)/100,0)
-IF(_xlpm.reelOffset(3,Z107)=0,'Win Lines'!I$3/100,0)
))</f>
        <v/>
      </c>
      <c r="AG107" s="81" cm="1">
        <f t="array" ref="AG107">IF(AA107="","",_xlfn.LET(_xlpm.reelOffset,_xlfn.LAMBDA(_xlpm.offsetBy,_xlpm.cell,_xlfn.LET(_xlpm.ind,ROW(_xlpm.cell)-4,_xlpm.length,COUNTIF(AA$4:AA$200,"&gt;-1"),INDEX(AA$4:AA$200,1+MOD(_xlpm.ind+_xlpm.offsetBy,_xlpm.length)))),
IF(AA107=0,4,1)
-IF(_xlpm.reelOffset(-3,AA107)=0,'Win Lines'!J$6/100,0)
-IF(_xlpm.reelOffset(-2,AA107)=0,SUM('Win Lines'!J$5:J$6)/100,0)
-IF(_xlpm.reelOffset(-1,AA107)=0,SUM('Win Lines'!J$4:J$6)/100,0)
-IF(_xlpm.reelOffset(1,AA107)=0,SUM('Win Lines'!J$3:J$5)/100,0)
-IF(_xlpm.reelOffset(2,AA107)=0,SUM('Win Lines'!J$3:J$4)/100,0)
-IF(_xlpm.reelOffset(3,AA107)=0,'Win Lines'!J$3/100,0)
))</f>
        <v>1.0000000000000002</v>
      </c>
      <c r="AH107" s="81" cm="1">
        <f t="array" ref="AH107">IF(AB107="","",_xlfn.LET(_xlpm.reelOffset,_xlfn.LAMBDA(_xlpm.offsetBy,_xlpm.cell,_xlfn.LET(_xlpm.ind,ROW(_xlpm.cell)-4,_xlpm.length,COUNTIF(AB$4:AB$200,"&gt;-1"),INDEX(AB$4:AB$200,1+MOD(_xlpm.ind+_xlpm.offsetBy,_xlpm.length)))),
IF(AB107=0,4,1)
-IF(_xlpm.reelOffset(-3,AB107)=0,'Win Lines'!K$6/100,0)
-IF(_xlpm.reelOffset(-2,AB107)=0,SUM('Win Lines'!K$5:K$6)/100,0)
-IF(_xlpm.reelOffset(-1,AB107)=0,SUM('Win Lines'!K$4:K$6)/100,0)
-IF(_xlpm.reelOffset(1,AB107)=0,SUM('Win Lines'!K$3:K$5)/100,0)
-IF(_xlpm.reelOffset(2,AB107)=0,SUM('Win Lines'!K$3:K$4)/100,0)
-IF(_xlpm.reelOffset(3,AB107)=0,'Win Lines'!K$3/100,0)
))</f>
        <v>1.0000000000000002</v>
      </c>
      <c r="AI107" s="84" cm="1">
        <f t="array" ref="AI107">IF(AC107="","",_xlfn.LET(_xlpm.reelOffset,_xlfn.LAMBDA(_xlpm.offsetBy,_xlpm.cell,_xlfn.LET(_xlpm.ind,ROW(_xlpm.cell)-4,_xlpm.length,COUNTIF(AC$4:AC$200,"&gt;-1"),INDEX(AC$4:AC$200,1+MOD(_xlpm.ind+_xlpm.offsetBy,_xlpm.length)))),
IF(AC107=0,4,1)
-IF(_xlpm.reelOffset(-3,AC107)=0,'Win Lines'!L$6/100,0)
-IF(_xlpm.reelOffset(-2,AC107)=0,SUM('Win Lines'!L$5:L$6)/100,0)
-IF(_xlpm.reelOffset(-1,AC107)=0,SUM('Win Lines'!L$4:L$6)/100,0)
-IF(_xlpm.reelOffset(1,AC107)=0,SUM('Win Lines'!L$3:L$5)/100,0)
-IF(_xlpm.reelOffset(2,AC107)=0,SUM('Win Lines'!L$3:L$4)/100,0)
-IF(_xlpm.reelOffset(3,AC107)=0,'Win Lines'!L$3/100,0)
))</f>
        <v>1.0000000000000002</v>
      </c>
      <c r="AJ107" s="84" t="str" cm="1">
        <f t="array" ref="AJ107">IF(AD107="","",_xlfn.LET(_xlpm.reelOffset,_xlfn.LAMBDA(_xlpm.offsetBy,_xlpm.cell,_xlfn.LET(_xlpm.ind,ROW(_xlpm.cell)-4,_xlpm.length,COUNTIF(AD$4:AD$200,"&gt;-1"),INDEX(AD$4:AD$200,1+MOD(_xlpm.ind+_xlpm.offsetBy,_xlpm.length)))),
IF(AD107=0,4,1)
-IF(_xlpm.reelOffset(-3,AD107)=0,'Win Lines'!M$6/100,0)
-IF(_xlpm.reelOffset(-2,AD107)=0,SUM('Win Lines'!M$5:M$6)/100,0)
-IF(_xlpm.reelOffset(-1,AD107)=0,SUM('Win Lines'!M$4:M$6)/100,0)
-IF(_xlpm.reelOffset(1,AD107)=0,SUM('Win Lines'!M$3:M$5)/100,0)
-IF(_xlpm.reelOffset(2,AD107)=0,SUM('Win Lines'!M$3:M$4)/100,0)
-IF(_xlpm.reelOffset(3,AD107)=0,'Win Lines'!M$3/100,0)
))</f>
        <v/>
      </c>
    </row>
    <row r="108" spans="25:36" x14ac:dyDescent="0.25">
      <c r="Y108" s="29">
        <v>105</v>
      </c>
      <c r="Z108" s="80" t="str">
        <f>IF('Base Reels B'!Z108="","",'Base Reels B'!Z108)</f>
        <v/>
      </c>
      <c r="AA108" s="80">
        <f>IF('Base Reels B'!AA108="","",IF(AA$2="W",0,'Base Reels B'!AA108))</f>
        <v>0</v>
      </c>
      <c r="AB108" s="80">
        <f>IF('Base Reels B'!AB108="","",IF(AB$2="W",0,'Base Reels B'!AB108))</f>
        <v>0</v>
      </c>
      <c r="AC108" s="80">
        <f>IF('Base Reels B'!AC108="","",IF(AC$2="W",0,'Base Reels B'!AC108))</f>
        <v>0</v>
      </c>
      <c r="AD108" s="80" t="str">
        <f>IF('Base Reels B'!AD108="","",'Base Reels B'!AD108)</f>
        <v/>
      </c>
      <c r="AF108" s="84" t="str" cm="1">
        <f t="array" ref="AF108">IF(Z108="","",_xlfn.LET(_xlpm.reelOffset,_xlfn.LAMBDA(_xlpm.offsetBy,_xlpm.cell,_xlfn.LET(_xlpm.ind,ROW(_xlpm.cell)-4,_xlpm.length,COUNTIF(Z$4:Z$200,"&gt;-1"),INDEX(Z$4:Z$200,1+MOD(_xlpm.ind+_xlpm.offsetBy,_xlpm.length)))),
IF(Z108=0,4,1)
-IF(_xlpm.reelOffset(-3,Z108)=0,'Win Lines'!I$6/100,0)
-IF(_xlpm.reelOffset(-2,Z108)=0,SUM('Win Lines'!I$5:I$6)/100,0)
-IF(_xlpm.reelOffset(-1,Z108)=0,SUM('Win Lines'!I$4:I$6)/100,0)
-IF(_xlpm.reelOffset(1,Z108)=0,SUM('Win Lines'!I$3:I$5)/100,0)
-IF(_xlpm.reelOffset(2,Z108)=0,SUM('Win Lines'!I$3:I$4)/100,0)
-IF(_xlpm.reelOffset(3,Z108)=0,'Win Lines'!I$3/100,0)
))</f>
        <v/>
      </c>
      <c r="AG108" s="81" cm="1">
        <f t="array" ref="AG108">IF(AA108="","",_xlfn.LET(_xlpm.reelOffset,_xlfn.LAMBDA(_xlpm.offsetBy,_xlpm.cell,_xlfn.LET(_xlpm.ind,ROW(_xlpm.cell)-4,_xlpm.length,COUNTIF(AA$4:AA$200,"&gt;-1"),INDEX(AA$4:AA$200,1+MOD(_xlpm.ind+_xlpm.offsetBy,_xlpm.length)))),
IF(AA108=0,4,1)
-IF(_xlpm.reelOffset(-3,AA108)=0,'Win Lines'!J$6/100,0)
-IF(_xlpm.reelOffset(-2,AA108)=0,SUM('Win Lines'!J$5:J$6)/100,0)
-IF(_xlpm.reelOffset(-1,AA108)=0,SUM('Win Lines'!J$4:J$6)/100,0)
-IF(_xlpm.reelOffset(1,AA108)=0,SUM('Win Lines'!J$3:J$5)/100,0)
-IF(_xlpm.reelOffset(2,AA108)=0,SUM('Win Lines'!J$3:J$4)/100,0)
-IF(_xlpm.reelOffset(3,AA108)=0,'Win Lines'!J$3/100,0)
))</f>
        <v>1.0000000000000002</v>
      </c>
      <c r="AH108" s="81" cm="1">
        <f t="array" ref="AH108">IF(AB108="","",_xlfn.LET(_xlpm.reelOffset,_xlfn.LAMBDA(_xlpm.offsetBy,_xlpm.cell,_xlfn.LET(_xlpm.ind,ROW(_xlpm.cell)-4,_xlpm.length,COUNTIF(AB$4:AB$200,"&gt;-1"),INDEX(AB$4:AB$200,1+MOD(_xlpm.ind+_xlpm.offsetBy,_xlpm.length)))),
IF(AB108=0,4,1)
-IF(_xlpm.reelOffset(-3,AB108)=0,'Win Lines'!K$6/100,0)
-IF(_xlpm.reelOffset(-2,AB108)=0,SUM('Win Lines'!K$5:K$6)/100,0)
-IF(_xlpm.reelOffset(-1,AB108)=0,SUM('Win Lines'!K$4:K$6)/100,0)
-IF(_xlpm.reelOffset(1,AB108)=0,SUM('Win Lines'!K$3:K$5)/100,0)
-IF(_xlpm.reelOffset(2,AB108)=0,SUM('Win Lines'!K$3:K$4)/100,0)
-IF(_xlpm.reelOffset(3,AB108)=0,'Win Lines'!K$3/100,0)
))</f>
        <v>1.0000000000000002</v>
      </c>
      <c r="AI108" s="84" cm="1">
        <f t="array" ref="AI108">IF(AC108="","",_xlfn.LET(_xlpm.reelOffset,_xlfn.LAMBDA(_xlpm.offsetBy,_xlpm.cell,_xlfn.LET(_xlpm.ind,ROW(_xlpm.cell)-4,_xlpm.length,COUNTIF(AC$4:AC$200,"&gt;-1"),INDEX(AC$4:AC$200,1+MOD(_xlpm.ind+_xlpm.offsetBy,_xlpm.length)))),
IF(AC108=0,4,1)
-IF(_xlpm.reelOffset(-3,AC108)=0,'Win Lines'!L$6/100,0)
-IF(_xlpm.reelOffset(-2,AC108)=0,SUM('Win Lines'!L$5:L$6)/100,0)
-IF(_xlpm.reelOffset(-1,AC108)=0,SUM('Win Lines'!L$4:L$6)/100,0)
-IF(_xlpm.reelOffset(1,AC108)=0,SUM('Win Lines'!L$3:L$5)/100,0)
-IF(_xlpm.reelOffset(2,AC108)=0,SUM('Win Lines'!L$3:L$4)/100,0)
-IF(_xlpm.reelOffset(3,AC108)=0,'Win Lines'!L$3/100,0)
))</f>
        <v>1.0000000000000002</v>
      </c>
      <c r="AJ108" s="84" t="str" cm="1">
        <f t="array" ref="AJ108">IF(AD108="","",_xlfn.LET(_xlpm.reelOffset,_xlfn.LAMBDA(_xlpm.offsetBy,_xlpm.cell,_xlfn.LET(_xlpm.ind,ROW(_xlpm.cell)-4,_xlpm.length,COUNTIF(AD$4:AD$200,"&gt;-1"),INDEX(AD$4:AD$200,1+MOD(_xlpm.ind+_xlpm.offsetBy,_xlpm.length)))),
IF(AD108=0,4,1)
-IF(_xlpm.reelOffset(-3,AD108)=0,'Win Lines'!M$6/100,0)
-IF(_xlpm.reelOffset(-2,AD108)=0,SUM('Win Lines'!M$5:M$6)/100,0)
-IF(_xlpm.reelOffset(-1,AD108)=0,SUM('Win Lines'!M$4:M$6)/100,0)
-IF(_xlpm.reelOffset(1,AD108)=0,SUM('Win Lines'!M$3:M$5)/100,0)
-IF(_xlpm.reelOffset(2,AD108)=0,SUM('Win Lines'!M$3:M$4)/100,0)
-IF(_xlpm.reelOffset(3,AD108)=0,'Win Lines'!M$3/100,0)
))</f>
        <v/>
      </c>
    </row>
    <row r="109" spans="25:36" x14ac:dyDescent="0.25">
      <c r="Y109" s="29">
        <v>106</v>
      </c>
      <c r="Z109" s="80" t="str">
        <f>IF('Base Reels B'!Z109="","",'Base Reels B'!Z109)</f>
        <v/>
      </c>
      <c r="AA109" s="80">
        <f>IF('Base Reels B'!AA109="","",IF(AA$2="W",0,'Base Reels B'!AA109))</f>
        <v>0</v>
      </c>
      <c r="AB109" s="80">
        <f>IF('Base Reels B'!AB109="","",IF(AB$2="W",0,'Base Reels B'!AB109))</f>
        <v>0</v>
      </c>
      <c r="AC109" s="80">
        <f>IF('Base Reels B'!AC109="","",IF(AC$2="W",0,'Base Reels B'!AC109))</f>
        <v>0</v>
      </c>
      <c r="AD109" s="80" t="str">
        <f>IF('Base Reels B'!AD109="","",'Base Reels B'!AD109)</f>
        <v/>
      </c>
      <c r="AF109" s="84" t="str" cm="1">
        <f t="array" ref="AF109">IF(Z109="","",_xlfn.LET(_xlpm.reelOffset,_xlfn.LAMBDA(_xlpm.offsetBy,_xlpm.cell,_xlfn.LET(_xlpm.ind,ROW(_xlpm.cell)-4,_xlpm.length,COUNTIF(Z$4:Z$200,"&gt;-1"),INDEX(Z$4:Z$200,1+MOD(_xlpm.ind+_xlpm.offsetBy,_xlpm.length)))),
IF(Z109=0,4,1)
-IF(_xlpm.reelOffset(-3,Z109)=0,'Win Lines'!I$6/100,0)
-IF(_xlpm.reelOffset(-2,Z109)=0,SUM('Win Lines'!I$5:I$6)/100,0)
-IF(_xlpm.reelOffset(-1,Z109)=0,SUM('Win Lines'!I$4:I$6)/100,0)
-IF(_xlpm.reelOffset(1,Z109)=0,SUM('Win Lines'!I$3:I$5)/100,0)
-IF(_xlpm.reelOffset(2,Z109)=0,SUM('Win Lines'!I$3:I$4)/100,0)
-IF(_xlpm.reelOffset(3,Z109)=0,'Win Lines'!I$3/100,0)
))</f>
        <v/>
      </c>
      <c r="AG109" s="81" cm="1">
        <f t="array" ref="AG109">IF(AA109="","",_xlfn.LET(_xlpm.reelOffset,_xlfn.LAMBDA(_xlpm.offsetBy,_xlpm.cell,_xlfn.LET(_xlpm.ind,ROW(_xlpm.cell)-4,_xlpm.length,COUNTIF(AA$4:AA$200,"&gt;-1"),INDEX(AA$4:AA$200,1+MOD(_xlpm.ind+_xlpm.offsetBy,_xlpm.length)))),
IF(AA109=0,4,1)
-IF(_xlpm.reelOffset(-3,AA109)=0,'Win Lines'!J$6/100,0)
-IF(_xlpm.reelOffset(-2,AA109)=0,SUM('Win Lines'!J$5:J$6)/100,0)
-IF(_xlpm.reelOffset(-1,AA109)=0,SUM('Win Lines'!J$4:J$6)/100,0)
-IF(_xlpm.reelOffset(1,AA109)=0,SUM('Win Lines'!J$3:J$5)/100,0)
-IF(_xlpm.reelOffset(2,AA109)=0,SUM('Win Lines'!J$3:J$4)/100,0)
-IF(_xlpm.reelOffset(3,AA109)=0,'Win Lines'!J$3/100,0)
))</f>
        <v>1.0000000000000002</v>
      </c>
      <c r="AH109" s="81" cm="1">
        <f t="array" ref="AH109">IF(AB109="","",_xlfn.LET(_xlpm.reelOffset,_xlfn.LAMBDA(_xlpm.offsetBy,_xlpm.cell,_xlfn.LET(_xlpm.ind,ROW(_xlpm.cell)-4,_xlpm.length,COUNTIF(AB$4:AB$200,"&gt;-1"),INDEX(AB$4:AB$200,1+MOD(_xlpm.ind+_xlpm.offsetBy,_xlpm.length)))),
IF(AB109=0,4,1)
-IF(_xlpm.reelOffset(-3,AB109)=0,'Win Lines'!K$6/100,0)
-IF(_xlpm.reelOffset(-2,AB109)=0,SUM('Win Lines'!K$5:K$6)/100,0)
-IF(_xlpm.reelOffset(-1,AB109)=0,SUM('Win Lines'!K$4:K$6)/100,0)
-IF(_xlpm.reelOffset(1,AB109)=0,SUM('Win Lines'!K$3:K$5)/100,0)
-IF(_xlpm.reelOffset(2,AB109)=0,SUM('Win Lines'!K$3:K$4)/100,0)
-IF(_xlpm.reelOffset(3,AB109)=0,'Win Lines'!K$3/100,0)
))</f>
        <v>1.0000000000000002</v>
      </c>
      <c r="AI109" s="84" cm="1">
        <f t="array" ref="AI109">IF(AC109="","",_xlfn.LET(_xlpm.reelOffset,_xlfn.LAMBDA(_xlpm.offsetBy,_xlpm.cell,_xlfn.LET(_xlpm.ind,ROW(_xlpm.cell)-4,_xlpm.length,COUNTIF(AC$4:AC$200,"&gt;-1"),INDEX(AC$4:AC$200,1+MOD(_xlpm.ind+_xlpm.offsetBy,_xlpm.length)))),
IF(AC109=0,4,1)
-IF(_xlpm.reelOffset(-3,AC109)=0,'Win Lines'!L$6/100,0)
-IF(_xlpm.reelOffset(-2,AC109)=0,SUM('Win Lines'!L$5:L$6)/100,0)
-IF(_xlpm.reelOffset(-1,AC109)=0,SUM('Win Lines'!L$4:L$6)/100,0)
-IF(_xlpm.reelOffset(1,AC109)=0,SUM('Win Lines'!L$3:L$5)/100,0)
-IF(_xlpm.reelOffset(2,AC109)=0,SUM('Win Lines'!L$3:L$4)/100,0)
-IF(_xlpm.reelOffset(3,AC109)=0,'Win Lines'!L$3/100,0)
))</f>
        <v>1.0000000000000002</v>
      </c>
      <c r="AJ109" s="84" t="str" cm="1">
        <f t="array" ref="AJ109">IF(AD109="","",_xlfn.LET(_xlpm.reelOffset,_xlfn.LAMBDA(_xlpm.offsetBy,_xlpm.cell,_xlfn.LET(_xlpm.ind,ROW(_xlpm.cell)-4,_xlpm.length,COUNTIF(AD$4:AD$200,"&gt;-1"),INDEX(AD$4:AD$200,1+MOD(_xlpm.ind+_xlpm.offsetBy,_xlpm.length)))),
IF(AD109=0,4,1)
-IF(_xlpm.reelOffset(-3,AD109)=0,'Win Lines'!M$6/100,0)
-IF(_xlpm.reelOffset(-2,AD109)=0,SUM('Win Lines'!M$5:M$6)/100,0)
-IF(_xlpm.reelOffset(-1,AD109)=0,SUM('Win Lines'!M$4:M$6)/100,0)
-IF(_xlpm.reelOffset(1,AD109)=0,SUM('Win Lines'!M$3:M$5)/100,0)
-IF(_xlpm.reelOffset(2,AD109)=0,SUM('Win Lines'!M$3:M$4)/100,0)
-IF(_xlpm.reelOffset(3,AD109)=0,'Win Lines'!M$3/100,0)
))</f>
        <v/>
      </c>
    </row>
    <row r="110" spans="25:36" x14ac:dyDescent="0.25">
      <c r="Y110" s="29">
        <v>107</v>
      </c>
      <c r="Z110" s="80" t="str">
        <f>IF('Base Reels B'!Z110="","",'Base Reels B'!Z110)</f>
        <v/>
      </c>
      <c r="AA110" s="80">
        <f>IF('Base Reels B'!AA110="","",IF(AA$2="W",0,'Base Reels B'!AA110))</f>
        <v>0</v>
      </c>
      <c r="AB110" s="80">
        <f>IF('Base Reels B'!AB110="","",IF(AB$2="W",0,'Base Reels B'!AB110))</f>
        <v>0</v>
      </c>
      <c r="AC110" s="80">
        <f>IF('Base Reels B'!AC110="","",IF(AC$2="W",0,'Base Reels B'!AC110))</f>
        <v>0</v>
      </c>
      <c r="AD110" s="80" t="str">
        <f>IF('Base Reels B'!AD110="","",'Base Reels B'!AD110)</f>
        <v/>
      </c>
      <c r="AF110" s="84" t="str" cm="1">
        <f t="array" ref="AF110">IF(Z110="","",_xlfn.LET(_xlpm.reelOffset,_xlfn.LAMBDA(_xlpm.offsetBy,_xlpm.cell,_xlfn.LET(_xlpm.ind,ROW(_xlpm.cell)-4,_xlpm.length,COUNTIF(Z$4:Z$200,"&gt;-1"),INDEX(Z$4:Z$200,1+MOD(_xlpm.ind+_xlpm.offsetBy,_xlpm.length)))),
IF(Z110=0,4,1)
-IF(_xlpm.reelOffset(-3,Z110)=0,'Win Lines'!I$6/100,0)
-IF(_xlpm.reelOffset(-2,Z110)=0,SUM('Win Lines'!I$5:I$6)/100,0)
-IF(_xlpm.reelOffset(-1,Z110)=0,SUM('Win Lines'!I$4:I$6)/100,0)
-IF(_xlpm.reelOffset(1,Z110)=0,SUM('Win Lines'!I$3:I$5)/100,0)
-IF(_xlpm.reelOffset(2,Z110)=0,SUM('Win Lines'!I$3:I$4)/100,0)
-IF(_xlpm.reelOffset(3,Z110)=0,'Win Lines'!I$3/100,0)
))</f>
        <v/>
      </c>
      <c r="AG110" s="81" cm="1">
        <f t="array" ref="AG110">IF(AA110="","",_xlfn.LET(_xlpm.reelOffset,_xlfn.LAMBDA(_xlpm.offsetBy,_xlpm.cell,_xlfn.LET(_xlpm.ind,ROW(_xlpm.cell)-4,_xlpm.length,COUNTIF(AA$4:AA$200,"&gt;-1"),INDEX(AA$4:AA$200,1+MOD(_xlpm.ind+_xlpm.offsetBy,_xlpm.length)))),
IF(AA110=0,4,1)
-IF(_xlpm.reelOffset(-3,AA110)=0,'Win Lines'!J$6/100,0)
-IF(_xlpm.reelOffset(-2,AA110)=0,SUM('Win Lines'!J$5:J$6)/100,0)
-IF(_xlpm.reelOffset(-1,AA110)=0,SUM('Win Lines'!J$4:J$6)/100,0)
-IF(_xlpm.reelOffset(1,AA110)=0,SUM('Win Lines'!J$3:J$5)/100,0)
-IF(_xlpm.reelOffset(2,AA110)=0,SUM('Win Lines'!J$3:J$4)/100,0)
-IF(_xlpm.reelOffset(3,AA110)=0,'Win Lines'!J$3/100,0)
))</f>
        <v>1.0000000000000002</v>
      </c>
      <c r="AH110" s="81" cm="1">
        <f t="array" ref="AH110">IF(AB110="","",_xlfn.LET(_xlpm.reelOffset,_xlfn.LAMBDA(_xlpm.offsetBy,_xlpm.cell,_xlfn.LET(_xlpm.ind,ROW(_xlpm.cell)-4,_xlpm.length,COUNTIF(AB$4:AB$200,"&gt;-1"),INDEX(AB$4:AB$200,1+MOD(_xlpm.ind+_xlpm.offsetBy,_xlpm.length)))),
IF(AB110=0,4,1)
-IF(_xlpm.reelOffset(-3,AB110)=0,'Win Lines'!K$6/100,0)
-IF(_xlpm.reelOffset(-2,AB110)=0,SUM('Win Lines'!K$5:K$6)/100,0)
-IF(_xlpm.reelOffset(-1,AB110)=0,SUM('Win Lines'!K$4:K$6)/100,0)
-IF(_xlpm.reelOffset(1,AB110)=0,SUM('Win Lines'!K$3:K$5)/100,0)
-IF(_xlpm.reelOffset(2,AB110)=0,SUM('Win Lines'!K$3:K$4)/100,0)
-IF(_xlpm.reelOffset(3,AB110)=0,'Win Lines'!K$3/100,0)
))</f>
        <v>1.0000000000000002</v>
      </c>
      <c r="AI110" s="84" cm="1">
        <f t="array" ref="AI110">IF(AC110="","",_xlfn.LET(_xlpm.reelOffset,_xlfn.LAMBDA(_xlpm.offsetBy,_xlpm.cell,_xlfn.LET(_xlpm.ind,ROW(_xlpm.cell)-4,_xlpm.length,COUNTIF(AC$4:AC$200,"&gt;-1"),INDEX(AC$4:AC$200,1+MOD(_xlpm.ind+_xlpm.offsetBy,_xlpm.length)))),
IF(AC110=0,4,1)
-IF(_xlpm.reelOffset(-3,AC110)=0,'Win Lines'!L$6/100,0)
-IF(_xlpm.reelOffset(-2,AC110)=0,SUM('Win Lines'!L$5:L$6)/100,0)
-IF(_xlpm.reelOffset(-1,AC110)=0,SUM('Win Lines'!L$4:L$6)/100,0)
-IF(_xlpm.reelOffset(1,AC110)=0,SUM('Win Lines'!L$3:L$5)/100,0)
-IF(_xlpm.reelOffset(2,AC110)=0,SUM('Win Lines'!L$3:L$4)/100,0)
-IF(_xlpm.reelOffset(3,AC110)=0,'Win Lines'!L$3/100,0)
))</f>
        <v>1.0000000000000002</v>
      </c>
      <c r="AJ110" s="84" t="str" cm="1">
        <f t="array" ref="AJ110">IF(AD110="","",_xlfn.LET(_xlpm.reelOffset,_xlfn.LAMBDA(_xlpm.offsetBy,_xlpm.cell,_xlfn.LET(_xlpm.ind,ROW(_xlpm.cell)-4,_xlpm.length,COUNTIF(AD$4:AD$200,"&gt;-1"),INDEX(AD$4:AD$200,1+MOD(_xlpm.ind+_xlpm.offsetBy,_xlpm.length)))),
IF(AD110=0,4,1)
-IF(_xlpm.reelOffset(-3,AD110)=0,'Win Lines'!M$6/100,0)
-IF(_xlpm.reelOffset(-2,AD110)=0,SUM('Win Lines'!M$5:M$6)/100,0)
-IF(_xlpm.reelOffset(-1,AD110)=0,SUM('Win Lines'!M$4:M$6)/100,0)
-IF(_xlpm.reelOffset(1,AD110)=0,SUM('Win Lines'!M$3:M$5)/100,0)
-IF(_xlpm.reelOffset(2,AD110)=0,SUM('Win Lines'!M$3:M$4)/100,0)
-IF(_xlpm.reelOffset(3,AD110)=0,'Win Lines'!M$3/100,0)
))</f>
        <v/>
      </c>
    </row>
    <row r="111" spans="25:36" x14ac:dyDescent="0.25">
      <c r="Y111" s="29">
        <v>108</v>
      </c>
      <c r="Z111" s="80" t="str">
        <f>IF('Base Reels B'!Z111="","",'Base Reels B'!Z111)</f>
        <v/>
      </c>
      <c r="AA111" s="80">
        <f>IF('Base Reels B'!AA111="","",IF(AA$2="W",0,'Base Reels B'!AA111))</f>
        <v>0</v>
      </c>
      <c r="AB111" s="80">
        <f>IF('Base Reels B'!AB111="","",IF(AB$2="W",0,'Base Reels B'!AB111))</f>
        <v>0</v>
      </c>
      <c r="AC111" s="80">
        <f>IF('Base Reels B'!AC111="","",IF(AC$2="W",0,'Base Reels B'!AC111))</f>
        <v>0</v>
      </c>
      <c r="AD111" s="80" t="str">
        <f>IF('Base Reels B'!AD111="","",'Base Reels B'!AD111)</f>
        <v/>
      </c>
      <c r="AF111" s="84" t="str" cm="1">
        <f t="array" ref="AF111">IF(Z111="","",_xlfn.LET(_xlpm.reelOffset,_xlfn.LAMBDA(_xlpm.offsetBy,_xlpm.cell,_xlfn.LET(_xlpm.ind,ROW(_xlpm.cell)-4,_xlpm.length,COUNTIF(Z$4:Z$200,"&gt;-1"),INDEX(Z$4:Z$200,1+MOD(_xlpm.ind+_xlpm.offsetBy,_xlpm.length)))),
IF(Z111=0,4,1)
-IF(_xlpm.reelOffset(-3,Z111)=0,'Win Lines'!I$6/100,0)
-IF(_xlpm.reelOffset(-2,Z111)=0,SUM('Win Lines'!I$5:I$6)/100,0)
-IF(_xlpm.reelOffset(-1,Z111)=0,SUM('Win Lines'!I$4:I$6)/100,0)
-IF(_xlpm.reelOffset(1,Z111)=0,SUM('Win Lines'!I$3:I$5)/100,0)
-IF(_xlpm.reelOffset(2,Z111)=0,SUM('Win Lines'!I$3:I$4)/100,0)
-IF(_xlpm.reelOffset(3,Z111)=0,'Win Lines'!I$3/100,0)
))</f>
        <v/>
      </c>
      <c r="AG111" s="81" cm="1">
        <f t="array" ref="AG111">IF(AA111="","",_xlfn.LET(_xlpm.reelOffset,_xlfn.LAMBDA(_xlpm.offsetBy,_xlpm.cell,_xlfn.LET(_xlpm.ind,ROW(_xlpm.cell)-4,_xlpm.length,COUNTIF(AA$4:AA$200,"&gt;-1"),INDEX(AA$4:AA$200,1+MOD(_xlpm.ind+_xlpm.offsetBy,_xlpm.length)))),
IF(AA111=0,4,1)
-IF(_xlpm.reelOffset(-3,AA111)=0,'Win Lines'!J$6/100,0)
-IF(_xlpm.reelOffset(-2,AA111)=0,SUM('Win Lines'!J$5:J$6)/100,0)
-IF(_xlpm.reelOffset(-1,AA111)=0,SUM('Win Lines'!J$4:J$6)/100,0)
-IF(_xlpm.reelOffset(1,AA111)=0,SUM('Win Lines'!J$3:J$5)/100,0)
-IF(_xlpm.reelOffset(2,AA111)=0,SUM('Win Lines'!J$3:J$4)/100,0)
-IF(_xlpm.reelOffset(3,AA111)=0,'Win Lines'!J$3/100,0)
))</f>
        <v>1.0000000000000002</v>
      </c>
      <c r="AH111" s="81" cm="1">
        <f t="array" ref="AH111">IF(AB111="","",_xlfn.LET(_xlpm.reelOffset,_xlfn.LAMBDA(_xlpm.offsetBy,_xlpm.cell,_xlfn.LET(_xlpm.ind,ROW(_xlpm.cell)-4,_xlpm.length,COUNTIF(AB$4:AB$200,"&gt;-1"),INDEX(AB$4:AB$200,1+MOD(_xlpm.ind+_xlpm.offsetBy,_xlpm.length)))),
IF(AB111=0,4,1)
-IF(_xlpm.reelOffset(-3,AB111)=0,'Win Lines'!K$6/100,0)
-IF(_xlpm.reelOffset(-2,AB111)=0,SUM('Win Lines'!K$5:K$6)/100,0)
-IF(_xlpm.reelOffset(-1,AB111)=0,SUM('Win Lines'!K$4:K$6)/100,0)
-IF(_xlpm.reelOffset(1,AB111)=0,SUM('Win Lines'!K$3:K$5)/100,0)
-IF(_xlpm.reelOffset(2,AB111)=0,SUM('Win Lines'!K$3:K$4)/100,0)
-IF(_xlpm.reelOffset(3,AB111)=0,'Win Lines'!K$3/100,0)
))</f>
        <v>1.0000000000000002</v>
      </c>
      <c r="AI111" s="84" cm="1">
        <f t="array" ref="AI111">IF(AC111="","",_xlfn.LET(_xlpm.reelOffset,_xlfn.LAMBDA(_xlpm.offsetBy,_xlpm.cell,_xlfn.LET(_xlpm.ind,ROW(_xlpm.cell)-4,_xlpm.length,COUNTIF(AC$4:AC$200,"&gt;-1"),INDEX(AC$4:AC$200,1+MOD(_xlpm.ind+_xlpm.offsetBy,_xlpm.length)))),
IF(AC111=0,4,1)
-IF(_xlpm.reelOffset(-3,AC111)=0,'Win Lines'!L$6/100,0)
-IF(_xlpm.reelOffset(-2,AC111)=0,SUM('Win Lines'!L$5:L$6)/100,0)
-IF(_xlpm.reelOffset(-1,AC111)=0,SUM('Win Lines'!L$4:L$6)/100,0)
-IF(_xlpm.reelOffset(1,AC111)=0,SUM('Win Lines'!L$3:L$5)/100,0)
-IF(_xlpm.reelOffset(2,AC111)=0,SUM('Win Lines'!L$3:L$4)/100,0)
-IF(_xlpm.reelOffset(3,AC111)=0,'Win Lines'!L$3/100,0)
))</f>
        <v>1.0000000000000002</v>
      </c>
      <c r="AJ111" s="84" t="str" cm="1">
        <f t="array" ref="AJ111">IF(AD111="","",_xlfn.LET(_xlpm.reelOffset,_xlfn.LAMBDA(_xlpm.offsetBy,_xlpm.cell,_xlfn.LET(_xlpm.ind,ROW(_xlpm.cell)-4,_xlpm.length,COUNTIF(AD$4:AD$200,"&gt;-1"),INDEX(AD$4:AD$200,1+MOD(_xlpm.ind+_xlpm.offsetBy,_xlpm.length)))),
IF(AD111=0,4,1)
-IF(_xlpm.reelOffset(-3,AD111)=0,'Win Lines'!M$6/100,0)
-IF(_xlpm.reelOffset(-2,AD111)=0,SUM('Win Lines'!M$5:M$6)/100,0)
-IF(_xlpm.reelOffset(-1,AD111)=0,SUM('Win Lines'!M$4:M$6)/100,0)
-IF(_xlpm.reelOffset(1,AD111)=0,SUM('Win Lines'!M$3:M$5)/100,0)
-IF(_xlpm.reelOffset(2,AD111)=0,SUM('Win Lines'!M$3:M$4)/100,0)
-IF(_xlpm.reelOffset(3,AD111)=0,'Win Lines'!M$3/100,0)
))</f>
        <v/>
      </c>
    </row>
    <row r="112" spans="25:36" x14ac:dyDescent="0.25">
      <c r="Y112" s="29">
        <v>109</v>
      </c>
      <c r="Z112" s="80" t="str">
        <f>IF('Base Reels B'!Z112="","",'Base Reels B'!Z112)</f>
        <v/>
      </c>
      <c r="AA112" s="80">
        <f>IF('Base Reels B'!AA112="","",IF(AA$2="W",0,'Base Reels B'!AA112))</f>
        <v>0</v>
      </c>
      <c r="AB112" s="80">
        <f>IF('Base Reels B'!AB112="","",IF(AB$2="W",0,'Base Reels B'!AB112))</f>
        <v>0</v>
      </c>
      <c r="AC112" s="80">
        <f>IF('Base Reels B'!AC112="","",IF(AC$2="W",0,'Base Reels B'!AC112))</f>
        <v>0</v>
      </c>
      <c r="AD112" s="80" t="str">
        <f>IF('Base Reels B'!AD112="","",'Base Reels B'!AD112)</f>
        <v/>
      </c>
      <c r="AF112" s="84" t="str" cm="1">
        <f t="array" ref="AF112">IF(Z112="","",_xlfn.LET(_xlpm.reelOffset,_xlfn.LAMBDA(_xlpm.offsetBy,_xlpm.cell,_xlfn.LET(_xlpm.ind,ROW(_xlpm.cell)-4,_xlpm.length,COUNTIF(Z$4:Z$200,"&gt;-1"),INDEX(Z$4:Z$200,1+MOD(_xlpm.ind+_xlpm.offsetBy,_xlpm.length)))),
IF(Z112=0,4,1)
-IF(_xlpm.reelOffset(-3,Z112)=0,'Win Lines'!I$6/100,0)
-IF(_xlpm.reelOffset(-2,Z112)=0,SUM('Win Lines'!I$5:I$6)/100,0)
-IF(_xlpm.reelOffset(-1,Z112)=0,SUM('Win Lines'!I$4:I$6)/100,0)
-IF(_xlpm.reelOffset(1,Z112)=0,SUM('Win Lines'!I$3:I$5)/100,0)
-IF(_xlpm.reelOffset(2,Z112)=0,SUM('Win Lines'!I$3:I$4)/100,0)
-IF(_xlpm.reelOffset(3,Z112)=0,'Win Lines'!I$3/100,0)
))</f>
        <v/>
      </c>
      <c r="AG112" s="81" cm="1">
        <f t="array" ref="AG112">IF(AA112="","",_xlfn.LET(_xlpm.reelOffset,_xlfn.LAMBDA(_xlpm.offsetBy,_xlpm.cell,_xlfn.LET(_xlpm.ind,ROW(_xlpm.cell)-4,_xlpm.length,COUNTIF(AA$4:AA$200,"&gt;-1"),INDEX(AA$4:AA$200,1+MOD(_xlpm.ind+_xlpm.offsetBy,_xlpm.length)))),
IF(AA112=0,4,1)
-IF(_xlpm.reelOffset(-3,AA112)=0,'Win Lines'!J$6/100,0)
-IF(_xlpm.reelOffset(-2,AA112)=0,SUM('Win Lines'!J$5:J$6)/100,0)
-IF(_xlpm.reelOffset(-1,AA112)=0,SUM('Win Lines'!J$4:J$6)/100,0)
-IF(_xlpm.reelOffset(1,AA112)=0,SUM('Win Lines'!J$3:J$5)/100,0)
-IF(_xlpm.reelOffset(2,AA112)=0,SUM('Win Lines'!J$3:J$4)/100,0)
-IF(_xlpm.reelOffset(3,AA112)=0,'Win Lines'!J$3/100,0)
))</f>
        <v>1.0000000000000002</v>
      </c>
      <c r="AH112" s="81" cm="1">
        <f t="array" ref="AH112">IF(AB112="","",_xlfn.LET(_xlpm.reelOffset,_xlfn.LAMBDA(_xlpm.offsetBy,_xlpm.cell,_xlfn.LET(_xlpm.ind,ROW(_xlpm.cell)-4,_xlpm.length,COUNTIF(AB$4:AB$200,"&gt;-1"),INDEX(AB$4:AB$200,1+MOD(_xlpm.ind+_xlpm.offsetBy,_xlpm.length)))),
IF(AB112=0,4,1)
-IF(_xlpm.reelOffset(-3,AB112)=0,'Win Lines'!K$6/100,0)
-IF(_xlpm.reelOffset(-2,AB112)=0,SUM('Win Lines'!K$5:K$6)/100,0)
-IF(_xlpm.reelOffset(-1,AB112)=0,SUM('Win Lines'!K$4:K$6)/100,0)
-IF(_xlpm.reelOffset(1,AB112)=0,SUM('Win Lines'!K$3:K$5)/100,0)
-IF(_xlpm.reelOffset(2,AB112)=0,SUM('Win Lines'!K$3:K$4)/100,0)
-IF(_xlpm.reelOffset(3,AB112)=0,'Win Lines'!K$3/100,0)
))</f>
        <v>1.0000000000000002</v>
      </c>
      <c r="AI112" s="84" cm="1">
        <f t="array" ref="AI112">IF(AC112="","",_xlfn.LET(_xlpm.reelOffset,_xlfn.LAMBDA(_xlpm.offsetBy,_xlpm.cell,_xlfn.LET(_xlpm.ind,ROW(_xlpm.cell)-4,_xlpm.length,COUNTIF(AC$4:AC$200,"&gt;-1"),INDEX(AC$4:AC$200,1+MOD(_xlpm.ind+_xlpm.offsetBy,_xlpm.length)))),
IF(AC112=0,4,1)
-IF(_xlpm.reelOffset(-3,AC112)=0,'Win Lines'!L$6/100,0)
-IF(_xlpm.reelOffset(-2,AC112)=0,SUM('Win Lines'!L$5:L$6)/100,0)
-IF(_xlpm.reelOffset(-1,AC112)=0,SUM('Win Lines'!L$4:L$6)/100,0)
-IF(_xlpm.reelOffset(1,AC112)=0,SUM('Win Lines'!L$3:L$5)/100,0)
-IF(_xlpm.reelOffset(2,AC112)=0,SUM('Win Lines'!L$3:L$4)/100,0)
-IF(_xlpm.reelOffset(3,AC112)=0,'Win Lines'!L$3/100,0)
))</f>
        <v>1.0000000000000002</v>
      </c>
      <c r="AJ112" s="84" t="str" cm="1">
        <f t="array" ref="AJ112">IF(AD112="","",_xlfn.LET(_xlpm.reelOffset,_xlfn.LAMBDA(_xlpm.offsetBy,_xlpm.cell,_xlfn.LET(_xlpm.ind,ROW(_xlpm.cell)-4,_xlpm.length,COUNTIF(AD$4:AD$200,"&gt;-1"),INDEX(AD$4:AD$200,1+MOD(_xlpm.ind+_xlpm.offsetBy,_xlpm.length)))),
IF(AD112=0,4,1)
-IF(_xlpm.reelOffset(-3,AD112)=0,'Win Lines'!M$6/100,0)
-IF(_xlpm.reelOffset(-2,AD112)=0,SUM('Win Lines'!M$5:M$6)/100,0)
-IF(_xlpm.reelOffset(-1,AD112)=0,SUM('Win Lines'!M$4:M$6)/100,0)
-IF(_xlpm.reelOffset(1,AD112)=0,SUM('Win Lines'!M$3:M$5)/100,0)
-IF(_xlpm.reelOffset(2,AD112)=0,SUM('Win Lines'!M$3:M$4)/100,0)
-IF(_xlpm.reelOffset(3,AD112)=0,'Win Lines'!M$3/100,0)
))</f>
        <v/>
      </c>
    </row>
    <row r="113" spans="25:36" x14ac:dyDescent="0.25">
      <c r="Y113" s="29">
        <v>110</v>
      </c>
      <c r="Z113" s="80" t="str">
        <f>IF('Base Reels B'!Z113="","",'Base Reels B'!Z113)</f>
        <v/>
      </c>
      <c r="AA113" s="80">
        <f>IF('Base Reels B'!AA113="","",IF(AA$2="W",0,'Base Reels B'!AA113))</f>
        <v>0</v>
      </c>
      <c r="AB113" s="80">
        <f>IF('Base Reels B'!AB113="","",IF(AB$2="W",0,'Base Reels B'!AB113))</f>
        <v>0</v>
      </c>
      <c r="AC113" s="80">
        <f>IF('Base Reels B'!AC113="","",IF(AC$2="W",0,'Base Reels B'!AC113))</f>
        <v>0</v>
      </c>
      <c r="AD113" s="80" t="str">
        <f>IF('Base Reels B'!AD113="","",'Base Reels B'!AD113)</f>
        <v/>
      </c>
      <c r="AF113" s="84" t="str" cm="1">
        <f t="array" ref="AF113">IF(Z113="","",_xlfn.LET(_xlpm.reelOffset,_xlfn.LAMBDA(_xlpm.offsetBy,_xlpm.cell,_xlfn.LET(_xlpm.ind,ROW(_xlpm.cell)-4,_xlpm.length,COUNTIF(Z$4:Z$200,"&gt;-1"),INDEX(Z$4:Z$200,1+MOD(_xlpm.ind+_xlpm.offsetBy,_xlpm.length)))),
IF(Z113=0,4,1)
-IF(_xlpm.reelOffset(-3,Z113)=0,'Win Lines'!I$6/100,0)
-IF(_xlpm.reelOffset(-2,Z113)=0,SUM('Win Lines'!I$5:I$6)/100,0)
-IF(_xlpm.reelOffset(-1,Z113)=0,SUM('Win Lines'!I$4:I$6)/100,0)
-IF(_xlpm.reelOffset(1,Z113)=0,SUM('Win Lines'!I$3:I$5)/100,0)
-IF(_xlpm.reelOffset(2,Z113)=0,SUM('Win Lines'!I$3:I$4)/100,0)
-IF(_xlpm.reelOffset(3,Z113)=0,'Win Lines'!I$3/100,0)
))</f>
        <v/>
      </c>
      <c r="AG113" s="81" cm="1">
        <f t="array" ref="AG113">IF(AA113="","",_xlfn.LET(_xlpm.reelOffset,_xlfn.LAMBDA(_xlpm.offsetBy,_xlpm.cell,_xlfn.LET(_xlpm.ind,ROW(_xlpm.cell)-4,_xlpm.length,COUNTIF(AA$4:AA$200,"&gt;-1"),INDEX(AA$4:AA$200,1+MOD(_xlpm.ind+_xlpm.offsetBy,_xlpm.length)))),
IF(AA113=0,4,1)
-IF(_xlpm.reelOffset(-3,AA113)=0,'Win Lines'!J$6/100,0)
-IF(_xlpm.reelOffset(-2,AA113)=0,SUM('Win Lines'!J$5:J$6)/100,0)
-IF(_xlpm.reelOffset(-1,AA113)=0,SUM('Win Lines'!J$4:J$6)/100,0)
-IF(_xlpm.reelOffset(1,AA113)=0,SUM('Win Lines'!J$3:J$5)/100,0)
-IF(_xlpm.reelOffset(2,AA113)=0,SUM('Win Lines'!J$3:J$4)/100,0)
-IF(_xlpm.reelOffset(3,AA113)=0,'Win Lines'!J$3/100,0)
))</f>
        <v>1.0000000000000002</v>
      </c>
      <c r="AH113" s="81" cm="1">
        <f t="array" ref="AH113">IF(AB113="","",_xlfn.LET(_xlpm.reelOffset,_xlfn.LAMBDA(_xlpm.offsetBy,_xlpm.cell,_xlfn.LET(_xlpm.ind,ROW(_xlpm.cell)-4,_xlpm.length,COUNTIF(AB$4:AB$200,"&gt;-1"),INDEX(AB$4:AB$200,1+MOD(_xlpm.ind+_xlpm.offsetBy,_xlpm.length)))),
IF(AB113=0,4,1)
-IF(_xlpm.reelOffset(-3,AB113)=0,'Win Lines'!K$6/100,0)
-IF(_xlpm.reelOffset(-2,AB113)=0,SUM('Win Lines'!K$5:K$6)/100,0)
-IF(_xlpm.reelOffset(-1,AB113)=0,SUM('Win Lines'!K$4:K$6)/100,0)
-IF(_xlpm.reelOffset(1,AB113)=0,SUM('Win Lines'!K$3:K$5)/100,0)
-IF(_xlpm.reelOffset(2,AB113)=0,SUM('Win Lines'!K$3:K$4)/100,0)
-IF(_xlpm.reelOffset(3,AB113)=0,'Win Lines'!K$3/100,0)
))</f>
        <v>1.0000000000000002</v>
      </c>
      <c r="AI113" s="84" cm="1">
        <f t="array" ref="AI113">IF(AC113="","",_xlfn.LET(_xlpm.reelOffset,_xlfn.LAMBDA(_xlpm.offsetBy,_xlpm.cell,_xlfn.LET(_xlpm.ind,ROW(_xlpm.cell)-4,_xlpm.length,COUNTIF(AC$4:AC$200,"&gt;-1"),INDEX(AC$4:AC$200,1+MOD(_xlpm.ind+_xlpm.offsetBy,_xlpm.length)))),
IF(AC113=0,4,1)
-IF(_xlpm.reelOffset(-3,AC113)=0,'Win Lines'!L$6/100,0)
-IF(_xlpm.reelOffset(-2,AC113)=0,SUM('Win Lines'!L$5:L$6)/100,0)
-IF(_xlpm.reelOffset(-1,AC113)=0,SUM('Win Lines'!L$4:L$6)/100,0)
-IF(_xlpm.reelOffset(1,AC113)=0,SUM('Win Lines'!L$3:L$5)/100,0)
-IF(_xlpm.reelOffset(2,AC113)=0,SUM('Win Lines'!L$3:L$4)/100,0)
-IF(_xlpm.reelOffset(3,AC113)=0,'Win Lines'!L$3/100,0)
))</f>
        <v>1.0000000000000002</v>
      </c>
      <c r="AJ113" s="84" t="str" cm="1">
        <f t="array" ref="AJ113">IF(AD113="","",_xlfn.LET(_xlpm.reelOffset,_xlfn.LAMBDA(_xlpm.offsetBy,_xlpm.cell,_xlfn.LET(_xlpm.ind,ROW(_xlpm.cell)-4,_xlpm.length,COUNTIF(AD$4:AD$200,"&gt;-1"),INDEX(AD$4:AD$200,1+MOD(_xlpm.ind+_xlpm.offsetBy,_xlpm.length)))),
IF(AD113=0,4,1)
-IF(_xlpm.reelOffset(-3,AD113)=0,'Win Lines'!M$6/100,0)
-IF(_xlpm.reelOffset(-2,AD113)=0,SUM('Win Lines'!M$5:M$6)/100,0)
-IF(_xlpm.reelOffset(-1,AD113)=0,SUM('Win Lines'!M$4:M$6)/100,0)
-IF(_xlpm.reelOffset(1,AD113)=0,SUM('Win Lines'!M$3:M$5)/100,0)
-IF(_xlpm.reelOffset(2,AD113)=0,SUM('Win Lines'!M$3:M$4)/100,0)
-IF(_xlpm.reelOffset(3,AD113)=0,'Win Lines'!M$3/100,0)
))</f>
        <v/>
      </c>
    </row>
    <row r="114" spans="25:36" x14ac:dyDescent="0.25">
      <c r="Y114" s="29">
        <v>111</v>
      </c>
      <c r="Z114" s="80" t="str">
        <f>IF('Base Reels B'!Z114="","",'Base Reels B'!Z114)</f>
        <v/>
      </c>
      <c r="AA114" s="80">
        <f>IF('Base Reels B'!AA114="","",IF(AA$2="W",0,'Base Reels B'!AA114))</f>
        <v>0</v>
      </c>
      <c r="AB114" s="80">
        <f>IF('Base Reels B'!AB114="","",IF(AB$2="W",0,'Base Reels B'!AB114))</f>
        <v>0</v>
      </c>
      <c r="AC114" s="80">
        <f>IF('Base Reels B'!AC114="","",IF(AC$2="W",0,'Base Reels B'!AC114))</f>
        <v>0</v>
      </c>
      <c r="AD114" s="80" t="str">
        <f>IF('Base Reels B'!AD114="","",'Base Reels B'!AD114)</f>
        <v/>
      </c>
      <c r="AF114" s="84" t="str" cm="1">
        <f t="array" ref="AF114">IF(Z114="","",_xlfn.LET(_xlpm.reelOffset,_xlfn.LAMBDA(_xlpm.offsetBy,_xlpm.cell,_xlfn.LET(_xlpm.ind,ROW(_xlpm.cell)-4,_xlpm.length,COUNTIF(Z$4:Z$200,"&gt;-1"),INDEX(Z$4:Z$200,1+MOD(_xlpm.ind+_xlpm.offsetBy,_xlpm.length)))),
IF(Z114=0,4,1)
-IF(_xlpm.reelOffset(-3,Z114)=0,'Win Lines'!I$6/100,0)
-IF(_xlpm.reelOffset(-2,Z114)=0,SUM('Win Lines'!I$5:I$6)/100,0)
-IF(_xlpm.reelOffset(-1,Z114)=0,SUM('Win Lines'!I$4:I$6)/100,0)
-IF(_xlpm.reelOffset(1,Z114)=0,SUM('Win Lines'!I$3:I$5)/100,0)
-IF(_xlpm.reelOffset(2,Z114)=0,SUM('Win Lines'!I$3:I$4)/100,0)
-IF(_xlpm.reelOffset(3,Z114)=0,'Win Lines'!I$3/100,0)
))</f>
        <v/>
      </c>
      <c r="AG114" s="81" cm="1">
        <f t="array" ref="AG114">IF(AA114="","",_xlfn.LET(_xlpm.reelOffset,_xlfn.LAMBDA(_xlpm.offsetBy,_xlpm.cell,_xlfn.LET(_xlpm.ind,ROW(_xlpm.cell)-4,_xlpm.length,COUNTIF(AA$4:AA$200,"&gt;-1"),INDEX(AA$4:AA$200,1+MOD(_xlpm.ind+_xlpm.offsetBy,_xlpm.length)))),
IF(AA114=0,4,1)
-IF(_xlpm.reelOffset(-3,AA114)=0,'Win Lines'!J$6/100,0)
-IF(_xlpm.reelOffset(-2,AA114)=0,SUM('Win Lines'!J$5:J$6)/100,0)
-IF(_xlpm.reelOffset(-1,AA114)=0,SUM('Win Lines'!J$4:J$6)/100,0)
-IF(_xlpm.reelOffset(1,AA114)=0,SUM('Win Lines'!J$3:J$5)/100,0)
-IF(_xlpm.reelOffset(2,AA114)=0,SUM('Win Lines'!J$3:J$4)/100,0)
-IF(_xlpm.reelOffset(3,AA114)=0,'Win Lines'!J$3/100,0)
))</f>
        <v>1.0000000000000002</v>
      </c>
      <c r="AH114" s="81" cm="1">
        <f t="array" ref="AH114">IF(AB114="","",_xlfn.LET(_xlpm.reelOffset,_xlfn.LAMBDA(_xlpm.offsetBy,_xlpm.cell,_xlfn.LET(_xlpm.ind,ROW(_xlpm.cell)-4,_xlpm.length,COUNTIF(AB$4:AB$200,"&gt;-1"),INDEX(AB$4:AB$200,1+MOD(_xlpm.ind+_xlpm.offsetBy,_xlpm.length)))),
IF(AB114=0,4,1)
-IF(_xlpm.reelOffset(-3,AB114)=0,'Win Lines'!K$6/100,0)
-IF(_xlpm.reelOffset(-2,AB114)=0,SUM('Win Lines'!K$5:K$6)/100,0)
-IF(_xlpm.reelOffset(-1,AB114)=0,SUM('Win Lines'!K$4:K$6)/100,0)
-IF(_xlpm.reelOffset(1,AB114)=0,SUM('Win Lines'!K$3:K$5)/100,0)
-IF(_xlpm.reelOffset(2,AB114)=0,SUM('Win Lines'!K$3:K$4)/100,0)
-IF(_xlpm.reelOffset(3,AB114)=0,'Win Lines'!K$3/100,0)
))</f>
        <v>1.0000000000000002</v>
      </c>
      <c r="AI114" s="84" cm="1">
        <f t="array" ref="AI114">IF(AC114="","",_xlfn.LET(_xlpm.reelOffset,_xlfn.LAMBDA(_xlpm.offsetBy,_xlpm.cell,_xlfn.LET(_xlpm.ind,ROW(_xlpm.cell)-4,_xlpm.length,COUNTIF(AC$4:AC$200,"&gt;-1"),INDEX(AC$4:AC$200,1+MOD(_xlpm.ind+_xlpm.offsetBy,_xlpm.length)))),
IF(AC114=0,4,1)
-IF(_xlpm.reelOffset(-3,AC114)=0,'Win Lines'!L$6/100,0)
-IF(_xlpm.reelOffset(-2,AC114)=0,SUM('Win Lines'!L$5:L$6)/100,0)
-IF(_xlpm.reelOffset(-1,AC114)=0,SUM('Win Lines'!L$4:L$6)/100,0)
-IF(_xlpm.reelOffset(1,AC114)=0,SUM('Win Lines'!L$3:L$5)/100,0)
-IF(_xlpm.reelOffset(2,AC114)=0,SUM('Win Lines'!L$3:L$4)/100,0)
-IF(_xlpm.reelOffset(3,AC114)=0,'Win Lines'!L$3/100,0)
))</f>
        <v>1.0000000000000002</v>
      </c>
      <c r="AJ114" s="84" t="str" cm="1">
        <f t="array" ref="AJ114">IF(AD114="","",_xlfn.LET(_xlpm.reelOffset,_xlfn.LAMBDA(_xlpm.offsetBy,_xlpm.cell,_xlfn.LET(_xlpm.ind,ROW(_xlpm.cell)-4,_xlpm.length,COUNTIF(AD$4:AD$200,"&gt;-1"),INDEX(AD$4:AD$200,1+MOD(_xlpm.ind+_xlpm.offsetBy,_xlpm.length)))),
IF(AD114=0,4,1)
-IF(_xlpm.reelOffset(-3,AD114)=0,'Win Lines'!M$6/100,0)
-IF(_xlpm.reelOffset(-2,AD114)=0,SUM('Win Lines'!M$5:M$6)/100,0)
-IF(_xlpm.reelOffset(-1,AD114)=0,SUM('Win Lines'!M$4:M$6)/100,0)
-IF(_xlpm.reelOffset(1,AD114)=0,SUM('Win Lines'!M$3:M$5)/100,0)
-IF(_xlpm.reelOffset(2,AD114)=0,SUM('Win Lines'!M$3:M$4)/100,0)
-IF(_xlpm.reelOffset(3,AD114)=0,'Win Lines'!M$3/100,0)
))</f>
        <v/>
      </c>
    </row>
    <row r="115" spans="25:36" x14ac:dyDescent="0.25">
      <c r="Y115" s="29">
        <v>112</v>
      </c>
      <c r="Z115" s="80" t="str">
        <f>IF('Base Reels B'!Z115="","",'Base Reels B'!Z115)</f>
        <v/>
      </c>
      <c r="AA115" s="80">
        <f>IF('Base Reels B'!AA115="","",IF(AA$2="W",0,'Base Reels B'!AA115))</f>
        <v>0</v>
      </c>
      <c r="AB115" s="80">
        <f>IF('Base Reels B'!AB115="","",IF(AB$2="W",0,'Base Reels B'!AB115))</f>
        <v>0</v>
      </c>
      <c r="AC115" s="80">
        <f>IF('Base Reels B'!AC115="","",IF(AC$2="W",0,'Base Reels B'!AC115))</f>
        <v>0</v>
      </c>
      <c r="AD115" s="80" t="str">
        <f>IF('Base Reels B'!AD115="","",'Base Reels B'!AD115)</f>
        <v/>
      </c>
      <c r="AF115" s="84" t="str" cm="1">
        <f t="array" ref="AF115">IF(Z115="","",_xlfn.LET(_xlpm.reelOffset,_xlfn.LAMBDA(_xlpm.offsetBy,_xlpm.cell,_xlfn.LET(_xlpm.ind,ROW(_xlpm.cell)-4,_xlpm.length,COUNTIF(Z$4:Z$200,"&gt;-1"),INDEX(Z$4:Z$200,1+MOD(_xlpm.ind+_xlpm.offsetBy,_xlpm.length)))),
IF(Z115=0,4,1)
-IF(_xlpm.reelOffset(-3,Z115)=0,'Win Lines'!I$6/100,0)
-IF(_xlpm.reelOffset(-2,Z115)=0,SUM('Win Lines'!I$5:I$6)/100,0)
-IF(_xlpm.reelOffset(-1,Z115)=0,SUM('Win Lines'!I$4:I$6)/100,0)
-IF(_xlpm.reelOffset(1,Z115)=0,SUM('Win Lines'!I$3:I$5)/100,0)
-IF(_xlpm.reelOffset(2,Z115)=0,SUM('Win Lines'!I$3:I$4)/100,0)
-IF(_xlpm.reelOffset(3,Z115)=0,'Win Lines'!I$3/100,0)
))</f>
        <v/>
      </c>
      <c r="AG115" s="81" cm="1">
        <f t="array" ref="AG115">IF(AA115="","",_xlfn.LET(_xlpm.reelOffset,_xlfn.LAMBDA(_xlpm.offsetBy,_xlpm.cell,_xlfn.LET(_xlpm.ind,ROW(_xlpm.cell)-4,_xlpm.length,COUNTIF(AA$4:AA$200,"&gt;-1"),INDEX(AA$4:AA$200,1+MOD(_xlpm.ind+_xlpm.offsetBy,_xlpm.length)))),
IF(AA115=0,4,1)
-IF(_xlpm.reelOffset(-3,AA115)=0,'Win Lines'!J$6/100,0)
-IF(_xlpm.reelOffset(-2,AA115)=0,SUM('Win Lines'!J$5:J$6)/100,0)
-IF(_xlpm.reelOffset(-1,AA115)=0,SUM('Win Lines'!J$4:J$6)/100,0)
-IF(_xlpm.reelOffset(1,AA115)=0,SUM('Win Lines'!J$3:J$5)/100,0)
-IF(_xlpm.reelOffset(2,AA115)=0,SUM('Win Lines'!J$3:J$4)/100,0)
-IF(_xlpm.reelOffset(3,AA115)=0,'Win Lines'!J$3/100,0)
))</f>
        <v>1.0000000000000002</v>
      </c>
      <c r="AH115" s="81" cm="1">
        <f t="array" ref="AH115">IF(AB115="","",_xlfn.LET(_xlpm.reelOffset,_xlfn.LAMBDA(_xlpm.offsetBy,_xlpm.cell,_xlfn.LET(_xlpm.ind,ROW(_xlpm.cell)-4,_xlpm.length,COUNTIF(AB$4:AB$200,"&gt;-1"),INDEX(AB$4:AB$200,1+MOD(_xlpm.ind+_xlpm.offsetBy,_xlpm.length)))),
IF(AB115=0,4,1)
-IF(_xlpm.reelOffset(-3,AB115)=0,'Win Lines'!K$6/100,0)
-IF(_xlpm.reelOffset(-2,AB115)=0,SUM('Win Lines'!K$5:K$6)/100,0)
-IF(_xlpm.reelOffset(-1,AB115)=0,SUM('Win Lines'!K$4:K$6)/100,0)
-IF(_xlpm.reelOffset(1,AB115)=0,SUM('Win Lines'!K$3:K$5)/100,0)
-IF(_xlpm.reelOffset(2,AB115)=0,SUM('Win Lines'!K$3:K$4)/100,0)
-IF(_xlpm.reelOffset(3,AB115)=0,'Win Lines'!K$3/100,0)
))</f>
        <v>1.0000000000000002</v>
      </c>
      <c r="AI115" s="84" cm="1">
        <f t="array" ref="AI115">IF(AC115="","",_xlfn.LET(_xlpm.reelOffset,_xlfn.LAMBDA(_xlpm.offsetBy,_xlpm.cell,_xlfn.LET(_xlpm.ind,ROW(_xlpm.cell)-4,_xlpm.length,COUNTIF(AC$4:AC$200,"&gt;-1"),INDEX(AC$4:AC$200,1+MOD(_xlpm.ind+_xlpm.offsetBy,_xlpm.length)))),
IF(AC115=0,4,1)
-IF(_xlpm.reelOffset(-3,AC115)=0,'Win Lines'!L$6/100,0)
-IF(_xlpm.reelOffset(-2,AC115)=0,SUM('Win Lines'!L$5:L$6)/100,0)
-IF(_xlpm.reelOffset(-1,AC115)=0,SUM('Win Lines'!L$4:L$6)/100,0)
-IF(_xlpm.reelOffset(1,AC115)=0,SUM('Win Lines'!L$3:L$5)/100,0)
-IF(_xlpm.reelOffset(2,AC115)=0,SUM('Win Lines'!L$3:L$4)/100,0)
-IF(_xlpm.reelOffset(3,AC115)=0,'Win Lines'!L$3/100,0)
))</f>
        <v>1.0000000000000002</v>
      </c>
      <c r="AJ115" s="84" t="str" cm="1">
        <f t="array" ref="AJ115">IF(AD115="","",_xlfn.LET(_xlpm.reelOffset,_xlfn.LAMBDA(_xlpm.offsetBy,_xlpm.cell,_xlfn.LET(_xlpm.ind,ROW(_xlpm.cell)-4,_xlpm.length,COUNTIF(AD$4:AD$200,"&gt;-1"),INDEX(AD$4:AD$200,1+MOD(_xlpm.ind+_xlpm.offsetBy,_xlpm.length)))),
IF(AD115=0,4,1)
-IF(_xlpm.reelOffset(-3,AD115)=0,'Win Lines'!M$6/100,0)
-IF(_xlpm.reelOffset(-2,AD115)=0,SUM('Win Lines'!M$5:M$6)/100,0)
-IF(_xlpm.reelOffset(-1,AD115)=0,SUM('Win Lines'!M$4:M$6)/100,0)
-IF(_xlpm.reelOffset(1,AD115)=0,SUM('Win Lines'!M$3:M$5)/100,0)
-IF(_xlpm.reelOffset(2,AD115)=0,SUM('Win Lines'!M$3:M$4)/100,0)
-IF(_xlpm.reelOffset(3,AD115)=0,'Win Lines'!M$3/100,0)
))</f>
        <v/>
      </c>
    </row>
    <row r="116" spans="25:36" x14ac:dyDescent="0.25">
      <c r="Y116" s="29">
        <v>113</v>
      </c>
      <c r="Z116" s="80" t="str">
        <f>IF('Base Reels B'!Z116="","",'Base Reels B'!Z116)</f>
        <v/>
      </c>
      <c r="AA116" s="80">
        <f>IF('Base Reels B'!AA116="","",IF(AA$2="W",0,'Base Reels B'!AA116))</f>
        <v>0</v>
      </c>
      <c r="AB116" s="80">
        <f>IF('Base Reels B'!AB116="","",IF(AB$2="W",0,'Base Reels B'!AB116))</f>
        <v>0</v>
      </c>
      <c r="AC116" s="80">
        <f>IF('Base Reels B'!AC116="","",IF(AC$2="W",0,'Base Reels B'!AC116))</f>
        <v>0</v>
      </c>
      <c r="AD116" s="80" t="str">
        <f>IF('Base Reels B'!AD116="","",'Base Reels B'!AD116)</f>
        <v/>
      </c>
      <c r="AF116" s="84" t="str" cm="1">
        <f t="array" ref="AF116">IF(Z116="","",_xlfn.LET(_xlpm.reelOffset,_xlfn.LAMBDA(_xlpm.offsetBy,_xlpm.cell,_xlfn.LET(_xlpm.ind,ROW(_xlpm.cell)-4,_xlpm.length,COUNTIF(Z$4:Z$200,"&gt;-1"),INDEX(Z$4:Z$200,1+MOD(_xlpm.ind+_xlpm.offsetBy,_xlpm.length)))),
IF(Z116=0,4,1)
-IF(_xlpm.reelOffset(-3,Z116)=0,'Win Lines'!I$6/100,0)
-IF(_xlpm.reelOffset(-2,Z116)=0,SUM('Win Lines'!I$5:I$6)/100,0)
-IF(_xlpm.reelOffset(-1,Z116)=0,SUM('Win Lines'!I$4:I$6)/100,0)
-IF(_xlpm.reelOffset(1,Z116)=0,SUM('Win Lines'!I$3:I$5)/100,0)
-IF(_xlpm.reelOffset(2,Z116)=0,SUM('Win Lines'!I$3:I$4)/100,0)
-IF(_xlpm.reelOffset(3,Z116)=0,'Win Lines'!I$3/100,0)
))</f>
        <v/>
      </c>
      <c r="AG116" s="81" cm="1">
        <f t="array" ref="AG116">IF(AA116="","",_xlfn.LET(_xlpm.reelOffset,_xlfn.LAMBDA(_xlpm.offsetBy,_xlpm.cell,_xlfn.LET(_xlpm.ind,ROW(_xlpm.cell)-4,_xlpm.length,COUNTIF(AA$4:AA$200,"&gt;-1"),INDEX(AA$4:AA$200,1+MOD(_xlpm.ind+_xlpm.offsetBy,_xlpm.length)))),
IF(AA116=0,4,1)
-IF(_xlpm.reelOffset(-3,AA116)=0,'Win Lines'!J$6/100,0)
-IF(_xlpm.reelOffset(-2,AA116)=0,SUM('Win Lines'!J$5:J$6)/100,0)
-IF(_xlpm.reelOffset(-1,AA116)=0,SUM('Win Lines'!J$4:J$6)/100,0)
-IF(_xlpm.reelOffset(1,AA116)=0,SUM('Win Lines'!J$3:J$5)/100,0)
-IF(_xlpm.reelOffset(2,AA116)=0,SUM('Win Lines'!J$3:J$4)/100,0)
-IF(_xlpm.reelOffset(3,AA116)=0,'Win Lines'!J$3/100,0)
))</f>
        <v>1.0000000000000002</v>
      </c>
      <c r="AH116" s="81" cm="1">
        <f t="array" ref="AH116">IF(AB116="","",_xlfn.LET(_xlpm.reelOffset,_xlfn.LAMBDA(_xlpm.offsetBy,_xlpm.cell,_xlfn.LET(_xlpm.ind,ROW(_xlpm.cell)-4,_xlpm.length,COUNTIF(AB$4:AB$200,"&gt;-1"),INDEX(AB$4:AB$200,1+MOD(_xlpm.ind+_xlpm.offsetBy,_xlpm.length)))),
IF(AB116=0,4,1)
-IF(_xlpm.reelOffset(-3,AB116)=0,'Win Lines'!K$6/100,0)
-IF(_xlpm.reelOffset(-2,AB116)=0,SUM('Win Lines'!K$5:K$6)/100,0)
-IF(_xlpm.reelOffset(-1,AB116)=0,SUM('Win Lines'!K$4:K$6)/100,0)
-IF(_xlpm.reelOffset(1,AB116)=0,SUM('Win Lines'!K$3:K$5)/100,0)
-IF(_xlpm.reelOffset(2,AB116)=0,SUM('Win Lines'!K$3:K$4)/100,0)
-IF(_xlpm.reelOffset(3,AB116)=0,'Win Lines'!K$3/100,0)
))</f>
        <v>1.0000000000000002</v>
      </c>
      <c r="AI116" s="84" cm="1">
        <f t="array" ref="AI116">IF(AC116="","",_xlfn.LET(_xlpm.reelOffset,_xlfn.LAMBDA(_xlpm.offsetBy,_xlpm.cell,_xlfn.LET(_xlpm.ind,ROW(_xlpm.cell)-4,_xlpm.length,COUNTIF(AC$4:AC$200,"&gt;-1"),INDEX(AC$4:AC$200,1+MOD(_xlpm.ind+_xlpm.offsetBy,_xlpm.length)))),
IF(AC116=0,4,1)
-IF(_xlpm.reelOffset(-3,AC116)=0,'Win Lines'!L$6/100,0)
-IF(_xlpm.reelOffset(-2,AC116)=0,SUM('Win Lines'!L$5:L$6)/100,0)
-IF(_xlpm.reelOffset(-1,AC116)=0,SUM('Win Lines'!L$4:L$6)/100,0)
-IF(_xlpm.reelOffset(1,AC116)=0,SUM('Win Lines'!L$3:L$5)/100,0)
-IF(_xlpm.reelOffset(2,AC116)=0,SUM('Win Lines'!L$3:L$4)/100,0)
-IF(_xlpm.reelOffset(3,AC116)=0,'Win Lines'!L$3/100,0)
))</f>
        <v>1.0000000000000002</v>
      </c>
      <c r="AJ116" s="84" t="str" cm="1">
        <f t="array" ref="AJ116">IF(AD116="","",_xlfn.LET(_xlpm.reelOffset,_xlfn.LAMBDA(_xlpm.offsetBy,_xlpm.cell,_xlfn.LET(_xlpm.ind,ROW(_xlpm.cell)-4,_xlpm.length,COUNTIF(AD$4:AD$200,"&gt;-1"),INDEX(AD$4:AD$200,1+MOD(_xlpm.ind+_xlpm.offsetBy,_xlpm.length)))),
IF(AD116=0,4,1)
-IF(_xlpm.reelOffset(-3,AD116)=0,'Win Lines'!M$6/100,0)
-IF(_xlpm.reelOffset(-2,AD116)=0,SUM('Win Lines'!M$5:M$6)/100,0)
-IF(_xlpm.reelOffset(-1,AD116)=0,SUM('Win Lines'!M$4:M$6)/100,0)
-IF(_xlpm.reelOffset(1,AD116)=0,SUM('Win Lines'!M$3:M$5)/100,0)
-IF(_xlpm.reelOffset(2,AD116)=0,SUM('Win Lines'!M$3:M$4)/100,0)
-IF(_xlpm.reelOffset(3,AD116)=0,'Win Lines'!M$3/100,0)
))</f>
        <v/>
      </c>
    </row>
    <row r="117" spans="25:36" x14ac:dyDescent="0.25">
      <c r="Y117" s="29">
        <v>114</v>
      </c>
      <c r="Z117" s="80" t="str">
        <f>IF('Base Reels B'!Z117="","",'Base Reels B'!Z117)</f>
        <v/>
      </c>
      <c r="AA117" s="80">
        <f>IF('Base Reels B'!AA117="","",IF(AA$2="W",0,'Base Reels B'!AA117))</f>
        <v>0</v>
      </c>
      <c r="AB117" s="80">
        <f>IF('Base Reels B'!AB117="","",IF(AB$2="W",0,'Base Reels B'!AB117))</f>
        <v>0</v>
      </c>
      <c r="AC117" s="80">
        <f>IF('Base Reels B'!AC117="","",IF(AC$2="W",0,'Base Reels B'!AC117))</f>
        <v>0</v>
      </c>
      <c r="AD117" s="80" t="str">
        <f>IF('Base Reels B'!AD117="","",'Base Reels B'!AD117)</f>
        <v/>
      </c>
      <c r="AF117" s="84" t="str" cm="1">
        <f t="array" ref="AF117">IF(Z117="","",_xlfn.LET(_xlpm.reelOffset,_xlfn.LAMBDA(_xlpm.offsetBy,_xlpm.cell,_xlfn.LET(_xlpm.ind,ROW(_xlpm.cell)-4,_xlpm.length,COUNTIF(Z$4:Z$200,"&gt;-1"),INDEX(Z$4:Z$200,1+MOD(_xlpm.ind+_xlpm.offsetBy,_xlpm.length)))),
IF(Z117=0,4,1)
-IF(_xlpm.reelOffset(-3,Z117)=0,'Win Lines'!I$6/100,0)
-IF(_xlpm.reelOffset(-2,Z117)=0,SUM('Win Lines'!I$5:I$6)/100,0)
-IF(_xlpm.reelOffset(-1,Z117)=0,SUM('Win Lines'!I$4:I$6)/100,0)
-IF(_xlpm.reelOffset(1,Z117)=0,SUM('Win Lines'!I$3:I$5)/100,0)
-IF(_xlpm.reelOffset(2,Z117)=0,SUM('Win Lines'!I$3:I$4)/100,0)
-IF(_xlpm.reelOffset(3,Z117)=0,'Win Lines'!I$3/100,0)
))</f>
        <v/>
      </c>
      <c r="AG117" s="81" cm="1">
        <f t="array" ref="AG117">IF(AA117="","",_xlfn.LET(_xlpm.reelOffset,_xlfn.LAMBDA(_xlpm.offsetBy,_xlpm.cell,_xlfn.LET(_xlpm.ind,ROW(_xlpm.cell)-4,_xlpm.length,COUNTIF(AA$4:AA$200,"&gt;-1"),INDEX(AA$4:AA$200,1+MOD(_xlpm.ind+_xlpm.offsetBy,_xlpm.length)))),
IF(AA117=0,4,1)
-IF(_xlpm.reelOffset(-3,AA117)=0,'Win Lines'!J$6/100,0)
-IF(_xlpm.reelOffset(-2,AA117)=0,SUM('Win Lines'!J$5:J$6)/100,0)
-IF(_xlpm.reelOffset(-1,AA117)=0,SUM('Win Lines'!J$4:J$6)/100,0)
-IF(_xlpm.reelOffset(1,AA117)=0,SUM('Win Lines'!J$3:J$5)/100,0)
-IF(_xlpm.reelOffset(2,AA117)=0,SUM('Win Lines'!J$3:J$4)/100,0)
-IF(_xlpm.reelOffset(3,AA117)=0,'Win Lines'!J$3/100,0)
))</f>
        <v>1.0000000000000002</v>
      </c>
      <c r="AH117" s="81" cm="1">
        <f t="array" ref="AH117">IF(AB117="","",_xlfn.LET(_xlpm.reelOffset,_xlfn.LAMBDA(_xlpm.offsetBy,_xlpm.cell,_xlfn.LET(_xlpm.ind,ROW(_xlpm.cell)-4,_xlpm.length,COUNTIF(AB$4:AB$200,"&gt;-1"),INDEX(AB$4:AB$200,1+MOD(_xlpm.ind+_xlpm.offsetBy,_xlpm.length)))),
IF(AB117=0,4,1)
-IF(_xlpm.reelOffset(-3,AB117)=0,'Win Lines'!K$6/100,0)
-IF(_xlpm.reelOffset(-2,AB117)=0,SUM('Win Lines'!K$5:K$6)/100,0)
-IF(_xlpm.reelOffset(-1,AB117)=0,SUM('Win Lines'!K$4:K$6)/100,0)
-IF(_xlpm.reelOffset(1,AB117)=0,SUM('Win Lines'!K$3:K$5)/100,0)
-IF(_xlpm.reelOffset(2,AB117)=0,SUM('Win Lines'!K$3:K$4)/100,0)
-IF(_xlpm.reelOffset(3,AB117)=0,'Win Lines'!K$3/100,0)
))</f>
        <v>1.0000000000000002</v>
      </c>
      <c r="AI117" s="84" cm="1">
        <f t="array" ref="AI117">IF(AC117="","",_xlfn.LET(_xlpm.reelOffset,_xlfn.LAMBDA(_xlpm.offsetBy,_xlpm.cell,_xlfn.LET(_xlpm.ind,ROW(_xlpm.cell)-4,_xlpm.length,COUNTIF(AC$4:AC$200,"&gt;-1"),INDEX(AC$4:AC$200,1+MOD(_xlpm.ind+_xlpm.offsetBy,_xlpm.length)))),
IF(AC117=0,4,1)
-IF(_xlpm.reelOffset(-3,AC117)=0,'Win Lines'!L$6/100,0)
-IF(_xlpm.reelOffset(-2,AC117)=0,SUM('Win Lines'!L$5:L$6)/100,0)
-IF(_xlpm.reelOffset(-1,AC117)=0,SUM('Win Lines'!L$4:L$6)/100,0)
-IF(_xlpm.reelOffset(1,AC117)=0,SUM('Win Lines'!L$3:L$5)/100,0)
-IF(_xlpm.reelOffset(2,AC117)=0,SUM('Win Lines'!L$3:L$4)/100,0)
-IF(_xlpm.reelOffset(3,AC117)=0,'Win Lines'!L$3/100,0)
))</f>
        <v>1.0000000000000002</v>
      </c>
      <c r="AJ117" s="84" t="str" cm="1">
        <f t="array" ref="AJ117">IF(AD117="","",_xlfn.LET(_xlpm.reelOffset,_xlfn.LAMBDA(_xlpm.offsetBy,_xlpm.cell,_xlfn.LET(_xlpm.ind,ROW(_xlpm.cell)-4,_xlpm.length,COUNTIF(AD$4:AD$200,"&gt;-1"),INDEX(AD$4:AD$200,1+MOD(_xlpm.ind+_xlpm.offsetBy,_xlpm.length)))),
IF(AD117=0,4,1)
-IF(_xlpm.reelOffset(-3,AD117)=0,'Win Lines'!M$6/100,0)
-IF(_xlpm.reelOffset(-2,AD117)=0,SUM('Win Lines'!M$5:M$6)/100,0)
-IF(_xlpm.reelOffset(-1,AD117)=0,SUM('Win Lines'!M$4:M$6)/100,0)
-IF(_xlpm.reelOffset(1,AD117)=0,SUM('Win Lines'!M$3:M$5)/100,0)
-IF(_xlpm.reelOffset(2,AD117)=0,SUM('Win Lines'!M$3:M$4)/100,0)
-IF(_xlpm.reelOffset(3,AD117)=0,'Win Lines'!M$3/100,0)
))</f>
        <v/>
      </c>
    </row>
    <row r="118" spans="25:36" x14ac:dyDescent="0.25">
      <c r="Y118" s="29">
        <v>115</v>
      </c>
      <c r="Z118" s="80" t="str">
        <f>IF('Base Reels B'!Z118="","",'Base Reels B'!Z118)</f>
        <v/>
      </c>
      <c r="AA118" s="80">
        <f>IF('Base Reels B'!AA118="","",IF(AA$2="W",0,'Base Reels B'!AA118))</f>
        <v>0</v>
      </c>
      <c r="AB118" s="80">
        <f>IF('Base Reels B'!AB118="","",IF(AB$2="W",0,'Base Reels B'!AB118))</f>
        <v>0</v>
      </c>
      <c r="AC118" s="80">
        <f>IF('Base Reels B'!AC118="","",IF(AC$2="W",0,'Base Reels B'!AC118))</f>
        <v>0</v>
      </c>
      <c r="AD118" s="80" t="str">
        <f>IF('Base Reels B'!AD118="","",'Base Reels B'!AD118)</f>
        <v/>
      </c>
      <c r="AF118" s="84" t="str" cm="1">
        <f t="array" ref="AF118">IF(Z118="","",_xlfn.LET(_xlpm.reelOffset,_xlfn.LAMBDA(_xlpm.offsetBy,_xlpm.cell,_xlfn.LET(_xlpm.ind,ROW(_xlpm.cell)-4,_xlpm.length,COUNTIF(Z$4:Z$200,"&gt;-1"),INDEX(Z$4:Z$200,1+MOD(_xlpm.ind+_xlpm.offsetBy,_xlpm.length)))),
IF(Z118=0,4,1)
-IF(_xlpm.reelOffset(-3,Z118)=0,'Win Lines'!I$6/100,0)
-IF(_xlpm.reelOffset(-2,Z118)=0,SUM('Win Lines'!I$5:I$6)/100,0)
-IF(_xlpm.reelOffset(-1,Z118)=0,SUM('Win Lines'!I$4:I$6)/100,0)
-IF(_xlpm.reelOffset(1,Z118)=0,SUM('Win Lines'!I$3:I$5)/100,0)
-IF(_xlpm.reelOffset(2,Z118)=0,SUM('Win Lines'!I$3:I$4)/100,0)
-IF(_xlpm.reelOffset(3,Z118)=0,'Win Lines'!I$3/100,0)
))</f>
        <v/>
      </c>
      <c r="AG118" s="81" cm="1">
        <f t="array" ref="AG118">IF(AA118="","",_xlfn.LET(_xlpm.reelOffset,_xlfn.LAMBDA(_xlpm.offsetBy,_xlpm.cell,_xlfn.LET(_xlpm.ind,ROW(_xlpm.cell)-4,_xlpm.length,COUNTIF(AA$4:AA$200,"&gt;-1"),INDEX(AA$4:AA$200,1+MOD(_xlpm.ind+_xlpm.offsetBy,_xlpm.length)))),
IF(AA118=0,4,1)
-IF(_xlpm.reelOffset(-3,AA118)=0,'Win Lines'!J$6/100,0)
-IF(_xlpm.reelOffset(-2,AA118)=0,SUM('Win Lines'!J$5:J$6)/100,0)
-IF(_xlpm.reelOffset(-1,AA118)=0,SUM('Win Lines'!J$4:J$6)/100,0)
-IF(_xlpm.reelOffset(1,AA118)=0,SUM('Win Lines'!J$3:J$5)/100,0)
-IF(_xlpm.reelOffset(2,AA118)=0,SUM('Win Lines'!J$3:J$4)/100,0)
-IF(_xlpm.reelOffset(3,AA118)=0,'Win Lines'!J$3/100,0)
))</f>
        <v>1.0000000000000002</v>
      </c>
      <c r="AH118" s="81" cm="1">
        <f t="array" ref="AH118">IF(AB118="","",_xlfn.LET(_xlpm.reelOffset,_xlfn.LAMBDA(_xlpm.offsetBy,_xlpm.cell,_xlfn.LET(_xlpm.ind,ROW(_xlpm.cell)-4,_xlpm.length,COUNTIF(AB$4:AB$200,"&gt;-1"),INDEX(AB$4:AB$200,1+MOD(_xlpm.ind+_xlpm.offsetBy,_xlpm.length)))),
IF(AB118=0,4,1)
-IF(_xlpm.reelOffset(-3,AB118)=0,'Win Lines'!K$6/100,0)
-IF(_xlpm.reelOffset(-2,AB118)=0,SUM('Win Lines'!K$5:K$6)/100,0)
-IF(_xlpm.reelOffset(-1,AB118)=0,SUM('Win Lines'!K$4:K$6)/100,0)
-IF(_xlpm.reelOffset(1,AB118)=0,SUM('Win Lines'!K$3:K$5)/100,0)
-IF(_xlpm.reelOffset(2,AB118)=0,SUM('Win Lines'!K$3:K$4)/100,0)
-IF(_xlpm.reelOffset(3,AB118)=0,'Win Lines'!K$3/100,0)
))</f>
        <v>1.0000000000000002</v>
      </c>
      <c r="AI118" s="84" cm="1">
        <f t="array" ref="AI118">IF(AC118="","",_xlfn.LET(_xlpm.reelOffset,_xlfn.LAMBDA(_xlpm.offsetBy,_xlpm.cell,_xlfn.LET(_xlpm.ind,ROW(_xlpm.cell)-4,_xlpm.length,COUNTIF(AC$4:AC$200,"&gt;-1"),INDEX(AC$4:AC$200,1+MOD(_xlpm.ind+_xlpm.offsetBy,_xlpm.length)))),
IF(AC118=0,4,1)
-IF(_xlpm.reelOffset(-3,AC118)=0,'Win Lines'!L$6/100,0)
-IF(_xlpm.reelOffset(-2,AC118)=0,SUM('Win Lines'!L$5:L$6)/100,0)
-IF(_xlpm.reelOffset(-1,AC118)=0,SUM('Win Lines'!L$4:L$6)/100,0)
-IF(_xlpm.reelOffset(1,AC118)=0,SUM('Win Lines'!L$3:L$5)/100,0)
-IF(_xlpm.reelOffset(2,AC118)=0,SUM('Win Lines'!L$3:L$4)/100,0)
-IF(_xlpm.reelOffset(3,AC118)=0,'Win Lines'!L$3/100,0)
))</f>
        <v>1.0000000000000002</v>
      </c>
      <c r="AJ118" s="84" t="str" cm="1">
        <f t="array" ref="AJ118">IF(AD118="","",_xlfn.LET(_xlpm.reelOffset,_xlfn.LAMBDA(_xlpm.offsetBy,_xlpm.cell,_xlfn.LET(_xlpm.ind,ROW(_xlpm.cell)-4,_xlpm.length,COUNTIF(AD$4:AD$200,"&gt;-1"),INDEX(AD$4:AD$200,1+MOD(_xlpm.ind+_xlpm.offsetBy,_xlpm.length)))),
IF(AD118=0,4,1)
-IF(_xlpm.reelOffset(-3,AD118)=0,'Win Lines'!M$6/100,0)
-IF(_xlpm.reelOffset(-2,AD118)=0,SUM('Win Lines'!M$5:M$6)/100,0)
-IF(_xlpm.reelOffset(-1,AD118)=0,SUM('Win Lines'!M$4:M$6)/100,0)
-IF(_xlpm.reelOffset(1,AD118)=0,SUM('Win Lines'!M$3:M$5)/100,0)
-IF(_xlpm.reelOffset(2,AD118)=0,SUM('Win Lines'!M$3:M$4)/100,0)
-IF(_xlpm.reelOffset(3,AD118)=0,'Win Lines'!M$3/100,0)
))</f>
        <v/>
      </c>
    </row>
    <row r="119" spans="25:36" x14ac:dyDescent="0.25">
      <c r="Y119" s="29">
        <v>116</v>
      </c>
      <c r="Z119" s="80" t="str">
        <f>IF('Base Reels B'!Z119="","",'Base Reels B'!Z119)</f>
        <v/>
      </c>
      <c r="AA119" s="80">
        <f>IF('Base Reels B'!AA119="","",IF(AA$2="W",0,'Base Reels B'!AA119))</f>
        <v>0</v>
      </c>
      <c r="AB119" s="80">
        <f>IF('Base Reels B'!AB119="","",IF(AB$2="W",0,'Base Reels B'!AB119))</f>
        <v>0</v>
      </c>
      <c r="AC119" s="80">
        <f>IF('Base Reels B'!AC119="","",IF(AC$2="W",0,'Base Reels B'!AC119))</f>
        <v>0</v>
      </c>
      <c r="AD119" s="80" t="str">
        <f>IF('Base Reels B'!AD119="","",'Base Reels B'!AD119)</f>
        <v/>
      </c>
      <c r="AF119" s="84" t="str" cm="1">
        <f t="array" ref="AF119">IF(Z119="","",_xlfn.LET(_xlpm.reelOffset,_xlfn.LAMBDA(_xlpm.offsetBy,_xlpm.cell,_xlfn.LET(_xlpm.ind,ROW(_xlpm.cell)-4,_xlpm.length,COUNTIF(Z$4:Z$200,"&gt;-1"),INDEX(Z$4:Z$200,1+MOD(_xlpm.ind+_xlpm.offsetBy,_xlpm.length)))),
IF(Z119=0,4,1)
-IF(_xlpm.reelOffset(-3,Z119)=0,'Win Lines'!I$6/100,0)
-IF(_xlpm.reelOffset(-2,Z119)=0,SUM('Win Lines'!I$5:I$6)/100,0)
-IF(_xlpm.reelOffset(-1,Z119)=0,SUM('Win Lines'!I$4:I$6)/100,0)
-IF(_xlpm.reelOffset(1,Z119)=0,SUM('Win Lines'!I$3:I$5)/100,0)
-IF(_xlpm.reelOffset(2,Z119)=0,SUM('Win Lines'!I$3:I$4)/100,0)
-IF(_xlpm.reelOffset(3,Z119)=0,'Win Lines'!I$3/100,0)
))</f>
        <v/>
      </c>
      <c r="AG119" s="81" cm="1">
        <f t="array" ref="AG119">IF(AA119="","",_xlfn.LET(_xlpm.reelOffset,_xlfn.LAMBDA(_xlpm.offsetBy,_xlpm.cell,_xlfn.LET(_xlpm.ind,ROW(_xlpm.cell)-4,_xlpm.length,COUNTIF(AA$4:AA$200,"&gt;-1"),INDEX(AA$4:AA$200,1+MOD(_xlpm.ind+_xlpm.offsetBy,_xlpm.length)))),
IF(AA119=0,4,1)
-IF(_xlpm.reelOffset(-3,AA119)=0,'Win Lines'!J$6/100,0)
-IF(_xlpm.reelOffset(-2,AA119)=0,SUM('Win Lines'!J$5:J$6)/100,0)
-IF(_xlpm.reelOffset(-1,AA119)=0,SUM('Win Lines'!J$4:J$6)/100,0)
-IF(_xlpm.reelOffset(1,AA119)=0,SUM('Win Lines'!J$3:J$5)/100,0)
-IF(_xlpm.reelOffset(2,AA119)=0,SUM('Win Lines'!J$3:J$4)/100,0)
-IF(_xlpm.reelOffset(3,AA119)=0,'Win Lines'!J$3/100,0)
))</f>
        <v>1.0000000000000002</v>
      </c>
      <c r="AH119" s="81" cm="1">
        <f t="array" ref="AH119">IF(AB119="","",_xlfn.LET(_xlpm.reelOffset,_xlfn.LAMBDA(_xlpm.offsetBy,_xlpm.cell,_xlfn.LET(_xlpm.ind,ROW(_xlpm.cell)-4,_xlpm.length,COUNTIF(AB$4:AB$200,"&gt;-1"),INDEX(AB$4:AB$200,1+MOD(_xlpm.ind+_xlpm.offsetBy,_xlpm.length)))),
IF(AB119=0,4,1)
-IF(_xlpm.reelOffset(-3,AB119)=0,'Win Lines'!K$6/100,0)
-IF(_xlpm.reelOffset(-2,AB119)=0,SUM('Win Lines'!K$5:K$6)/100,0)
-IF(_xlpm.reelOffset(-1,AB119)=0,SUM('Win Lines'!K$4:K$6)/100,0)
-IF(_xlpm.reelOffset(1,AB119)=0,SUM('Win Lines'!K$3:K$5)/100,0)
-IF(_xlpm.reelOffset(2,AB119)=0,SUM('Win Lines'!K$3:K$4)/100,0)
-IF(_xlpm.reelOffset(3,AB119)=0,'Win Lines'!K$3/100,0)
))</f>
        <v>1.0000000000000002</v>
      </c>
      <c r="AI119" s="84" cm="1">
        <f t="array" ref="AI119">IF(AC119="","",_xlfn.LET(_xlpm.reelOffset,_xlfn.LAMBDA(_xlpm.offsetBy,_xlpm.cell,_xlfn.LET(_xlpm.ind,ROW(_xlpm.cell)-4,_xlpm.length,COUNTIF(AC$4:AC$200,"&gt;-1"),INDEX(AC$4:AC$200,1+MOD(_xlpm.ind+_xlpm.offsetBy,_xlpm.length)))),
IF(AC119=0,4,1)
-IF(_xlpm.reelOffset(-3,AC119)=0,'Win Lines'!L$6/100,0)
-IF(_xlpm.reelOffset(-2,AC119)=0,SUM('Win Lines'!L$5:L$6)/100,0)
-IF(_xlpm.reelOffset(-1,AC119)=0,SUM('Win Lines'!L$4:L$6)/100,0)
-IF(_xlpm.reelOffset(1,AC119)=0,SUM('Win Lines'!L$3:L$5)/100,0)
-IF(_xlpm.reelOffset(2,AC119)=0,SUM('Win Lines'!L$3:L$4)/100,0)
-IF(_xlpm.reelOffset(3,AC119)=0,'Win Lines'!L$3/100,0)
))</f>
        <v>1.0000000000000002</v>
      </c>
      <c r="AJ119" s="84" t="str" cm="1">
        <f t="array" ref="AJ119">IF(AD119="","",_xlfn.LET(_xlpm.reelOffset,_xlfn.LAMBDA(_xlpm.offsetBy,_xlpm.cell,_xlfn.LET(_xlpm.ind,ROW(_xlpm.cell)-4,_xlpm.length,COUNTIF(AD$4:AD$200,"&gt;-1"),INDEX(AD$4:AD$200,1+MOD(_xlpm.ind+_xlpm.offsetBy,_xlpm.length)))),
IF(AD119=0,4,1)
-IF(_xlpm.reelOffset(-3,AD119)=0,'Win Lines'!M$6/100,0)
-IF(_xlpm.reelOffset(-2,AD119)=0,SUM('Win Lines'!M$5:M$6)/100,0)
-IF(_xlpm.reelOffset(-1,AD119)=0,SUM('Win Lines'!M$4:M$6)/100,0)
-IF(_xlpm.reelOffset(1,AD119)=0,SUM('Win Lines'!M$3:M$5)/100,0)
-IF(_xlpm.reelOffset(2,AD119)=0,SUM('Win Lines'!M$3:M$4)/100,0)
-IF(_xlpm.reelOffset(3,AD119)=0,'Win Lines'!M$3/100,0)
))</f>
        <v/>
      </c>
    </row>
    <row r="120" spans="25:36" x14ac:dyDescent="0.25">
      <c r="Y120" s="29">
        <v>117</v>
      </c>
      <c r="Z120" s="80" t="str">
        <f>IF('Base Reels B'!Z120="","",'Base Reels B'!Z120)</f>
        <v/>
      </c>
      <c r="AA120" s="80">
        <f>IF('Base Reels B'!AA120="","",IF(AA$2="W",0,'Base Reels B'!AA120))</f>
        <v>0</v>
      </c>
      <c r="AB120" s="80">
        <f>IF('Base Reels B'!AB120="","",IF(AB$2="W",0,'Base Reels B'!AB120))</f>
        <v>0</v>
      </c>
      <c r="AC120" s="80">
        <f>IF('Base Reels B'!AC120="","",IF(AC$2="W",0,'Base Reels B'!AC120))</f>
        <v>0</v>
      </c>
      <c r="AD120" s="80" t="str">
        <f>IF('Base Reels B'!AD120="","",'Base Reels B'!AD120)</f>
        <v/>
      </c>
      <c r="AF120" s="84" t="str" cm="1">
        <f t="array" ref="AF120">IF(Z120="","",_xlfn.LET(_xlpm.reelOffset,_xlfn.LAMBDA(_xlpm.offsetBy,_xlpm.cell,_xlfn.LET(_xlpm.ind,ROW(_xlpm.cell)-4,_xlpm.length,COUNTIF(Z$4:Z$200,"&gt;-1"),INDEX(Z$4:Z$200,1+MOD(_xlpm.ind+_xlpm.offsetBy,_xlpm.length)))),
IF(Z120=0,4,1)
-IF(_xlpm.reelOffset(-3,Z120)=0,'Win Lines'!I$6/100,0)
-IF(_xlpm.reelOffset(-2,Z120)=0,SUM('Win Lines'!I$5:I$6)/100,0)
-IF(_xlpm.reelOffset(-1,Z120)=0,SUM('Win Lines'!I$4:I$6)/100,0)
-IF(_xlpm.reelOffset(1,Z120)=0,SUM('Win Lines'!I$3:I$5)/100,0)
-IF(_xlpm.reelOffset(2,Z120)=0,SUM('Win Lines'!I$3:I$4)/100,0)
-IF(_xlpm.reelOffset(3,Z120)=0,'Win Lines'!I$3/100,0)
))</f>
        <v/>
      </c>
      <c r="AG120" s="81" cm="1">
        <f t="array" ref="AG120">IF(AA120="","",_xlfn.LET(_xlpm.reelOffset,_xlfn.LAMBDA(_xlpm.offsetBy,_xlpm.cell,_xlfn.LET(_xlpm.ind,ROW(_xlpm.cell)-4,_xlpm.length,COUNTIF(AA$4:AA$200,"&gt;-1"),INDEX(AA$4:AA$200,1+MOD(_xlpm.ind+_xlpm.offsetBy,_xlpm.length)))),
IF(AA120=0,4,1)
-IF(_xlpm.reelOffset(-3,AA120)=0,'Win Lines'!J$6/100,0)
-IF(_xlpm.reelOffset(-2,AA120)=0,SUM('Win Lines'!J$5:J$6)/100,0)
-IF(_xlpm.reelOffset(-1,AA120)=0,SUM('Win Lines'!J$4:J$6)/100,0)
-IF(_xlpm.reelOffset(1,AA120)=0,SUM('Win Lines'!J$3:J$5)/100,0)
-IF(_xlpm.reelOffset(2,AA120)=0,SUM('Win Lines'!J$3:J$4)/100,0)
-IF(_xlpm.reelOffset(3,AA120)=0,'Win Lines'!J$3/100,0)
))</f>
        <v>1.0000000000000002</v>
      </c>
      <c r="AH120" s="81" cm="1">
        <f t="array" ref="AH120">IF(AB120="","",_xlfn.LET(_xlpm.reelOffset,_xlfn.LAMBDA(_xlpm.offsetBy,_xlpm.cell,_xlfn.LET(_xlpm.ind,ROW(_xlpm.cell)-4,_xlpm.length,COUNTIF(AB$4:AB$200,"&gt;-1"),INDEX(AB$4:AB$200,1+MOD(_xlpm.ind+_xlpm.offsetBy,_xlpm.length)))),
IF(AB120=0,4,1)
-IF(_xlpm.reelOffset(-3,AB120)=0,'Win Lines'!K$6/100,0)
-IF(_xlpm.reelOffset(-2,AB120)=0,SUM('Win Lines'!K$5:K$6)/100,0)
-IF(_xlpm.reelOffset(-1,AB120)=0,SUM('Win Lines'!K$4:K$6)/100,0)
-IF(_xlpm.reelOffset(1,AB120)=0,SUM('Win Lines'!K$3:K$5)/100,0)
-IF(_xlpm.reelOffset(2,AB120)=0,SUM('Win Lines'!K$3:K$4)/100,0)
-IF(_xlpm.reelOffset(3,AB120)=0,'Win Lines'!K$3/100,0)
))</f>
        <v>1.0000000000000002</v>
      </c>
      <c r="AI120" s="84" cm="1">
        <f t="array" ref="AI120">IF(AC120="","",_xlfn.LET(_xlpm.reelOffset,_xlfn.LAMBDA(_xlpm.offsetBy,_xlpm.cell,_xlfn.LET(_xlpm.ind,ROW(_xlpm.cell)-4,_xlpm.length,COUNTIF(AC$4:AC$200,"&gt;-1"),INDEX(AC$4:AC$200,1+MOD(_xlpm.ind+_xlpm.offsetBy,_xlpm.length)))),
IF(AC120=0,4,1)
-IF(_xlpm.reelOffset(-3,AC120)=0,'Win Lines'!L$6/100,0)
-IF(_xlpm.reelOffset(-2,AC120)=0,SUM('Win Lines'!L$5:L$6)/100,0)
-IF(_xlpm.reelOffset(-1,AC120)=0,SUM('Win Lines'!L$4:L$6)/100,0)
-IF(_xlpm.reelOffset(1,AC120)=0,SUM('Win Lines'!L$3:L$5)/100,0)
-IF(_xlpm.reelOffset(2,AC120)=0,SUM('Win Lines'!L$3:L$4)/100,0)
-IF(_xlpm.reelOffset(3,AC120)=0,'Win Lines'!L$3/100,0)
))</f>
        <v>1.0000000000000002</v>
      </c>
      <c r="AJ120" s="84" t="str" cm="1">
        <f t="array" ref="AJ120">IF(AD120="","",_xlfn.LET(_xlpm.reelOffset,_xlfn.LAMBDA(_xlpm.offsetBy,_xlpm.cell,_xlfn.LET(_xlpm.ind,ROW(_xlpm.cell)-4,_xlpm.length,COUNTIF(AD$4:AD$200,"&gt;-1"),INDEX(AD$4:AD$200,1+MOD(_xlpm.ind+_xlpm.offsetBy,_xlpm.length)))),
IF(AD120=0,4,1)
-IF(_xlpm.reelOffset(-3,AD120)=0,'Win Lines'!M$6/100,0)
-IF(_xlpm.reelOffset(-2,AD120)=0,SUM('Win Lines'!M$5:M$6)/100,0)
-IF(_xlpm.reelOffset(-1,AD120)=0,SUM('Win Lines'!M$4:M$6)/100,0)
-IF(_xlpm.reelOffset(1,AD120)=0,SUM('Win Lines'!M$3:M$5)/100,0)
-IF(_xlpm.reelOffset(2,AD120)=0,SUM('Win Lines'!M$3:M$4)/100,0)
-IF(_xlpm.reelOffset(3,AD120)=0,'Win Lines'!M$3/100,0)
))</f>
        <v/>
      </c>
    </row>
    <row r="121" spans="25:36" x14ac:dyDescent="0.25">
      <c r="Y121" s="29">
        <v>118</v>
      </c>
      <c r="Z121" s="80" t="str">
        <f>IF('Base Reels B'!Z121="","",'Base Reels B'!Z121)</f>
        <v/>
      </c>
      <c r="AA121" s="80">
        <f>IF('Base Reels B'!AA121="","",IF(AA$2="W",0,'Base Reels B'!AA121))</f>
        <v>0</v>
      </c>
      <c r="AB121" s="80">
        <f>IF('Base Reels B'!AB121="","",IF(AB$2="W",0,'Base Reels B'!AB121))</f>
        <v>0</v>
      </c>
      <c r="AC121" s="80">
        <f>IF('Base Reels B'!AC121="","",IF(AC$2="W",0,'Base Reels B'!AC121))</f>
        <v>0</v>
      </c>
      <c r="AD121" s="80" t="str">
        <f>IF('Base Reels B'!AD121="","",'Base Reels B'!AD121)</f>
        <v/>
      </c>
      <c r="AF121" s="84" t="str" cm="1">
        <f t="array" ref="AF121">IF(Z121="","",_xlfn.LET(_xlpm.reelOffset,_xlfn.LAMBDA(_xlpm.offsetBy,_xlpm.cell,_xlfn.LET(_xlpm.ind,ROW(_xlpm.cell)-4,_xlpm.length,COUNTIF(Z$4:Z$200,"&gt;-1"),INDEX(Z$4:Z$200,1+MOD(_xlpm.ind+_xlpm.offsetBy,_xlpm.length)))),
IF(Z121=0,4,1)
-IF(_xlpm.reelOffset(-3,Z121)=0,'Win Lines'!I$6/100,0)
-IF(_xlpm.reelOffset(-2,Z121)=0,SUM('Win Lines'!I$5:I$6)/100,0)
-IF(_xlpm.reelOffset(-1,Z121)=0,SUM('Win Lines'!I$4:I$6)/100,0)
-IF(_xlpm.reelOffset(1,Z121)=0,SUM('Win Lines'!I$3:I$5)/100,0)
-IF(_xlpm.reelOffset(2,Z121)=0,SUM('Win Lines'!I$3:I$4)/100,0)
-IF(_xlpm.reelOffset(3,Z121)=0,'Win Lines'!I$3/100,0)
))</f>
        <v/>
      </c>
      <c r="AG121" s="81" cm="1">
        <f t="array" ref="AG121">IF(AA121="","",_xlfn.LET(_xlpm.reelOffset,_xlfn.LAMBDA(_xlpm.offsetBy,_xlpm.cell,_xlfn.LET(_xlpm.ind,ROW(_xlpm.cell)-4,_xlpm.length,COUNTIF(AA$4:AA$200,"&gt;-1"),INDEX(AA$4:AA$200,1+MOD(_xlpm.ind+_xlpm.offsetBy,_xlpm.length)))),
IF(AA121=0,4,1)
-IF(_xlpm.reelOffset(-3,AA121)=0,'Win Lines'!J$6/100,0)
-IF(_xlpm.reelOffset(-2,AA121)=0,SUM('Win Lines'!J$5:J$6)/100,0)
-IF(_xlpm.reelOffset(-1,AA121)=0,SUM('Win Lines'!J$4:J$6)/100,0)
-IF(_xlpm.reelOffset(1,AA121)=0,SUM('Win Lines'!J$3:J$5)/100,0)
-IF(_xlpm.reelOffset(2,AA121)=0,SUM('Win Lines'!J$3:J$4)/100,0)
-IF(_xlpm.reelOffset(3,AA121)=0,'Win Lines'!J$3/100,0)
))</f>
        <v>1.0000000000000002</v>
      </c>
      <c r="AH121" s="81" cm="1">
        <f t="array" ref="AH121">IF(AB121="","",_xlfn.LET(_xlpm.reelOffset,_xlfn.LAMBDA(_xlpm.offsetBy,_xlpm.cell,_xlfn.LET(_xlpm.ind,ROW(_xlpm.cell)-4,_xlpm.length,COUNTIF(AB$4:AB$200,"&gt;-1"),INDEX(AB$4:AB$200,1+MOD(_xlpm.ind+_xlpm.offsetBy,_xlpm.length)))),
IF(AB121=0,4,1)
-IF(_xlpm.reelOffset(-3,AB121)=0,'Win Lines'!K$6/100,0)
-IF(_xlpm.reelOffset(-2,AB121)=0,SUM('Win Lines'!K$5:K$6)/100,0)
-IF(_xlpm.reelOffset(-1,AB121)=0,SUM('Win Lines'!K$4:K$6)/100,0)
-IF(_xlpm.reelOffset(1,AB121)=0,SUM('Win Lines'!K$3:K$5)/100,0)
-IF(_xlpm.reelOffset(2,AB121)=0,SUM('Win Lines'!K$3:K$4)/100,0)
-IF(_xlpm.reelOffset(3,AB121)=0,'Win Lines'!K$3/100,0)
))</f>
        <v>1.0000000000000002</v>
      </c>
      <c r="AI121" s="84" cm="1">
        <f t="array" ref="AI121">IF(AC121="","",_xlfn.LET(_xlpm.reelOffset,_xlfn.LAMBDA(_xlpm.offsetBy,_xlpm.cell,_xlfn.LET(_xlpm.ind,ROW(_xlpm.cell)-4,_xlpm.length,COUNTIF(AC$4:AC$200,"&gt;-1"),INDEX(AC$4:AC$200,1+MOD(_xlpm.ind+_xlpm.offsetBy,_xlpm.length)))),
IF(AC121=0,4,1)
-IF(_xlpm.reelOffset(-3,AC121)=0,'Win Lines'!L$6/100,0)
-IF(_xlpm.reelOffset(-2,AC121)=0,SUM('Win Lines'!L$5:L$6)/100,0)
-IF(_xlpm.reelOffset(-1,AC121)=0,SUM('Win Lines'!L$4:L$6)/100,0)
-IF(_xlpm.reelOffset(1,AC121)=0,SUM('Win Lines'!L$3:L$5)/100,0)
-IF(_xlpm.reelOffset(2,AC121)=0,SUM('Win Lines'!L$3:L$4)/100,0)
-IF(_xlpm.reelOffset(3,AC121)=0,'Win Lines'!L$3/100,0)
))</f>
        <v>1.0000000000000002</v>
      </c>
      <c r="AJ121" s="84" t="str" cm="1">
        <f t="array" ref="AJ121">IF(AD121="","",_xlfn.LET(_xlpm.reelOffset,_xlfn.LAMBDA(_xlpm.offsetBy,_xlpm.cell,_xlfn.LET(_xlpm.ind,ROW(_xlpm.cell)-4,_xlpm.length,COUNTIF(AD$4:AD$200,"&gt;-1"),INDEX(AD$4:AD$200,1+MOD(_xlpm.ind+_xlpm.offsetBy,_xlpm.length)))),
IF(AD121=0,4,1)
-IF(_xlpm.reelOffset(-3,AD121)=0,'Win Lines'!M$6/100,0)
-IF(_xlpm.reelOffset(-2,AD121)=0,SUM('Win Lines'!M$5:M$6)/100,0)
-IF(_xlpm.reelOffset(-1,AD121)=0,SUM('Win Lines'!M$4:M$6)/100,0)
-IF(_xlpm.reelOffset(1,AD121)=0,SUM('Win Lines'!M$3:M$5)/100,0)
-IF(_xlpm.reelOffset(2,AD121)=0,SUM('Win Lines'!M$3:M$4)/100,0)
-IF(_xlpm.reelOffset(3,AD121)=0,'Win Lines'!M$3/100,0)
))</f>
        <v/>
      </c>
    </row>
    <row r="122" spans="25:36" x14ac:dyDescent="0.25">
      <c r="Y122" s="29">
        <v>119</v>
      </c>
      <c r="Z122" s="80" t="str">
        <f>IF('Base Reels B'!Z122="","",'Base Reels B'!Z122)</f>
        <v/>
      </c>
      <c r="AA122" s="80">
        <f>IF('Base Reels B'!AA122="","",IF(AA$2="W",0,'Base Reels B'!AA122))</f>
        <v>0</v>
      </c>
      <c r="AB122" s="80">
        <f>IF('Base Reels B'!AB122="","",IF(AB$2="W",0,'Base Reels B'!AB122))</f>
        <v>0</v>
      </c>
      <c r="AC122" s="80">
        <f>IF('Base Reels B'!AC122="","",IF(AC$2="W",0,'Base Reels B'!AC122))</f>
        <v>0</v>
      </c>
      <c r="AD122" s="80" t="str">
        <f>IF('Base Reels B'!AD122="","",'Base Reels B'!AD122)</f>
        <v/>
      </c>
      <c r="AF122" s="84" t="str" cm="1">
        <f t="array" ref="AF122">IF(Z122="","",_xlfn.LET(_xlpm.reelOffset,_xlfn.LAMBDA(_xlpm.offsetBy,_xlpm.cell,_xlfn.LET(_xlpm.ind,ROW(_xlpm.cell)-4,_xlpm.length,COUNTIF(Z$4:Z$200,"&gt;-1"),INDEX(Z$4:Z$200,1+MOD(_xlpm.ind+_xlpm.offsetBy,_xlpm.length)))),
IF(Z122=0,4,1)
-IF(_xlpm.reelOffset(-3,Z122)=0,'Win Lines'!I$6/100,0)
-IF(_xlpm.reelOffset(-2,Z122)=0,SUM('Win Lines'!I$5:I$6)/100,0)
-IF(_xlpm.reelOffset(-1,Z122)=0,SUM('Win Lines'!I$4:I$6)/100,0)
-IF(_xlpm.reelOffset(1,Z122)=0,SUM('Win Lines'!I$3:I$5)/100,0)
-IF(_xlpm.reelOffset(2,Z122)=0,SUM('Win Lines'!I$3:I$4)/100,0)
-IF(_xlpm.reelOffset(3,Z122)=0,'Win Lines'!I$3/100,0)
))</f>
        <v/>
      </c>
      <c r="AG122" s="81" cm="1">
        <f t="array" ref="AG122">IF(AA122="","",_xlfn.LET(_xlpm.reelOffset,_xlfn.LAMBDA(_xlpm.offsetBy,_xlpm.cell,_xlfn.LET(_xlpm.ind,ROW(_xlpm.cell)-4,_xlpm.length,COUNTIF(AA$4:AA$200,"&gt;-1"),INDEX(AA$4:AA$200,1+MOD(_xlpm.ind+_xlpm.offsetBy,_xlpm.length)))),
IF(AA122=0,4,1)
-IF(_xlpm.reelOffset(-3,AA122)=0,'Win Lines'!J$6/100,0)
-IF(_xlpm.reelOffset(-2,AA122)=0,SUM('Win Lines'!J$5:J$6)/100,0)
-IF(_xlpm.reelOffset(-1,AA122)=0,SUM('Win Lines'!J$4:J$6)/100,0)
-IF(_xlpm.reelOffset(1,AA122)=0,SUM('Win Lines'!J$3:J$5)/100,0)
-IF(_xlpm.reelOffset(2,AA122)=0,SUM('Win Lines'!J$3:J$4)/100,0)
-IF(_xlpm.reelOffset(3,AA122)=0,'Win Lines'!J$3/100,0)
))</f>
        <v>1.0000000000000002</v>
      </c>
      <c r="AH122" s="81" cm="1">
        <f t="array" ref="AH122">IF(AB122="","",_xlfn.LET(_xlpm.reelOffset,_xlfn.LAMBDA(_xlpm.offsetBy,_xlpm.cell,_xlfn.LET(_xlpm.ind,ROW(_xlpm.cell)-4,_xlpm.length,COUNTIF(AB$4:AB$200,"&gt;-1"),INDEX(AB$4:AB$200,1+MOD(_xlpm.ind+_xlpm.offsetBy,_xlpm.length)))),
IF(AB122=0,4,1)
-IF(_xlpm.reelOffset(-3,AB122)=0,'Win Lines'!K$6/100,0)
-IF(_xlpm.reelOffset(-2,AB122)=0,SUM('Win Lines'!K$5:K$6)/100,0)
-IF(_xlpm.reelOffset(-1,AB122)=0,SUM('Win Lines'!K$4:K$6)/100,0)
-IF(_xlpm.reelOffset(1,AB122)=0,SUM('Win Lines'!K$3:K$5)/100,0)
-IF(_xlpm.reelOffset(2,AB122)=0,SUM('Win Lines'!K$3:K$4)/100,0)
-IF(_xlpm.reelOffset(3,AB122)=0,'Win Lines'!K$3/100,0)
))</f>
        <v>1.0000000000000002</v>
      </c>
      <c r="AI122" s="84" cm="1">
        <f t="array" ref="AI122">IF(AC122="","",_xlfn.LET(_xlpm.reelOffset,_xlfn.LAMBDA(_xlpm.offsetBy,_xlpm.cell,_xlfn.LET(_xlpm.ind,ROW(_xlpm.cell)-4,_xlpm.length,COUNTIF(AC$4:AC$200,"&gt;-1"),INDEX(AC$4:AC$200,1+MOD(_xlpm.ind+_xlpm.offsetBy,_xlpm.length)))),
IF(AC122=0,4,1)
-IF(_xlpm.reelOffset(-3,AC122)=0,'Win Lines'!L$6/100,0)
-IF(_xlpm.reelOffset(-2,AC122)=0,SUM('Win Lines'!L$5:L$6)/100,0)
-IF(_xlpm.reelOffset(-1,AC122)=0,SUM('Win Lines'!L$4:L$6)/100,0)
-IF(_xlpm.reelOffset(1,AC122)=0,SUM('Win Lines'!L$3:L$5)/100,0)
-IF(_xlpm.reelOffset(2,AC122)=0,SUM('Win Lines'!L$3:L$4)/100,0)
-IF(_xlpm.reelOffset(3,AC122)=0,'Win Lines'!L$3/100,0)
))</f>
        <v>1.0000000000000002</v>
      </c>
      <c r="AJ122" s="84" t="str" cm="1">
        <f t="array" ref="AJ122">IF(AD122="","",_xlfn.LET(_xlpm.reelOffset,_xlfn.LAMBDA(_xlpm.offsetBy,_xlpm.cell,_xlfn.LET(_xlpm.ind,ROW(_xlpm.cell)-4,_xlpm.length,COUNTIF(AD$4:AD$200,"&gt;-1"),INDEX(AD$4:AD$200,1+MOD(_xlpm.ind+_xlpm.offsetBy,_xlpm.length)))),
IF(AD122=0,4,1)
-IF(_xlpm.reelOffset(-3,AD122)=0,'Win Lines'!M$6/100,0)
-IF(_xlpm.reelOffset(-2,AD122)=0,SUM('Win Lines'!M$5:M$6)/100,0)
-IF(_xlpm.reelOffset(-1,AD122)=0,SUM('Win Lines'!M$4:M$6)/100,0)
-IF(_xlpm.reelOffset(1,AD122)=0,SUM('Win Lines'!M$3:M$5)/100,0)
-IF(_xlpm.reelOffset(2,AD122)=0,SUM('Win Lines'!M$3:M$4)/100,0)
-IF(_xlpm.reelOffset(3,AD122)=0,'Win Lines'!M$3/100,0)
))</f>
        <v/>
      </c>
    </row>
    <row r="123" spans="25:36" x14ac:dyDescent="0.25">
      <c r="Y123" s="29">
        <v>120</v>
      </c>
      <c r="Z123" s="80" t="str">
        <f>IF('Base Reels B'!Z123="","",'Base Reels B'!Z123)</f>
        <v/>
      </c>
      <c r="AA123" s="80">
        <f>IF('Base Reels B'!AA123="","",IF(AA$2="W",0,'Base Reels B'!AA123))</f>
        <v>0</v>
      </c>
      <c r="AB123" s="80">
        <f>IF('Base Reels B'!AB123="","",IF(AB$2="W",0,'Base Reels B'!AB123))</f>
        <v>0</v>
      </c>
      <c r="AC123" s="80">
        <f>IF('Base Reels B'!AC123="","",IF(AC$2="W",0,'Base Reels B'!AC123))</f>
        <v>0</v>
      </c>
      <c r="AD123" s="80" t="str">
        <f>IF('Base Reels B'!AD123="","",'Base Reels B'!AD123)</f>
        <v/>
      </c>
      <c r="AF123" s="84" t="str" cm="1">
        <f t="array" ref="AF123">IF(Z123="","",_xlfn.LET(_xlpm.reelOffset,_xlfn.LAMBDA(_xlpm.offsetBy,_xlpm.cell,_xlfn.LET(_xlpm.ind,ROW(_xlpm.cell)-4,_xlpm.length,COUNTIF(Z$4:Z$200,"&gt;-1"),INDEX(Z$4:Z$200,1+MOD(_xlpm.ind+_xlpm.offsetBy,_xlpm.length)))),
IF(Z123=0,4,1)
-IF(_xlpm.reelOffset(-3,Z123)=0,'Win Lines'!I$6/100,0)
-IF(_xlpm.reelOffset(-2,Z123)=0,SUM('Win Lines'!I$5:I$6)/100,0)
-IF(_xlpm.reelOffset(-1,Z123)=0,SUM('Win Lines'!I$4:I$6)/100,0)
-IF(_xlpm.reelOffset(1,Z123)=0,SUM('Win Lines'!I$3:I$5)/100,0)
-IF(_xlpm.reelOffset(2,Z123)=0,SUM('Win Lines'!I$3:I$4)/100,0)
-IF(_xlpm.reelOffset(3,Z123)=0,'Win Lines'!I$3/100,0)
))</f>
        <v/>
      </c>
      <c r="AG123" s="81" cm="1">
        <f t="array" ref="AG123">IF(AA123="","",_xlfn.LET(_xlpm.reelOffset,_xlfn.LAMBDA(_xlpm.offsetBy,_xlpm.cell,_xlfn.LET(_xlpm.ind,ROW(_xlpm.cell)-4,_xlpm.length,COUNTIF(AA$4:AA$200,"&gt;-1"),INDEX(AA$4:AA$200,1+MOD(_xlpm.ind+_xlpm.offsetBy,_xlpm.length)))),
IF(AA123=0,4,1)
-IF(_xlpm.reelOffset(-3,AA123)=0,'Win Lines'!J$6/100,0)
-IF(_xlpm.reelOffset(-2,AA123)=0,SUM('Win Lines'!J$5:J$6)/100,0)
-IF(_xlpm.reelOffset(-1,AA123)=0,SUM('Win Lines'!J$4:J$6)/100,0)
-IF(_xlpm.reelOffset(1,AA123)=0,SUM('Win Lines'!J$3:J$5)/100,0)
-IF(_xlpm.reelOffset(2,AA123)=0,SUM('Win Lines'!J$3:J$4)/100,0)
-IF(_xlpm.reelOffset(3,AA123)=0,'Win Lines'!J$3/100,0)
))</f>
        <v>1.0000000000000002</v>
      </c>
      <c r="AH123" s="81" cm="1">
        <f t="array" ref="AH123">IF(AB123="","",_xlfn.LET(_xlpm.reelOffset,_xlfn.LAMBDA(_xlpm.offsetBy,_xlpm.cell,_xlfn.LET(_xlpm.ind,ROW(_xlpm.cell)-4,_xlpm.length,COUNTIF(AB$4:AB$200,"&gt;-1"),INDEX(AB$4:AB$200,1+MOD(_xlpm.ind+_xlpm.offsetBy,_xlpm.length)))),
IF(AB123=0,4,1)
-IF(_xlpm.reelOffset(-3,AB123)=0,'Win Lines'!K$6/100,0)
-IF(_xlpm.reelOffset(-2,AB123)=0,SUM('Win Lines'!K$5:K$6)/100,0)
-IF(_xlpm.reelOffset(-1,AB123)=0,SUM('Win Lines'!K$4:K$6)/100,0)
-IF(_xlpm.reelOffset(1,AB123)=0,SUM('Win Lines'!K$3:K$5)/100,0)
-IF(_xlpm.reelOffset(2,AB123)=0,SUM('Win Lines'!K$3:K$4)/100,0)
-IF(_xlpm.reelOffset(3,AB123)=0,'Win Lines'!K$3/100,0)
))</f>
        <v>1.0000000000000002</v>
      </c>
      <c r="AI123" s="84" cm="1">
        <f t="array" ref="AI123">IF(AC123="","",_xlfn.LET(_xlpm.reelOffset,_xlfn.LAMBDA(_xlpm.offsetBy,_xlpm.cell,_xlfn.LET(_xlpm.ind,ROW(_xlpm.cell)-4,_xlpm.length,COUNTIF(AC$4:AC$200,"&gt;-1"),INDEX(AC$4:AC$200,1+MOD(_xlpm.ind+_xlpm.offsetBy,_xlpm.length)))),
IF(AC123=0,4,1)
-IF(_xlpm.reelOffset(-3,AC123)=0,'Win Lines'!L$6/100,0)
-IF(_xlpm.reelOffset(-2,AC123)=0,SUM('Win Lines'!L$5:L$6)/100,0)
-IF(_xlpm.reelOffset(-1,AC123)=0,SUM('Win Lines'!L$4:L$6)/100,0)
-IF(_xlpm.reelOffset(1,AC123)=0,SUM('Win Lines'!L$3:L$5)/100,0)
-IF(_xlpm.reelOffset(2,AC123)=0,SUM('Win Lines'!L$3:L$4)/100,0)
-IF(_xlpm.reelOffset(3,AC123)=0,'Win Lines'!L$3/100,0)
))</f>
        <v>1.0000000000000002</v>
      </c>
      <c r="AJ123" s="84" t="str" cm="1">
        <f t="array" ref="AJ123">IF(AD123="","",_xlfn.LET(_xlpm.reelOffset,_xlfn.LAMBDA(_xlpm.offsetBy,_xlpm.cell,_xlfn.LET(_xlpm.ind,ROW(_xlpm.cell)-4,_xlpm.length,COUNTIF(AD$4:AD$200,"&gt;-1"),INDEX(AD$4:AD$200,1+MOD(_xlpm.ind+_xlpm.offsetBy,_xlpm.length)))),
IF(AD123=0,4,1)
-IF(_xlpm.reelOffset(-3,AD123)=0,'Win Lines'!M$6/100,0)
-IF(_xlpm.reelOffset(-2,AD123)=0,SUM('Win Lines'!M$5:M$6)/100,0)
-IF(_xlpm.reelOffset(-1,AD123)=0,SUM('Win Lines'!M$4:M$6)/100,0)
-IF(_xlpm.reelOffset(1,AD123)=0,SUM('Win Lines'!M$3:M$5)/100,0)
-IF(_xlpm.reelOffset(2,AD123)=0,SUM('Win Lines'!M$3:M$4)/100,0)
-IF(_xlpm.reelOffset(3,AD123)=0,'Win Lines'!M$3/100,0)
))</f>
        <v/>
      </c>
    </row>
    <row r="124" spans="25:36" x14ac:dyDescent="0.25">
      <c r="Y124" s="29">
        <v>121</v>
      </c>
      <c r="Z124" s="80" t="str">
        <f>IF('Base Reels B'!Z124="","",'Base Reels B'!Z124)</f>
        <v/>
      </c>
      <c r="AA124" s="80">
        <f>IF('Base Reels B'!AA124="","",IF(AA$2="W",0,'Base Reels B'!AA124))</f>
        <v>0</v>
      </c>
      <c r="AB124" s="80">
        <f>IF('Base Reels B'!AB124="","",IF(AB$2="W",0,'Base Reels B'!AB124))</f>
        <v>0</v>
      </c>
      <c r="AC124" s="80">
        <f>IF('Base Reels B'!AC124="","",IF(AC$2="W",0,'Base Reels B'!AC124))</f>
        <v>0</v>
      </c>
      <c r="AD124" s="80" t="str">
        <f>IF('Base Reels B'!AD124="","",'Base Reels B'!AD124)</f>
        <v/>
      </c>
      <c r="AF124" s="84" t="str" cm="1">
        <f t="array" ref="AF124">IF(Z124="","",_xlfn.LET(_xlpm.reelOffset,_xlfn.LAMBDA(_xlpm.offsetBy,_xlpm.cell,_xlfn.LET(_xlpm.ind,ROW(_xlpm.cell)-4,_xlpm.length,COUNTIF(Z$4:Z$200,"&gt;-1"),INDEX(Z$4:Z$200,1+MOD(_xlpm.ind+_xlpm.offsetBy,_xlpm.length)))),
IF(Z124=0,4,1)
-IF(_xlpm.reelOffset(-3,Z124)=0,'Win Lines'!I$6/100,0)
-IF(_xlpm.reelOffset(-2,Z124)=0,SUM('Win Lines'!I$5:I$6)/100,0)
-IF(_xlpm.reelOffset(-1,Z124)=0,SUM('Win Lines'!I$4:I$6)/100,0)
-IF(_xlpm.reelOffset(1,Z124)=0,SUM('Win Lines'!I$3:I$5)/100,0)
-IF(_xlpm.reelOffset(2,Z124)=0,SUM('Win Lines'!I$3:I$4)/100,0)
-IF(_xlpm.reelOffset(3,Z124)=0,'Win Lines'!I$3/100,0)
))</f>
        <v/>
      </c>
      <c r="AG124" s="81" cm="1">
        <f t="array" ref="AG124">IF(AA124="","",_xlfn.LET(_xlpm.reelOffset,_xlfn.LAMBDA(_xlpm.offsetBy,_xlpm.cell,_xlfn.LET(_xlpm.ind,ROW(_xlpm.cell)-4,_xlpm.length,COUNTIF(AA$4:AA$200,"&gt;-1"),INDEX(AA$4:AA$200,1+MOD(_xlpm.ind+_xlpm.offsetBy,_xlpm.length)))),
IF(AA124=0,4,1)
-IF(_xlpm.reelOffset(-3,AA124)=0,'Win Lines'!J$6/100,0)
-IF(_xlpm.reelOffset(-2,AA124)=0,SUM('Win Lines'!J$5:J$6)/100,0)
-IF(_xlpm.reelOffset(-1,AA124)=0,SUM('Win Lines'!J$4:J$6)/100,0)
-IF(_xlpm.reelOffset(1,AA124)=0,SUM('Win Lines'!J$3:J$5)/100,0)
-IF(_xlpm.reelOffset(2,AA124)=0,SUM('Win Lines'!J$3:J$4)/100,0)
-IF(_xlpm.reelOffset(3,AA124)=0,'Win Lines'!J$3/100,0)
))</f>
        <v>1.0000000000000002</v>
      </c>
      <c r="AH124" s="81" cm="1">
        <f t="array" ref="AH124">IF(AB124="","",_xlfn.LET(_xlpm.reelOffset,_xlfn.LAMBDA(_xlpm.offsetBy,_xlpm.cell,_xlfn.LET(_xlpm.ind,ROW(_xlpm.cell)-4,_xlpm.length,COUNTIF(AB$4:AB$200,"&gt;-1"),INDEX(AB$4:AB$200,1+MOD(_xlpm.ind+_xlpm.offsetBy,_xlpm.length)))),
IF(AB124=0,4,1)
-IF(_xlpm.reelOffset(-3,AB124)=0,'Win Lines'!K$6/100,0)
-IF(_xlpm.reelOffset(-2,AB124)=0,SUM('Win Lines'!K$5:K$6)/100,0)
-IF(_xlpm.reelOffset(-1,AB124)=0,SUM('Win Lines'!K$4:K$6)/100,0)
-IF(_xlpm.reelOffset(1,AB124)=0,SUM('Win Lines'!K$3:K$5)/100,0)
-IF(_xlpm.reelOffset(2,AB124)=0,SUM('Win Lines'!K$3:K$4)/100,0)
-IF(_xlpm.reelOffset(3,AB124)=0,'Win Lines'!K$3/100,0)
))</f>
        <v>1.0000000000000002</v>
      </c>
      <c r="AI124" s="84" cm="1">
        <f t="array" ref="AI124">IF(AC124="","",_xlfn.LET(_xlpm.reelOffset,_xlfn.LAMBDA(_xlpm.offsetBy,_xlpm.cell,_xlfn.LET(_xlpm.ind,ROW(_xlpm.cell)-4,_xlpm.length,COUNTIF(AC$4:AC$200,"&gt;-1"),INDEX(AC$4:AC$200,1+MOD(_xlpm.ind+_xlpm.offsetBy,_xlpm.length)))),
IF(AC124=0,4,1)
-IF(_xlpm.reelOffset(-3,AC124)=0,'Win Lines'!L$6/100,0)
-IF(_xlpm.reelOffset(-2,AC124)=0,SUM('Win Lines'!L$5:L$6)/100,0)
-IF(_xlpm.reelOffset(-1,AC124)=0,SUM('Win Lines'!L$4:L$6)/100,0)
-IF(_xlpm.reelOffset(1,AC124)=0,SUM('Win Lines'!L$3:L$5)/100,0)
-IF(_xlpm.reelOffset(2,AC124)=0,SUM('Win Lines'!L$3:L$4)/100,0)
-IF(_xlpm.reelOffset(3,AC124)=0,'Win Lines'!L$3/100,0)
))</f>
        <v>1.0000000000000002</v>
      </c>
      <c r="AJ124" s="84" t="str" cm="1">
        <f t="array" ref="AJ124">IF(AD124="","",_xlfn.LET(_xlpm.reelOffset,_xlfn.LAMBDA(_xlpm.offsetBy,_xlpm.cell,_xlfn.LET(_xlpm.ind,ROW(_xlpm.cell)-4,_xlpm.length,COUNTIF(AD$4:AD$200,"&gt;-1"),INDEX(AD$4:AD$200,1+MOD(_xlpm.ind+_xlpm.offsetBy,_xlpm.length)))),
IF(AD124=0,4,1)
-IF(_xlpm.reelOffset(-3,AD124)=0,'Win Lines'!M$6/100,0)
-IF(_xlpm.reelOffset(-2,AD124)=0,SUM('Win Lines'!M$5:M$6)/100,0)
-IF(_xlpm.reelOffset(-1,AD124)=0,SUM('Win Lines'!M$4:M$6)/100,0)
-IF(_xlpm.reelOffset(1,AD124)=0,SUM('Win Lines'!M$3:M$5)/100,0)
-IF(_xlpm.reelOffset(2,AD124)=0,SUM('Win Lines'!M$3:M$4)/100,0)
-IF(_xlpm.reelOffset(3,AD124)=0,'Win Lines'!M$3/100,0)
))</f>
        <v/>
      </c>
    </row>
    <row r="125" spans="25:36" x14ac:dyDescent="0.25">
      <c r="Y125" s="29">
        <v>122</v>
      </c>
      <c r="Z125" s="80" t="str">
        <f>IF('Base Reels B'!Z125="","",'Base Reels B'!Z125)</f>
        <v/>
      </c>
      <c r="AA125" s="80">
        <f>IF('Base Reels B'!AA125="","",IF(AA$2="W",0,'Base Reels B'!AA125))</f>
        <v>0</v>
      </c>
      <c r="AB125" s="80">
        <f>IF('Base Reels B'!AB125="","",IF(AB$2="W",0,'Base Reels B'!AB125))</f>
        <v>0</v>
      </c>
      <c r="AC125" s="80">
        <f>IF('Base Reels B'!AC125="","",IF(AC$2="W",0,'Base Reels B'!AC125))</f>
        <v>0</v>
      </c>
      <c r="AD125" s="80" t="str">
        <f>IF('Base Reels B'!AD125="","",'Base Reels B'!AD125)</f>
        <v/>
      </c>
      <c r="AF125" s="84" t="str" cm="1">
        <f t="array" ref="AF125">IF(Z125="","",_xlfn.LET(_xlpm.reelOffset,_xlfn.LAMBDA(_xlpm.offsetBy,_xlpm.cell,_xlfn.LET(_xlpm.ind,ROW(_xlpm.cell)-4,_xlpm.length,COUNTIF(Z$4:Z$200,"&gt;-1"),INDEX(Z$4:Z$200,1+MOD(_xlpm.ind+_xlpm.offsetBy,_xlpm.length)))),
IF(Z125=0,4,1)
-IF(_xlpm.reelOffset(-3,Z125)=0,'Win Lines'!I$6/100,0)
-IF(_xlpm.reelOffset(-2,Z125)=0,SUM('Win Lines'!I$5:I$6)/100,0)
-IF(_xlpm.reelOffset(-1,Z125)=0,SUM('Win Lines'!I$4:I$6)/100,0)
-IF(_xlpm.reelOffset(1,Z125)=0,SUM('Win Lines'!I$3:I$5)/100,0)
-IF(_xlpm.reelOffset(2,Z125)=0,SUM('Win Lines'!I$3:I$4)/100,0)
-IF(_xlpm.reelOffset(3,Z125)=0,'Win Lines'!I$3/100,0)
))</f>
        <v/>
      </c>
      <c r="AG125" s="81" cm="1">
        <f t="array" ref="AG125">IF(AA125="","",_xlfn.LET(_xlpm.reelOffset,_xlfn.LAMBDA(_xlpm.offsetBy,_xlpm.cell,_xlfn.LET(_xlpm.ind,ROW(_xlpm.cell)-4,_xlpm.length,COUNTIF(AA$4:AA$200,"&gt;-1"),INDEX(AA$4:AA$200,1+MOD(_xlpm.ind+_xlpm.offsetBy,_xlpm.length)))),
IF(AA125=0,4,1)
-IF(_xlpm.reelOffset(-3,AA125)=0,'Win Lines'!J$6/100,0)
-IF(_xlpm.reelOffset(-2,AA125)=0,SUM('Win Lines'!J$5:J$6)/100,0)
-IF(_xlpm.reelOffset(-1,AA125)=0,SUM('Win Lines'!J$4:J$6)/100,0)
-IF(_xlpm.reelOffset(1,AA125)=0,SUM('Win Lines'!J$3:J$5)/100,0)
-IF(_xlpm.reelOffset(2,AA125)=0,SUM('Win Lines'!J$3:J$4)/100,0)
-IF(_xlpm.reelOffset(3,AA125)=0,'Win Lines'!J$3/100,0)
))</f>
        <v>1.0000000000000002</v>
      </c>
      <c r="AH125" s="81" cm="1">
        <f t="array" ref="AH125">IF(AB125="","",_xlfn.LET(_xlpm.reelOffset,_xlfn.LAMBDA(_xlpm.offsetBy,_xlpm.cell,_xlfn.LET(_xlpm.ind,ROW(_xlpm.cell)-4,_xlpm.length,COUNTIF(AB$4:AB$200,"&gt;-1"),INDEX(AB$4:AB$200,1+MOD(_xlpm.ind+_xlpm.offsetBy,_xlpm.length)))),
IF(AB125=0,4,1)
-IF(_xlpm.reelOffset(-3,AB125)=0,'Win Lines'!K$6/100,0)
-IF(_xlpm.reelOffset(-2,AB125)=0,SUM('Win Lines'!K$5:K$6)/100,0)
-IF(_xlpm.reelOffset(-1,AB125)=0,SUM('Win Lines'!K$4:K$6)/100,0)
-IF(_xlpm.reelOffset(1,AB125)=0,SUM('Win Lines'!K$3:K$5)/100,0)
-IF(_xlpm.reelOffset(2,AB125)=0,SUM('Win Lines'!K$3:K$4)/100,0)
-IF(_xlpm.reelOffset(3,AB125)=0,'Win Lines'!K$3/100,0)
))</f>
        <v>1.0000000000000002</v>
      </c>
      <c r="AI125" s="84" cm="1">
        <f t="array" ref="AI125">IF(AC125="","",_xlfn.LET(_xlpm.reelOffset,_xlfn.LAMBDA(_xlpm.offsetBy,_xlpm.cell,_xlfn.LET(_xlpm.ind,ROW(_xlpm.cell)-4,_xlpm.length,COUNTIF(AC$4:AC$200,"&gt;-1"),INDEX(AC$4:AC$200,1+MOD(_xlpm.ind+_xlpm.offsetBy,_xlpm.length)))),
IF(AC125=0,4,1)
-IF(_xlpm.reelOffset(-3,AC125)=0,'Win Lines'!L$6/100,0)
-IF(_xlpm.reelOffset(-2,AC125)=0,SUM('Win Lines'!L$5:L$6)/100,0)
-IF(_xlpm.reelOffset(-1,AC125)=0,SUM('Win Lines'!L$4:L$6)/100,0)
-IF(_xlpm.reelOffset(1,AC125)=0,SUM('Win Lines'!L$3:L$5)/100,0)
-IF(_xlpm.reelOffset(2,AC125)=0,SUM('Win Lines'!L$3:L$4)/100,0)
-IF(_xlpm.reelOffset(3,AC125)=0,'Win Lines'!L$3/100,0)
))</f>
        <v>1.0000000000000002</v>
      </c>
      <c r="AJ125" s="84" t="str" cm="1">
        <f t="array" ref="AJ125">IF(AD125="","",_xlfn.LET(_xlpm.reelOffset,_xlfn.LAMBDA(_xlpm.offsetBy,_xlpm.cell,_xlfn.LET(_xlpm.ind,ROW(_xlpm.cell)-4,_xlpm.length,COUNTIF(AD$4:AD$200,"&gt;-1"),INDEX(AD$4:AD$200,1+MOD(_xlpm.ind+_xlpm.offsetBy,_xlpm.length)))),
IF(AD125=0,4,1)
-IF(_xlpm.reelOffset(-3,AD125)=0,'Win Lines'!M$6/100,0)
-IF(_xlpm.reelOffset(-2,AD125)=0,SUM('Win Lines'!M$5:M$6)/100,0)
-IF(_xlpm.reelOffset(-1,AD125)=0,SUM('Win Lines'!M$4:M$6)/100,0)
-IF(_xlpm.reelOffset(1,AD125)=0,SUM('Win Lines'!M$3:M$5)/100,0)
-IF(_xlpm.reelOffset(2,AD125)=0,SUM('Win Lines'!M$3:M$4)/100,0)
-IF(_xlpm.reelOffset(3,AD125)=0,'Win Lines'!M$3/100,0)
))</f>
        <v/>
      </c>
    </row>
    <row r="126" spans="25:36" x14ac:dyDescent="0.25">
      <c r="Y126" s="29">
        <v>123</v>
      </c>
      <c r="Z126" s="80" t="str">
        <f>IF('Base Reels B'!Z126="","",'Base Reels B'!Z126)</f>
        <v/>
      </c>
      <c r="AA126" s="80">
        <f>IF('Base Reels B'!AA126="","",IF(AA$2="W",0,'Base Reels B'!AA126))</f>
        <v>0</v>
      </c>
      <c r="AB126" s="80">
        <f>IF('Base Reels B'!AB126="","",IF(AB$2="W",0,'Base Reels B'!AB126))</f>
        <v>0</v>
      </c>
      <c r="AC126" s="80">
        <f>IF('Base Reels B'!AC126="","",IF(AC$2="W",0,'Base Reels B'!AC126))</f>
        <v>0</v>
      </c>
      <c r="AD126" s="80" t="str">
        <f>IF('Base Reels B'!AD126="","",'Base Reels B'!AD126)</f>
        <v/>
      </c>
      <c r="AF126" s="84" t="str" cm="1">
        <f t="array" ref="AF126">IF(Z126="","",_xlfn.LET(_xlpm.reelOffset,_xlfn.LAMBDA(_xlpm.offsetBy,_xlpm.cell,_xlfn.LET(_xlpm.ind,ROW(_xlpm.cell)-4,_xlpm.length,COUNTIF(Z$4:Z$200,"&gt;-1"),INDEX(Z$4:Z$200,1+MOD(_xlpm.ind+_xlpm.offsetBy,_xlpm.length)))),
IF(Z126=0,4,1)
-IF(_xlpm.reelOffset(-3,Z126)=0,'Win Lines'!I$6/100,0)
-IF(_xlpm.reelOffset(-2,Z126)=0,SUM('Win Lines'!I$5:I$6)/100,0)
-IF(_xlpm.reelOffset(-1,Z126)=0,SUM('Win Lines'!I$4:I$6)/100,0)
-IF(_xlpm.reelOffset(1,Z126)=0,SUM('Win Lines'!I$3:I$5)/100,0)
-IF(_xlpm.reelOffset(2,Z126)=0,SUM('Win Lines'!I$3:I$4)/100,0)
-IF(_xlpm.reelOffset(3,Z126)=0,'Win Lines'!I$3/100,0)
))</f>
        <v/>
      </c>
      <c r="AG126" s="81" cm="1">
        <f t="array" ref="AG126">IF(AA126="","",_xlfn.LET(_xlpm.reelOffset,_xlfn.LAMBDA(_xlpm.offsetBy,_xlpm.cell,_xlfn.LET(_xlpm.ind,ROW(_xlpm.cell)-4,_xlpm.length,COUNTIF(AA$4:AA$200,"&gt;-1"),INDEX(AA$4:AA$200,1+MOD(_xlpm.ind+_xlpm.offsetBy,_xlpm.length)))),
IF(AA126=0,4,1)
-IF(_xlpm.reelOffset(-3,AA126)=0,'Win Lines'!J$6/100,0)
-IF(_xlpm.reelOffset(-2,AA126)=0,SUM('Win Lines'!J$5:J$6)/100,0)
-IF(_xlpm.reelOffset(-1,AA126)=0,SUM('Win Lines'!J$4:J$6)/100,0)
-IF(_xlpm.reelOffset(1,AA126)=0,SUM('Win Lines'!J$3:J$5)/100,0)
-IF(_xlpm.reelOffset(2,AA126)=0,SUM('Win Lines'!J$3:J$4)/100,0)
-IF(_xlpm.reelOffset(3,AA126)=0,'Win Lines'!J$3/100,0)
))</f>
        <v>1.0000000000000002</v>
      </c>
      <c r="AH126" s="81" cm="1">
        <f t="array" ref="AH126">IF(AB126="","",_xlfn.LET(_xlpm.reelOffset,_xlfn.LAMBDA(_xlpm.offsetBy,_xlpm.cell,_xlfn.LET(_xlpm.ind,ROW(_xlpm.cell)-4,_xlpm.length,COUNTIF(AB$4:AB$200,"&gt;-1"),INDEX(AB$4:AB$200,1+MOD(_xlpm.ind+_xlpm.offsetBy,_xlpm.length)))),
IF(AB126=0,4,1)
-IF(_xlpm.reelOffset(-3,AB126)=0,'Win Lines'!K$6/100,0)
-IF(_xlpm.reelOffset(-2,AB126)=0,SUM('Win Lines'!K$5:K$6)/100,0)
-IF(_xlpm.reelOffset(-1,AB126)=0,SUM('Win Lines'!K$4:K$6)/100,0)
-IF(_xlpm.reelOffset(1,AB126)=0,SUM('Win Lines'!K$3:K$5)/100,0)
-IF(_xlpm.reelOffset(2,AB126)=0,SUM('Win Lines'!K$3:K$4)/100,0)
-IF(_xlpm.reelOffset(3,AB126)=0,'Win Lines'!K$3/100,0)
))</f>
        <v>1.0000000000000002</v>
      </c>
      <c r="AI126" s="84" cm="1">
        <f t="array" ref="AI126">IF(AC126="","",_xlfn.LET(_xlpm.reelOffset,_xlfn.LAMBDA(_xlpm.offsetBy,_xlpm.cell,_xlfn.LET(_xlpm.ind,ROW(_xlpm.cell)-4,_xlpm.length,COUNTIF(AC$4:AC$200,"&gt;-1"),INDEX(AC$4:AC$200,1+MOD(_xlpm.ind+_xlpm.offsetBy,_xlpm.length)))),
IF(AC126=0,4,1)
-IF(_xlpm.reelOffset(-3,AC126)=0,'Win Lines'!L$6/100,0)
-IF(_xlpm.reelOffset(-2,AC126)=0,SUM('Win Lines'!L$5:L$6)/100,0)
-IF(_xlpm.reelOffset(-1,AC126)=0,SUM('Win Lines'!L$4:L$6)/100,0)
-IF(_xlpm.reelOffset(1,AC126)=0,SUM('Win Lines'!L$3:L$5)/100,0)
-IF(_xlpm.reelOffset(2,AC126)=0,SUM('Win Lines'!L$3:L$4)/100,0)
-IF(_xlpm.reelOffset(3,AC126)=0,'Win Lines'!L$3/100,0)
))</f>
        <v>1.0000000000000002</v>
      </c>
      <c r="AJ126" s="84" t="str" cm="1">
        <f t="array" ref="AJ126">IF(AD126="","",_xlfn.LET(_xlpm.reelOffset,_xlfn.LAMBDA(_xlpm.offsetBy,_xlpm.cell,_xlfn.LET(_xlpm.ind,ROW(_xlpm.cell)-4,_xlpm.length,COUNTIF(AD$4:AD$200,"&gt;-1"),INDEX(AD$4:AD$200,1+MOD(_xlpm.ind+_xlpm.offsetBy,_xlpm.length)))),
IF(AD126=0,4,1)
-IF(_xlpm.reelOffset(-3,AD126)=0,'Win Lines'!M$6/100,0)
-IF(_xlpm.reelOffset(-2,AD126)=0,SUM('Win Lines'!M$5:M$6)/100,0)
-IF(_xlpm.reelOffset(-1,AD126)=0,SUM('Win Lines'!M$4:M$6)/100,0)
-IF(_xlpm.reelOffset(1,AD126)=0,SUM('Win Lines'!M$3:M$5)/100,0)
-IF(_xlpm.reelOffset(2,AD126)=0,SUM('Win Lines'!M$3:M$4)/100,0)
-IF(_xlpm.reelOffset(3,AD126)=0,'Win Lines'!M$3/100,0)
))</f>
        <v/>
      </c>
    </row>
    <row r="127" spans="25:36" x14ac:dyDescent="0.25">
      <c r="Y127" s="29">
        <v>124</v>
      </c>
      <c r="Z127" s="80" t="str">
        <f>IF('Base Reels B'!Z127="","",'Base Reels B'!Z127)</f>
        <v/>
      </c>
      <c r="AA127" s="80">
        <f>IF('Base Reels B'!AA127="","",IF(AA$2="W",0,'Base Reels B'!AA127))</f>
        <v>0</v>
      </c>
      <c r="AB127" s="80">
        <f>IF('Base Reels B'!AB127="","",IF(AB$2="W",0,'Base Reels B'!AB127))</f>
        <v>0</v>
      </c>
      <c r="AC127" s="80">
        <f>IF('Base Reels B'!AC127="","",IF(AC$2="W",0,'Base Reels B'!AC127))</f>
        <v>0</v>
      </c>
      <c r="AD127" s="80" t="str">
        <f>IF('Base Reels B'!AD127="","",'Base Reels B'!AD127)</f>
        <v/>
      </c>
      <c r="AF127" s="84" t="str" cm="1">
        <f t="array" ref="AF127">IF(Z127="","",_xlfn.LET(_xlpm.reelOffset,_xlfn.LAMBDA(_xlpm.offsetBy,_xlpm.cell,_xlfn.LET(_xlpm.ind,ROW(_xlpm.cell)-4,_xlpm.length,COUNTIF(Z$4:Z$200,"&gt;-1"),INDEX(Z$4:Z$200,1+MOD(_xlpm.ind+_xlpm.offsetBy,_xlpm.length)))),
IF(Z127=0,4,1)
-IF(_xlpm.reelOffset(-3,Z127)=0,'Win Lines'!I$6/100,0)
-IF(_xlpm.reelOffset(-2,Z127)=0,SUM('Win Lines'!I$5:I$6)/100,0)
-IF(_xlpm.reelOffset(-1,Z127)=0,SUM('Win Lines'!I$4:I$6)/100,0)
-IF(_xlpm.reelOffset(1,Z127)=0,SUM('Win Lines'!I$3:I$5)/100,0)
-IF(_xlpm.reelOffset(2,Z127)=0,SUM('Win Lines'!I$3:I$4)/100,0)
-IF(_xlpm.reelOffset(3,Z127)=0,'Win Lines'!I$3/100,0)
))</f>
        <v/>
      </c>
      <c r="AG127" s="81" cm="1">
        <f t="array" ref="AG127">IF(AA127="","",_xlfn.LET(_xlpm.reelOffset,_xlfn.LAMBDA(_xlpm.offsetBy,_xlpm.cell,_xlfn.LET(_xlpm.ind,ROW(_xlpm.cell)-4,_xlpm.length,COUNTIF(AA$4:AA$200,"&gt;-1"),INDEX(AA$4:AA$200,1+MOD(_xlpm.ind+_xlpm.offsetBy,_xlpm.length)))),
IF(AA127=0,4,1)
-IF(_xlpm.reelOffset(-3,AA127)=0,'Win Lines'!J$6/100,0)
-IF(_xlpm.reelOffset(-2,AA127)=0,SUM('Win Lines'!J$5:J$6)/100,0)
-IF(_xlpm.reelOffset(-1,AA127)=0,SUM('Win Lines'!J$4:J$6)/100,0)
-IF(_xlpm.reelOffset(1,AA127)=0,SUM('Win Lines'!J$3:J$5)/100,0)
-IF(_xlpm.reelOffset(2,AA127)=0,SUM('Win Lines'!J$3:J$4)/100,0)
-IF(_xlpm.reelOffset(3,AA127)=0,'Win Lines'!J$3/100,0)
))</f>
        <v>1.0000000000000002</v>
      </c>
      <c r="AH127" s="81" cm="1">
        <f t="array" ref="AH127">IF(AB127="","",_xlfn.LET(_xlpm.reelOffset,_xlfn.LAMBDA(_xlpm.offsetBy,_xlpm.cell,_xlfn.LET(_xlpm.ind,ROW(_xlpm.cell)-4,_xlpm.length,COUNTIF(AB$4:AB$200,"&gt;-1"),INDEX(AB$4:AB$200,1+MOD(_xlpm.ind+_xlpm.offsetBy,_xlpm.length)))),
IF(AB127=0,4,1)
-IF(_xlpm.reelOffset(-3,AB127)=0,'Win Lines'!K$6/100,0)
-IF(_xlpm.reelOffset(-2,AB127)=0,SUM('Win Lines'!K$5:K$6)/100,0)
-IF(_xlpm.reelOffset(-1,AB127)=0,SUM('Win Lines'!K$4:K$6)/100,0)
-IF(_xlpm.reelOffset(1,AB127)=0,SUM('Win Lines'!K$3:K$5)/100,0)
-IF(_xlpm.reelOffset(2,AB127)=0,SUM('Win Lines'!K$3:K$4)/100,0)
-IF(_xlpm.reelOffset(3,AB127)=0,'Win Lines'!K$3/100,0)
))</f>
        <v>1.0000000000000002</v>
      </c>
      <c r="AI127" s="84" cm="1">
        <f t="array" ref="AI127">IF(AC127="","",_xlfn.LET(_xlpm.reelOffset,_xlfn.LAMBDA(_xlpm.offsetBy,_xlpm.cell,_xlfn.LET(_xlpm.ind,ROW(_xlpm.cell)-4,_xlpm.length,COUNTIF(AC$4:AC$200,"&gt;-1"),INDEX(AC$4:AC$200,1+MOD(_xlpm.ind+_xlpm.offsetBy,_xlpm.length)))),
IF(AC127=0,4,1)
-IF(_xlpm.reelOffset(-3,AC127)=0,'Win Lines'!L$6/100,0)
-IF(_xlpm.reelOffset(-2,AC127)=0,SUM('Win Lines'!L$5:L$6)/100,0)
-IF(_xlpm.reelOffset(-1,AC127)=0,SUM('Win Lines'!L$4:L$6)/100,0)
-IF(_xlpm.reelOffset(1,AC127)=0,SUM('Win Lines'!L$3:L$5)/100,0)
-IF(_xlpm.reelOffset(2,AC127)=0,SUM('Win Lines'!L$3:L$4)/100,0)
-IF(_xlpm.reelOffset(3,AC127)=0,'Win Lines'!L$3/100,0)
))</f>
        <v>1.0000000000000002</v>
      </c>
      <c r="AJ127" s="84" t="str" cm="1">
        <f t="array" ref="AJ127">IF(AD127="","",_xlfn.LET(_xlpm.reelOffset,_xlfn.LAMBDA(_xlpm.offsetBy,_xlpm.cell,_xlfn.LET(_xlpm.ind,ROW(_xlpm.cell)-4,_xlpm.length,COUNTIF(AD$4:AD$200,"&gt;-1"),INDEX(AD$4:AD$200,1+MOD(_xlpm.ind+_xlpm.offsetBy,_xlpm.length)))),
IF(AD127=0,4,1)
-IF(_xlpm.reelOffset(-3,AD127)=0,'Win Lines'!M$6/100,0)
-IF(_xlpm.reelOffset(-2,AD127)=0,SUM('Win Lines'!M$5:M$6)/100,0)
-IF(_xlpm.reelOffset(-1,AD127)=0,SUM('Win Lines'!M$4:M$6)/100,0)
-IF(_xlpm.reelOffset(1,AD127)=0,SUM('Win Lines'!M$3:M$5)/100,0)
-IF(_xlpm.reelOffset(2,AD127)=0,SUM('Win Lines'!M$3:M$4)/100,0)
-IF(_xlpm.reelOffset(3,AD127)=0,'Win Lines'!M$3/100,0)
))</f>
        <v/>
      </c>
    </row>
    <row r="128" spans="25:36" x14ac:dyDescent="0.25">
      <c r="Y128" s="29">
        <v>125</v>
      </c>
      <c r="Z128" s="80" t="str">
        <f>IF('Base Reels B'!Z128="","",'Base Reels B'!Z128)</f>
        <v/>
      </c>
      <c r="AA128" s="80">
        <f>IF('Base Reels B'!AA128="","",IF(AA$2="W",0,'Base Reels B'!AA128))</f>
        <v>0</v>
      </c>
      <c r="AB128" s="80">
        <f>IF('Base Reels B'!AB128="","",IF(AB$2="W",0,'Base Reels B'!AB128))</f>
        <v>0</v>
      </c>
      <c r="AC128" s="80">
        <f>IF('Base Reels B'!AC128="","",IF(AC$2="W",0,'Base Reels B'!AC128))</f>
        <v>0</v>
      </c>
      <c r="AD128" s="80" t="str">
        <f>IF('Base Reels B'!AD128="","",'Base Reels B'!AD128)</f>
        <v/>
      </c>
      <c r="AF128" s="84" t="str" cm="1">
        <f t="array" ref="AF128">IF(Z128="","",_xlfn.LET(_xlpm.reelOffset,_xlfn.LAMBDA(_xlpm.offsetBy,_xlpm.cell,_xlfn.LET(_xlpm.ind,ROW(_xlpm.cell)-4,_xlpm.length,COUNTIF(Z$4:Z$200,"&gt;-1"),INDEX(Z$4:Z$200,1+MOD(_xlpm.ind+_xlpm.offsetBy,_xlpm.length)))),
IF(Z128=0,4,1)
-IF(_xlpm.reelOffset(-3,Z128)=0,'Win Lines'!I$6/100,0)
-IF(_xlpm.reelOffset(-2,Z128)=0,SUM('Win Lines'!I$5:I$6)/100,0)
-IF(_xlpm.reelOffset(-1,Z128)=0,SUM('Win Lines'!I$4:I$6)/100,0)
-IF(_xlpm.reelOffset(1,Z128)=0,SUM('Win Lines'!I$3:I$5)/100,0)
-IF(_xlpm.reelOffset(2,Z128)=0,SUM('Win Lines'!I$3:I$4)/100,0)
-IF(_xlpm.reelOffset(3,Z128)=0,'Win Lines'!I$3/100,0)
))</f>
        <v/>
      </c>
      <c r="AG128" s="81" cm="1">
        <f t="array" ref="AG128">IF(AA128="","",_xlfn.LET(_xlpm.reelOffset,_xlfn.LAMBDA(_xlpm.offsetBy,_xlpm.cell,_xlfn.LET(_xlpm.ind,ROW(_xlpm.cell)-4,_xlpm.length,COUNTIF(AA$4:AA$200,"&gt;-1"),INDEX(AA$4:AA$200,1+MOD(_xlpm.ind+_xlpm.offsetBy,_xlpm.length)))),
IF(AA128=0,4,1)
-IF(_xlpm.reelOffset(-3,AA128)=0,'Win Lines'!J$6/100,0)
-IF(_xlpm.reelOffset(-2,AA128)=0,SUM('Win Lines'!J$5:J$6)/100,0)
-IF(_xlpm.reelOffset(-1,AA128)=0,SUM('Win Lines'!J$4:J$6)/100,0)
-IF(_xlpm.reelOffset(1,AA128)=0,SUM('Win Lines'!J$3:J$5)/100,0)
-IF(_xlpm.reelOffset(2,AA128)=0,SUM('Win Lines'!J$3:J$4)/100,0)
-IF(_xlpm.reelOffset(3,AA128)=0,'Win Lines'!J$3/100,0)
))</f>
        <v>1.0000000000000002</v>
      </c>
      <c r="AH128" s="81" cm="1">
        <f t="array" ref="AH128">IF(AB128="","",_xlfn.LET(_xlpm.reelOffset,_xlfn.LAMBDA(_xlpm.offsetBy,_xlpm.cell,_xlfn.LET(_xlpm.ind,ROW(_xlpm.cell)-4,_xlpm.length,COUNTIF(AB$4:AB$200,"&gt;-1"),INDEX(AB$4:AB$200,1+MOD(_xlpm.ind+_xlpm.offsetBy,_xlpm.length)))),
IF(AB128=0,4,1)
-IF(_xlpm.reelOffset(-3,AB128)=0,'Win Lines'!K$6/100,0)
-IF(_xlpm.reelOffset(-2,AB128)=0,SUM('Win Lines'!K$5:K$6)/100,0)
-IF(_xlpm.reelOffset(-1,AB128)=0,SUM('Win Lines'!K$4:K$6)/100,0)
-IF(_xlpm.reelOffset(1,AB128)=0,SUM('Win Lines'!K$3:K$5)/100,0)
-IF(_xlpm.reelOffset(2,AB128)=0,SUM('Win Lines'!K$3:K$4)/100,0)
-IF(_xlpm.reelOffset(3,AB128)=0,'Win Lines'!K$3/100,0)
))</f>
        <v>1.0000000000000002</v>
      </c>
      <c r="AI128" s="84" cm="1">
        <f t="array" ref="AI128">IF(AC128="","",_xlfn.LET(_xlpm.reelOffset,_xlfn.LAMBDA(_xlpm.offsetBy,_xlpm.cell,_xlfn.LET(_xlpm.ind,ROW(_xlpm.cell)-4,_xlpm.length,COUNTIF(AC$4:AC$200,"&gt;-1"),INDEX(AC$4:AC$200,1+MOD(_xlpm.ind+_xlpm.offsetBy,_xlpm.length)))),
IF(AC128=0,4,1)
-IF(_xlpm.reelOffset(-3,AC128)=0,'Win Lines'!L$6/100,0)
-IF(_xlpm.reelOffset(-2,AC128)=0,SUM('Win Lines'!L$5:L$6)/100,0)
-IF(_xlpm.reelOffset(-1,AC128)=0,SUM('Win Lines'!L$4:L$6)/100,0)
-IF(_xlpm.reelOffset(1,AC128)=0,SUM('Win Lines'!L$3:L$5)/100,0)
-IF(_xlpm.reelOffset(2,AC128)=0,SUM('Win Lines'!L$3:L$4)/100,0)
-IF(_xlpm.reelOffset(3,AC128)=0,'Win Lines'!L$3/100,0)
))</f>
        <v>1.0000000000000002</v>
      </c>
      <c r="AJ128" s="84" t="str" cm="1">
        <f t="array" ref="AJ128">IF(AD128="","",_xlfn.LET(_xlpm.reelOffset,_xlfn.LAMBDA(_xlpm.offsetBy,_xlpm.cell,_xlfn.LET(_xlpm.ind,ROW(_xlpm.cell)-4,_xlpm.length,COUNTIF(AD$4:AD$200,"&gt;-1"),INDEX(AD$4:AD$200,1+MOD(_xlpm.ind+_xlpm.offsetBy,_xlpm.length)))),
IF(AD128=0,4,1)
-IF(_xlpm.reelOffset(-3,AD128)=0,'Win Lines'!M$6/100,0)
-IF(_xlpm.reelOffset(-2,AD128)=0,SUM('Win Lines'!M$5:M$6)/100,0)
-IF(_xlpm.reelOffset(-1,AD128)=0,SUM('Win Lines'!M$4:M$6)/100,0)
-IF(_xlpm.reelOffset(1,AD128)=0,SUM('Win Lines'!M$3:M$5)/100,0)
-IF(_xlpm.reelOffset(2,AD128)=0,SUM('Win Lines'!M$3:M$4)/100,0)
-IF(_xlpm.reelOffset(3,AD128)=0,'Win Lines'!M$3/100,0)
))</f>
        <v/>
      </c>
    </row>
    <row r="129" spans="25:36" x14ac:dyDescent="0.25">
      <c r="Y129" s="29">
        <v>126</v>
      </c>
      <c r="Z129" s="80" t="str">
        <f>IF('Base Reels B'!Z129="","",'Base Reels B'!Z129)</f>
        <v/>
      </c>
      <c r="AA129" s="80">
        <f>IF('Base Reels B'!AA129="","",IF(AA$2="W",0,'Base Reels B'!AA129))</f>
        <v>0</v>
      </c>
      <c r="AB129" s="80">
        <f>IF('Base Reels B'!AB129="","",IF(AB$2="W",0,'Base Reels B'!AB129))</f>
        <v>0</v>
      </c>
      <c r="AC129" s="80">
        <f>IF('Base Reels B'!AC129="","",IF(AC$2="W",0,'Base Reels B'!AC129))</f>
        <v>0</v>
      </c>
      <c r="AD129" s="80" t="str">
        <f>IF('Base Reels B'!AD129="","",'Base Reels B'!AD129)</f>
        <v/>
      </c>
      <c r="AF129" s="84" t="str" cm="1">
        <f t="array" ref="AF129">IF(Z129="","",_xlfn.LET(_xlpm.reelOffset,_xlfn.LAMBDA(_xlpm.offsetBy,_xlpm.cell,_xlfn.LET(_xlpm.ind,ROW(_xlpm.cell)-4,_xlpm.length,COUNTIF(Z$4:Z$200,"&gt;-1"),INDEX(Z$4:Z$200,1+MOD(_xlpm.ind+_xlpm.offsetBy,_xlpm.length)))),
IF(Z129=0,4,1)
-IF(_xlpm.reelOffset(-3,Z129)=0,'Win Lines'!I$6/100,0)
-IF(_xlpm.reelOffset(-2,Z129)=0,SUM('Win Lines'!I$5:I$6)/100,0)
-IF(_xlpm.reelOffset(-1,Z129)=0,SUM('Win Lines'!I$4:I$6)/100,0)
-IF(_xlpm.reelOffset(1,Z129)=0,SUM('Win Lines'!I$3:I$5)/100,0)
-IF(_xlpm.reelOffset(2,Z129)=0,SUM('Win Lines'!I$3:I$4)/100,0)
-IF(_xlpm.reelOffset(3,Z129)=0,'Win Lines'!I$3/100,0)
))</f>
        <v/>
      </c>
      <c r="AG129" s="81" cm="1">
        <f t="array" ref="AG129">IF(AA129="","",_xlfn.LET(_xlpm.reelOffset,_xlfn.LAMBDA(_xlpm.offsetBy,_xlpm.cell,_xlfn.LET(_xlpm.ind,ROW(_xlpm.cell)-4,_xlpm.length,COUNTIF(AA$4:AA$200,"&gt;-1"),INDEX(AA$4:AA$200,1+MOD(_xlpm.ind+_xlpm.offsetBy,_xlpm.length)))),
IF(AA129=0,4,1)
-IF(_xlpm.reelOffset(-3,AA129)=0,'Win Lines'!J$6/100,0)
-IF(_xlpm.reelOffset(-2,AA129)=0,SUM('Win Lines'!J$5:J$6)/100,0)
-IF(_xlpm.reelOffset(-1,AA129)=0,SUM('Win Lines'!J$4:J$6)/100,0)
-IF(_xlpm.reelOffset(1,AA129)=0,SUM('Win Lines'!J$3:J$5)/100,0)
-IF(_xlpm.reelOffset(2,AA129)=0,SUM('Win Lines'!J$3:J$4)/100,0)
-IF(_xlpm.reelOffset(3,AA129)=0,'Win Lines'!J$3/100,0)
))</f>
        <v>1.0000000000000002</v>
      </c>
      <c r="AH129" s="81" cm="1">
        <f t="array" ref="AH129">IF(AB129="","",_xlfn.LET(_xlpm.reelOffset,_xlfn.LAMBDA(_xlpm.offsetBy,_xlpm.cell,_xlfn.LET(_xlpm.ind,ROW(_xlpm.cell)-4,_xlpm.length,COUNTIF(AB$4:AB$200,"&gt;-1"),INDEX(AB$4:AB$200,1+MOD(_xlpm.ind+_xlpm.offsetBy,_xlpm.length)))),
IF(AB129=0,4,1)
-IF(_xlpm.reelOffset(-3,AB129)=0,'Win Lines'!K$6/100,0)
-IF(_xlpm.reelOffset(-2,AB129)=0,SUM('Win Lines'!K$5:K$6)/100,0)
-IF(_xlpm.reelOffset(-1,AB129)=0,SUM('Win Lines'!K$4:K$6)/100,0)
-IF(_xlpm.reelOffset(1,AB129)=0,SUM('Win Lines'!K$3:K$5)/100,0)
-IF(_xlpm.reelOffset(2,AB129)=0,SUM('Win Lines'!K$3:K$4)/100,0)
-IF(_xlpm.reelOffset(3,AB129)=0,'Win Lines'!K$3/100,0)
))</f>
        <v>1.0000000000000002</v>
      </c>
      <c r="AI129" s="84" cm="1">
        <f t="array" ref="AI129">IF(AC129="","",_xlfn.LET(_xlpm.reelOffset,_xlfn.LAMBDA(_xlpm.offsetBy,_xlpm.cell,_xlfn.LET(_xlpm.ind,ROW(_xlpm.cell)-4,_xlpm.length,COUNTIF(AC$4:AC$200,"&gt;-1"),INDEX(AC$4:AC$200,1+MOD(_xlpm.ind+_xlpm.offsetBy,_xlpm.length)))),
IF(AC129=0,4,1)
-IF(_xlpm.reelOffset(-3,AC129)=0,'Win Lines'!L$6/100,0)
-IF(_xlpm.reelOffset(-2,AC129)=0,SUM('Win Lines'!L$5:L$6)/100,0)
-IF(_xlpm.reelOffset(-1,AC129)=0,SUM('Win Lines'!L$4:L$6)/100,0)
-IF(_xlpm.reelOffset(1,AC129)=0,SUM('Win Lines'!L$3:L$5)/100,0)
-IF(_xlpm.reelOffset(2,AC129)=0,SUM('Win Lines'!L$3:L$4)/100,0)
-IF(_xlpm.reelOffset(3,AC129)=0,'Win Lines'!L$3/100,0)
))</f>
        <v>1.0000000000000002</v>
      </c>
      <c r="AJ129" s="84" t="str" cm="1">
        <f t="array" ref="AJ129">IF(AD129="","",_xlfn.LET(_xlpm.reelOffset,_xlfn.LAMBDA(_xlpm.offsetBy,_xlpm.cell,_xlfn.LET(_xlpm.ind,ROW(_xlpm.cell)-4,_xlpm.length,COUNTIF(AD$4:AD$200,"&gt;-1"),INDEX(AD$4:AD$200,1+MOD(_xlpm.ind+_xlpm.offsetBy,_xlpm.length)))),
IF(AD129=0,4,1)
-IF(_xlpm.reelOffset(-3,AD129)=0,'Win Lines'!M$6/100,0)
-IF(_xlpm.reelOffset(-2,AD129)=0,SUM('Win Lines'!M$5:M$6)/100,0)
-IF(_xlpm.reelOffset(-1,AD129)=0,SUM('Win Lines'!M$4:M$6)/100,0)
-IF(_xlpm.reelOffset(1,AD129)=0,SUM('Win Lines'!M$3:M$5)/100,0)
-IF(_xlpm.reelOffset(2,AD129)=0,SUM('Win Lines'!M$3:M$4)/100,0)
-IF(_xlpm.reelOffset(3,AD129)=0,'Win Lines'!M$3/100,0)
))</f>
        <v/>
      </c>
    </row>
    <row r="130" spans="25:36" x14ac:dyDescent="0.25">
      <c r="Y130" s="29">
        <v>127</v>
      </c>
      <c r="Z130" s="80" t="str">
        <f>IF('Base Reels B'!Z130="","",'Base Reels B'!Z130)</f>
        <v/>
      </c>
      <c r="AA130" s="80">
        <f>IF('Base Reels B'!AA130="","",IF(AA$2="W",0,'Base Reels B'!AA130))</f>
        <v>0</v>
      </c>
      <c r="AB130" s="80">
        <f>IF('Base Reels B'!AB130="","",IF(AB$2="W",0,'Base Reels B'!AB130))</f>
        <v>0</v>
      </c>
      <c r="AC130" s="80">
        <f>IF('Base Reels B'!AC130="","",IF(AC$2="W",0,'Base Reels B'!AC130))</f>
        <v>0</v>
      </c>
      <c r="AD130" s="80" t="str">
        <f>IF('Base Reels B'!AD130="","",'Base Reels B'!AD130)</f>
        <v/>
      </c>
      <c r="AF130" s="84" t="str" cm="1">
        <f t="array" ref="AF130">IF(Z130="","",_xlfn.LET(_xlpm.reelOffset,_xlfn.LAMBDA(_xlpm.offsetBy,_xlpm.cell,_xlfn.LET(_xlpm.ind,ROW(_xlpm.cell)-4,_xlpm.length,COUNTIF(Z$4:Z$200,"&gt;-1"),INDEX(Z$4:Z$200,1+MOD(_xlpm.ind+_xlpm.offsetBy,_xlpm.length)))),
IF(Z130=0,4,1)
-IF(_xlpm.reelOffset(-3,Z130)=0,'Win Lines'!I$6/100,0)
-IF(_xlpm.reelOffset(-2,Z130)=0,SUM('Win Lines'!I$5:I$6)/100,0)
-IF(_xlpm.reelOffset(-1,Z130)=0,SUM('Win Lines'!I$4:I$6)/100,0)
-IF(_xlpm.reelOffset(1,Z130)=0,SUM('Win Lines'!I$3:I$5)/100,0)
-IF(_xlpm.reelOffset(2,Z130)=0,SUM('Win Lines'!I$3:I$4)/100,0)
-IF(_xlpm.reelOffset(3,Z130)=0,'Win Lines'!I$3/100,0)
))</f>
        <v/>
      </c>
      <c r="AG130" s="81" cm="1">
        <f t="array" ref="AG130">IF(AA130="","",_xlfn.LET(_xlpm.reelOffset,_xlfn.LAMBDA(_xlpm.offsetBy,_xlpm.cell,_xlfn.LET(_xlpm.ind,ROW(_xlpm.cell)-4,_xlpm.length,COUNTIF(AA$4:AA$200,"&gt;-1"),INDEX(AA$4:AA$200,1+MOD(_xlpm.ind+_xlpm.offsetBy,_xlpm.length)))),
IF(AA130=0,4,1)
-IF(_xlpm.reelOffset(-3,AA130)=0,'Win Lines'!J$6/100,0)
-IF(_xlpm.reelOffset(-2,AA130)=0,SUM('Win Lines'!J$5:J$6)/100,0)
-IF(_xlpm.reelOffset(-1,AA130)=0,SUM('Win Lines'!J$4:J$6)/100,0)
-IF(_xlpm.reelOffset(1,AA130)=0,SUM('Win Lines'!J$3:J$5)/100,0)
-IF(_xlpm.reelOffset(2,AA130)=0,SUM('Win Lines'!J$3:J$4)/100,0)
-IF(_xlpm.reelOffset(3,AA130)=0,'Win Lines'!J$3/100,0)
))</f>
        <v>1.0000000000000002</v>
      </c>
      <c r="AH130" s="81" cm="1">
        <f t="array" ref="AH130">IF(AB130="","",_xlfn.LET(_xlpm.reelOffset,_xlfn.LAMBDA(_xlpm.offsetBy,_xlpm.cell,_xlfn.LET(_xlpm.ind,ROW(_xlpm.cell)-4,_xlpm.length,COUNTIF(AB$4:AB$200,"&gt;-1"),INDEX(AB$4:AB$200,1+MOD(_xlpm.ind+_xlpm.offsetBy,_xlpm.length)))),
IF(AB130=0,4,1)
-IF(_xlpm.reelOffset(-3,AB130)=0,'Win Lines'!K$6/100,0)
-IF(_xlpm.reelOffset(-2,AB130)=0,SUM('Win Lines'!K$5:K$6)/100,0)
-IF(_xlpm.reelOffset(-1,AB130)=0,SUM('Win Lines'!K$4:K$6)/100,0)
-IF(_xlpm.reelOffset(1,AB130)=0,SUM('Win Lines'!K$3:K$5)/100,0)
-IF(_xlpm.reelOffset(2,AB130)=0,SUM('Win Lines'!K$3:K$4)/100,0)
-IF(_xlpm.reelOffset(3,AB130)=0,'Win Lines'!K$3/100,0)
))</f>
        <v>1.0000000000000002</v>
      </c>
      <c r="AI130" s="84" cm="1">
        <f t="array" ref="AI130">IF(AC130="","",_xlfn.LET(_xlpm.reelOffset,_xlfn.LAMBDA(_xlpm.offsetBy,_xlpm.cell,_xlfn.LET(_xlpm.ind,ROW(_xlpm.cell)-4,_xlpm.length,COUNTIF(AC$4:AC$200,"&gt;-1"),INDEX(AC$4:AC$200,1+MOD(_xlpm.ind+_xlpm.offsetBy,_xlpm.length)))),
IF(AC130=0,4,1)
-IF(_xlpm.reelOffset(-3,AC130)=0,'Win Lines'!L$6/100,0)
-IF(_xlpm.reelOffset(-2,AC130)=0,SUM('Win Lines'!L$5:L$6)/100,0)
-IF(_xlpm.reelOffset(-1,AC130)=0,SUM('Win Lines'!L$4:L$6)/100,0)
-IF(_xlpm.reelOffset(1,AC130)=0,SUM('Win Lines'!L$3:L$5)/100,0)
-IF(_xlpm.reelOffset(2,AC130)=0,SUM('Win Lines'!L$3:L$4)/100,0)
-IF(_xlpm.reelOffset(3,AC130)=0,'Win Lines'!L$3/100,0)
))</f>
        <v>1.0000000000000002</v>
      </c>
      <c r="AJ130" s="84" t="str" cm="1">
        <f t="array" ref="AJ130">IF(AD130="","",_xlfn.LET(_xlpm.reelOffset,_xlfn.LAMBDA(_xlpm.offsetBy,_xlpm.cell,_xlfn.LET(_xlpm.ind,ROW(_xlpm.cell)-4,_xlpm.length,COUNTIF(AD$4:AD$200,"&gt;-1"),INDEX(AD$4:AD$200,1+MOD(_xlpm.ind+_xlpm.offsetBy,_xlpm.length)))),
IF(AD130=0,4,1)
-IF(_xlpm.reelOffset(-3,AD130)=0,'Win Lines'!M$6/100,0)
-IF(_xlpm.reelOffset(-2,AD130)=0,SUM('Win Lines'!M$5:M$6)/100,0)
-IF(_xlpm.reelOffset(-1,AD130)=0,SUM('Win Lines'!M$4:M$6)/100,0)
-IF(_xlpm.reelOffset(1,AD130)=0,SUM('Win Lines'!M$3:M$5)/100,0)
-IF(_xlpm.reelOffset(2,AD130)=0,SUM('Win Lines'!M$3:M$4)/100,0)
-IF(_xlpm.reelOffset(3,AD130)=0,'Win Lines'!M$3/100,0)
))</f>
        <v/>
      </c>
    </row>
    <row r="131" spans="25:36" x14ac:dyDescent="0.25">
      <c r="Y131" s="29">
        <v>128</v>
      </c>
      <c r="Z131" s="80" t="str">
        <f>IF('Base Reels B'!Z131="","",'Base Reels B'!Z131)</f>
        <v/>
      </c>
      <c r="AA131" s="80">
        <f>IF('Base Reels B'!AA131="","",IF(AA$2="W",0,'Base Reels B'!AA131))</f>
        <v>0</v>
      </c>
      <c r="AB131" s="80">
        <f>IF('Base Reels B'!AB131="","",IF(AB$2="W",0,'Base Reels B'!AB131))</f>
        <v>0</v>
      </c>
      <c r="AC131" s="80">
        <f>IF('Base Reels B'!AC131="","",IF(AC$2="W",0,'Base Reels B'!AC131))</f>
        <v>0</v>
      </c>
      <c r="AD131" s="80" t="str">
        <f>IF('Base Reels B'!AD131="","",'Base Reels B'!AD131)</f>
        <v/>
      </c>
      <c r="AF131" s="84" t="str" cm="1">
        <f t="array" ref="AF131">IF(Z131="","",_xlfn.LET(_xlpm.reelOffset,_xlfn.LAMBDA(_xlpm.offsetBy,_xlpm.cell,_xlfn.LET(_xlpm.ind,ROW(_xlpm.cell)-4,_xlpm.length,COUNTIF(Z$4:Z$200,"&gt;-1"),INDEX(Z$4:Z$200,1+MOD(_xlpm.ind+_xlpm.offsetBy,_xlpm.length)))),
IF(Z131=0,4,1)
-IF(_xlpm.reelOffset(-3,Z131)=0,'Win Lines'!I$6/100,0)
-IF(_xlpm.reelOffset(-2,Z131)=0,SUM('Win Lines'!I$5:I$6)/100,0)
-IF(_xlpm.reelOffset(-1,Z131)=0,SUM('Win Lines'!I$4:I$6)/100,0)
-IF(_xlpm.reelOffset(1,Z131)=0,SUM('Win Lines'!I$3:I$5)/100,0)
-IF(_xlpm.reelOffset(2,Z131)=0,SUM('Win Lines'!I$3:I$4)/100,0)
-IF(_xlpm.reelOffset(3,Z131)=0,'Win Lines'!I$3/100,0)
))</f>
        <v/>
      </c>
      <c r="AG131" s="81" cm="1">
        <f t="array" ref="AG131">IF(AA131="","",_xlfn.LET(_xlpm.reelOffset,_xlfn.LAMBDA(_xlpm.offsetBy,_xlpm.cell,_xlfn.LET(_xlpm.ind,ROW(_xlpm.cell)-4,_xlpm.length,COUNTIF(AA$4:AA$200,"&gt;-1"),INDEX(AA$4:AA$200,1+MOD(_xlpm.ind+_xlpm.offsetBy,_xlpm.length)))),
IF(AA131=0,4,1)
-IF(_xlpm.reelOffset(-3,AA131)=0,'Win Lines'!J$6/100,0)
-IF(_xlpm.reelOffset(-2,AA131)=0,SUM('Win Lines'!J$5:J$6)/100,0)
-IF(_xlpm.reelOffset(-1,AA131)=0,SUM('Win Lines'!J$4:J$6)/100,0)
-IF(_xlpm.reelOffset(1,AA131)=0,SUM('Win Lines'!J$3:J$5)/100,0)
-IF(_xlpm.reelOffset(2,AA131)=0,SUM('Win Lines'!J$3:J$4)/100,0)
-IF(_xlpm.reelOffset(3,AA131)=0,'Win Lines'!J$3/100,0)
))</f>
        <v>1.0000000000000002</v>
      </c>
      <c r="AH131" s="81" cm="1">
        <f t="array" ref="AH131">IF(AB131="","",_xlfn.LET(_xlpm.reelOffset,_xlfn.LAMBDA(_xlpm.offsetBy,_xlpm.cell,_xlfn.LET(_xlpm.ind,ROW(_xlpm.cell)-4,_xlpm.length,COUNTIF(AB$4:AB$200,"&gt;-1"),INDEX(AB$4:AB$200,1+MOD(_xlpm.ind+_xlpm.offsetBy,_xlpm.length)))),
IF(AB131=0,4,1)
-IF(_xlpm.reelOffset(-3,AB131)=0,'Win Lines'!K$6/100,0)
-IF(_xlpm.reelOffset(-2,AB131)=0,SUM('Win Lines'!K$5:K$6)/100,0)
-IF(_xlpm.reelOffset(-1,AB131)=0,SUM('Win Lines'!K$4:K$6)/100,0)
-IF(_xlpm.reelOffset(1,AB131)=0,SUM('Win Lines'!K$3:K$5)/100,0)
-IF(_xlpm.reelOffset(2,AB131)=0,SUM('Win Lines'!K$3:K$4)/100,0)
-IF(_xlpm.reelOffset(3,AB131)=0,'Win Lines'!K$3/100,0)
))</f>
        <v>1.0000000000000002</v>
      </c>
      <c r="AI131" s="84" cm="1">
        <f t="array" ref="AI131">IF(AC131="","",_xlfn.LET(_xlpm.reelOffset,_xlfn.LAMBDA(_xlpm.offsetBy,_xlpm.cell,_xlfn.LET(_xlpm.ind,ROW(_xlpm.cell)-4,_xlpm.length,COUNTIF(AC$4:AC$200,"&gt;-1"),INDEX(AC$4:AC$200,1+MOD(_xlpm.ind+_xlpm.offsetBy,_xlpm.length)))),
IF(AC131=0,4,1)
-IF(_xlpm.reelOffset(-3,AC131)=0,'Win Lines'!L$6/100,0)
-IF(_xlpm.reelOffset(-2,AC131)=0,SUM('Win Lines'!L$5:L$6)/100,0)
-IF(_xlpm.reelOffset(-1,AC131)=0,SUM('Win Lines'!L$4:L$6)/100,0)
-IF(_xlpm.reelOffset(1,AC131)=0,SUM('Win Lines'!L$3:L$5)/100,0)
-IF(_xlpm.reelOffset(2,AC131)=0,SUM('Win Lines'!L$3:L$4)/100,0)
-IF(_xlpm.reelOffset(3,AC131)=0,'Win Lines'!L$3/100,0)
))</f>
        <v>1.0000000000000002</v>
      </c>
      <c r="AJ131" s="84" t="str" cm="1">
        <f t="array" ref="AJ131">IF(AD131="","",_xlfn.LET(_xlpm.reelOffset,_xlfn.LAMBDA(_xlpm.offsetBy,_xlpm.cell,_xlfn.LET(_xlpm.ind,ROW(_xlpm.cell)-4,_xlpm.length,COUNTIF(AD$4:AD$200,"&gt;-1"),INDEX(AD$4:AD$200,1+MOD(_xlpm.ind+_xlpm.offsetBy,_xlpm.length)))),
IF(AD131=0,4,1)
-IF(_xlpm.reelOffset(-3,AD131)=0,'Win Lines'!M$6/100,0)
-IF(_xlpm.reelOffset(-2,AD131)=0,SUM('Win Lines'!M$5:M$6)/100,0)
-IF(_xlpm.reelOffset(-1,AD131)=0,SUM('Win Lines'!M$4:M$6)/100,0)
-IF(_xlpm.reelOffset(1,AD131)=0,SUM('Win Lines'!M$3:M$5)/100,0)
-IF(_xlpm.reelOffset(2,AD131)=0,SUM('Win Lines'!M$3:M$4)/100,0)
-IF(_xlpm.reelOffset(3,AD131)=0,'Win Lines'!M$3/100,0)
))</f>
        <v/>
      </c>
    </row>
    <row r="132" spans="25:36" x14ac:dyDescent="0.25">
      <c r="Y132" s="29">
        <v>129</v>
      </c>
      <c r="Z132" s="80" t="str">
        <f>IF('Base Reels B'!Z132="","",'Base Reels B'!Z132)</f>
        <v/>
      </c>
      <c r="AA132" s="80">
        <f>IF('Base Reels B'!AA132="","",IF(AA$2="W",0,'Base Reels B'!AA132))</f>
        <v>0</v>
      </c>
      <c r="AB132" s="80">
        <f>IF('Base Reels B'!AB132="","",IF(AB$2="W",0,'Base Reels B'!AB132))</f>
        <v>0</v>
      </c>
      <c r="AC132" s="80">
        <f>IF('Base Reels B'!AC132="","",IF(AC$2="W",0,'Base Reels B'!AC132))</f>
        <v>0</v>
      </c>
      <c r="AD132" s="80" t="str">
        <f>IF('Base Reels B'!AD132="","",'Base Reels B'!AD132)</f>
        <v/>
      </c>
      <c r="AF132" s="84" t="str" cm="1">
        <f t="array" ref="AF132">IF(Z132="","",_xlfn.LET(_xlpm.reelOffset,_xlfn.LAMBDA(_xlpm.offsetBy,_xlpm.cell,_xlfn.LET(_xlpm.ind,ROW(_xlpm.cell)-4,_xlpm.length,COUNTIF(Z$4:Z$200,"&gt;-1"),INDEX(Z$4:Z$200,1+MOD(_xlpm.ind+_xlpm.offsetBy,_xlpm.length)))),
IF(Z132=0,4,1)
-IF(_xlpm.reelOffset(-3,Z132)=0,'Win Lines'!I$6/100,0)
-IF(_xlpm.reelOffset(-2,Z132)=0,SUM('Win Lines'!I$5:I$6)/100,0)
-IF(_xlpm.reelOffset(-1,Z132)=0,SUM('Win Lines'!I$4:I$6)/100,0)
-IF(_xlpm.reelOffset(1,Z132)=0,SUM('Win Lines'!I$3:I$5)/100,0)
-IF(_xlpm.reelOffset(2,Z132)=0,SUM('Win Lines'!I$3:I$4)/100,0)
-IF(_xlpm.reelOffset(3,Z132)=0,'Win Lines'!I$3/100,0)
))</f>
        <v/>
      </c>
      <c r="AG132" s="81" cm="1">
        <f t="array" ref="AG132">IF(AA132="","",_xlfn.LET(_xlpm.reelOffset,_xlfn.LAMBDA(_xlpm.offsetBy,_xlpm.cell,_xlfn.LET(_xlpm.ind,ROW(_xlpm.cell)-4,_xlpm.length,COUNTIF(AA$4:AA$200,"&gt;-1"),INDEX(AA$4:AA$200,1+MOD(_xlpm.ind+_xlpm.offsetBy,_xlpm.length)))),
IF(AA132=0,4,1)
-IF(_xlpm.reelOffset(-3,AA132)=0,'Win Lines'!J$6/100,0)
-IF(_xlpm.reelOffset(-2,AA132)=0,SUM('Win Lines'!J$5:J$6)/100,0)
-IF(_xlpm.reelOffset(-1,AA132)=0,SUM('Win Lines'!J$4:J$6)/100,0)
-IF(_xlpm.reelOffset(1,AA132)=0,SUM('Win Lines'!J$3:J$5)/100,0)
-IF(_xlpm.reelOffset(2,AA132)=0,SUM('Win Lines'!J$3:J$4)/100,0)
-IF(_xlpm.reelOffset(3,AA132)=0,'Win Lines'!J$3/100,0)
))</f>
        <v>1.0000000000000002</v>
      </c>
      <c r="AH132" s="81" cm="1">
        <f t="array" ref="AH132">IF(AB132="","",_xlfn.LET(_xlpm.reelOffset,_xlfn.LAMBDA(_xlpm.offsetBy,_xlpm.cell,_xlfn.LET(_xlpm.ind,ROW(_xlpm.cell)-4,_xlpm.length,COUNTIF(AB$4:AB$200,"&gt;-1"),INDEX(AB$4:AB$200,1+MOD(_xlpm.ind+_xlpm.offsetBy,_xlpm.length)))),
IF(AB132=0,4,1)
-IF(_xlpm.reelOffset(-3,AB132)=0,'Win Lines'!K$6/100,0)
-IF(_xlpm.reelOffset(-2,AB132)=0,SUM('Win Lines'!K$5:K$6)/100,0)
-IF(_xlpm.reelOffset(-1,AB132)=0,SUM('Win Lines'!K$4:K$6)/100,0)
-IF(_xlpm.reelOffset(1,AB132)=0,SUM('Win Lines'!K$3:K$5)/100,0)
-IF(_xlpm.reelOffset(2,AB132)=0,SUM('Win Lines'!K$3:K$4)/100,0)
-IF(_xlpm.reelOffset(3,AB132)=0,'Win Lines'!K$3/100,0)
))</f>
        <v>1.0000000000000002</v>
      </c>
      <c r="AI132" s="84" cm="1">
        <f t="array" ref="AI132">IF(AC132="","",_xlfn.LET(_xlpm.reelOffset,_xlfn.LAMBDA(_xlpm.offsetBy,_xlpm.cell,_xlfn.LET(_xlpm.ind,ROW(_xlpm.cell)-4,_xlpm.length,COUNTIF(AC$4:AC$200,"&gt;-1"),INDEX(AC$4:AC$200,1+MOD(_xlpm.ind+_xlpm.offsetBy,_xlpm.length)))),
IF(AC132=0,4,1)
-IF(_xlpm.reelOffset(-3,AC132)=0,'Win Lines'!L$6/100,0)
-IF(_xlpm.reelOffset(-2,AC132)=0,SUM('Win Lines'!L$5:L$6)/100,0)
-IF(_xlpm.reelOffset(-1,AC132)=0,SUM('Win Lines'!L$4:L$6)/100,0)
-IF(_xlpm.reelOffset(1,AC132)=0,SUM('Win Lines'!L$3:L$5)/100,0)
-IF(_xlpm.reelOffset(2,AC132)=0,SUM('Win Lines'!L$3:L$4)/100,0)
-IF(_xlpm.reelOffset(3,AC132)=0,'Win Lines'!L$3/100,0)
))</f>
        <v>1.0000000000000002</v>
      </c>
      <c r="AJ132" s="84" t="str" cm="1">
        <f t="array" ref="AJ132">IF(AD132="","",_xlfn.LET(_xlpm.reelOffset,_xlfn.LAMBDA(_xlpm.offsetBy,_xlpm.cell,_xlfn.LET(_xlpm.ind,ROW(_xlpm.cell)-4,_xlpm.length,COUNTIF(AD$4:AD$200,"&gt;-1"),INDEX(AD$4:AD$200,1+MOD(_xlpm.ind+_xlpm.offsetBy,_xlpm.length)))),
IF(AD132=0,4,1)
-IF(_xlpm.reelOffset(-3,AD132)=0,'Win Lines'!M$6/100,0)
-IF(_xlpm.reelOffset(-2,AD132)=0,SUM('Win Lines'!M$5:M$6)/100,0)
-IF(_xlpm.reelOffset(-1,AD132)=0,SUM('Win Lines'!M$4:M$6)/100,0)
-IF(_xlpm.reelOffset(1,AD132)=0,SUM('Win Lines'!M$3:M$5)/100,0)
-IF(_xlpm.reelOffset(2,AD132)=0,SUM('Win Lines'!M$3:M$4)/100,0)
-IF(_xlpm.reelOffset(3,AD132)=0,'Win Lines'!M$3/100,0)
))</f>
        <v/>
      </c>
    </row>
    <row r="133" spans="25:36" x14ac:dyDescent="0.25">
      <c r="Y133" s="29">
        <v>130</v>
      </c>
      <c r="Z133" s="80" t="str">
        <f>IF('Base Reels B'!Z133="","",'Base Reels B'!Z133)</f>
        <v/>
      </c>
      <c r="AA133" s="80">
        <f>IF('Base Reels B'!AA133="","",IF(AA$2="W",0,'Base Reels B'!AA133))</f>
        <v>0</v>
      </c>
      <c r="AB133" s="80">
        <f>IF('Base Reels B'!AB133="","",IF(AB$2="W",0,'Base Reels B'!AB133))</f>
        <v>0</v>
      </c>
      <c r="AC133" s="80">
        <f>IF('Base Reels B'!AC133="","",IF(AC$2="W",0,'Base Reels B'!AC133))</f>
        <v>0</v>
      </c>
      <c r="AD133" s="80" t="str">
        <f>IF('Base Reels B'!AD133="","",'Base Reels B'!AD133)</f>
        <v/>
      </c>
      <c r="AF133" s="84" t="str" cm="1">
        <f t="array" ref="AF133">IF(Z133="","",_xlfn.LET(_xlpm.reelOffset,_xlfn.LAMBDA(_xlpm.offsetBy,_xlpm.cell,_xlfn.LET(_xlpm.ind,ROW(_xlpm.cell)-4,_xlpm.length,COUNTIF(Z$4:Z$200,"&gt;-1"),INDEX(Z$4:Z$200,1+MOD(_xlpm.ind+_xlpm.offsetBy,_xlpm.length)))),
IF(Z133=0,4,1)
-IF(_xlpm.reelOffset(-3,Z133)=0,'Win Lines'!I$6/100,0)
-IF(_xlpm.reelOffset(-2,Z133)=0,SUM('Win Lines'!I$5:I$6)/100,0)
-IF(_xlpm.reelOffset(-1,Z133)=0,SUM('Win Lines'!I$4:I$6)/100,0)
-IF(_xlpm.reelOffset(1,Z133)=0,SUM('Win Lines'!I$3:I$5)/100,0)
-IF(_xlpm.reelOffset(2,Z133)=0,SUM('Win Lines'!I$3:I$4)/100,0)
-IF(_xlpm.reelOffset(3,Z133)=0,'Win Lines'!I$3/100,0)
))</f>
        <v/>
      </c>
      <c r="AG133" s="81" cm="1">
        <f t="array" ref="AG133">IF(AA133="","",_xlfn.LET(_xlpm.reelOffset,_xlfn.LAMBDA(_xlpm.offsetBy,_xlpm.cell,_xlfn.LET(_xlpm.ind,ROW(_xlpm.cell)-4,_xlpm.length,COUNTIF(AA$4:AA$200,"&gt;-1"),INDEX(AA$4:AA$200,1+MOD(_xlpm.ind+_xlpm.offsetBy,_xlpm.length)))),
IF(AA133=0,4,1)
-IF(_xlpm.reelOffset(-3,AA133)=0,'Win Lines'!J$6/100,0)
-IF(_xlpm.reelOffset(-2,AA133)=0,SUM('Win Lines'!J$5:J$6)/100,0)
-IF(_xlpm.reelOffset(-1,AA133)=0,SUM('Win Lines'!J$4:J$6)/100,0)
-IF(_xlpm.reelOffset(1,AA133)=0,SUM('Win Lines'!J$3:J$5)/100,0)
-IF(_xlpm.reelOffset(2,AA133)=0,SUM('Win Lines'!J$3:J$4)/100,0)
-IF(_xlpm.reelOffset(3,AA133)=0,'Win Lines'!J$3/100,0)
))</f>
        <v>1.0000000000000002</v>
      </c>
      <c r="AH133" s="81" cm="1">
        <f t="array" ref="AH133">IF(AB133="","",_xlfn.LET(_xlpm.reelOffset,_xlfn.LAMBDA(_xlpm.offsetBy,_xlpm.cell,_xlfn.LET(_xlpm.ind,ROW(_xlpm.cell)-4,_xlpm.length,COUNTIF(AB$4:AB$200,"&gt;-1"),INDEX(AB$4:AB$200,1+MOD(_xlpm.ind+_xlpm.offsetBy,_xlpm.length)))),
IF(AB133=0,4,1)
-IF(_xlpm.reelOffset(-3,AB133)=0,'Win Lines'!K$6/100,0)
-IF(_xlpm.reelOffset(-2,AB133)=0,SUM('Win Lines'!K$5:K$6)/100,0)
-IF(_xlpm.reelOffset(-1,AB133)=0,SUM('Win Lines'!K$4:K$6)/100,0)
-IF(_xlpm.reelOffset(1,AB133)=0,SUM('Win Lines'!K$3:K$5)/100,0)
-IF(_xlpm.reelOffset(2,AB133)=0,SUM('Win Lines'!K$3:K$4)/100,0)
-IF(_xlpm.reelOffset(3,AB133)=0,'Win Lines'!K$3/100,0)
))</f>
        <v>1.0000000000000002</v>
      </c>
      <c r="AI133" s="84" cm="1">
        <f t="array" ref="AI133">IF(AC133="","",_xlfn.LET(_xlpm.reelOffset,_xlfn.LAMBDA(_xlpm.offsetBy,_xlpm.cell,_xlfn.LET(_xlpm.ind,ROW(_xlpm.cell)-4,_xlpm.length,COUNTIF(AC$4:AC$200,"&gt;-1"),INDEX(AC$4:AC$200,1+MOD(_xlpm.ind+_xlpm.offsetBy,_xlpm.length)))),
IF(AC133=0,4,1)
-IF(_xlpm.reelOffset(-3,AC133)=0,'Win Lines'!L$6/100,0)
-IF(_xlpm.reelOffset(-2,AC133)=0,SUM('Win Lines'!L$5:L$6)/100,0)
-IF(_xlpm.reelOffset(-1,AC133)=0,SUM('Win Lines'!L$4:L$6)/100,0)
-IF(_xlpm.reelOffset(1,AC133)=0,SUM('Win Lines'!L$3:L$5)/100,0)
-IF(_xlpm.reelOffset(2,AC133)=0,SUM('Win Lines'!L$3:L$4)/100,0)
-IF(_xlpm.reelOffset(3,AC133)=0,'Win Lines'!L$3/100,0)
))</f>
        <v>1.0000000000000002</v>
      </c>
      <c r="AJ133" s="84" t="str" cm="1">
        <f t="array" ref="AJ133">IF(AD133="","",_xlfn.LET(_xlpm.reelOffset,_xlfn.LAMBDA(_xlpm.offsetBy,_xlpm.cell,_xlfn.LET(_xlpm.ind,ROW(_xlpm.cell)-4,_xlpm.length,COUNTIF(AD$4:AD$200,"&gt;-1"),INDEX(AD$4:AD$200,1+MOD(_xlpm.ind+_xlpm.offsetBy,_xlpm.length)))),
IF(AD133=0,4,1)
-IF(_xlpm.reelOffset(-3,AD133)=0,'Win Lines'!M$6/100,0)
-IF(_xlpm.reelOffset(-2,AD133)=0,SUM('Win Lines'!M$5:M$6)/100,0)
-IF(_xlpm.reelOffset(-1,AD133)=0,SUM('Win Lines'!M$4:M$6)/100,0)
-IF(_xlpm.reelOffset(1,AD133)=0,SUM('Win Lines'!M$3:M$5)/100,0)
-IF(_xlpm.reelOffset(2,AD133)=0,SUM('Win Lines'!M$3:M$4)/100,0)
-IF(_xlpm.reelOffset(3,AD133)=0,'Win Lines'!M$3/100,0)
))</f>
        <v/>
      </c>
    </row>
    <row r="134" spans="25:36" x14ac:dyDescent="0.25">
      <c r="Y134" s="29">
        <v>131</v>
      </c>
      <c r="Z134" s="80" t="str">
        <f>IF('Base Reels B'!Z134="","",'Base Reels B'!Z134)</f>
        <v/>
      </c>
      <c r="AA134" s="80">
        <f>IF('Base Reels B'!AA134="","",IF(AA$2="W",0,'Base Reels B'!AA134))</f>
        <v>0</v>
      </c>
      <c r="AB134" s="80">
        <f>IF('Base Reels B'!AB134="","",IF(AB$2="W",0,'Base Reels B'!AB134))</f>
        <v>0</v>
      </c>
      <c r="AC134" s="80">
        <f>IF('Base Reels B'!AC134="","",IF(AC$2="W",0,'Base Reels B'!AC134))</f>
        <v>0</v>
      </c>
      <c r="AD134" s="80" t="str">
        <f>IF('Base Reels B'!AD134="","",'Base Reels B'!AD134)</f>
        <v/>
      </c>
      <c r="AF134" s="84" t="str" cm="1">
        <f t="array" ref="AF134">IF(Z134="","",_xlfn.LET(_xlpm.reelOffset,_xlfn.LAMBDA(_xlpm.offsetBy,_xlpm.cell,_xlfn.LET(_xlpm.ind,ROW(_xlpm.cell)-4,_xlpm.length,COUNTIF(Z$4:Z$200,"&gt;-1"),INDEX(Z$4:Z$200,1+MOD(_xlpm.ind+_xlpm.offsetBy,_xlpm.length)))),
IF(Z134=0,4,1)
-IF(_xlpm.reelOffset(-3,Z134)=0,'Win Lines'!I$6/100,0)
-IF(_xlpm.reelOffset(-2,Z134)=0,SUM('Win Lines'!I$5:I$6)/100,0)
-IF(_xlpm.reelOffset(-1,Z134)=0,SUM('Win Lines'!I$4:I$6)/100,0)
-IF(_xlpm.reelOffset(1,Z134)=0,SUM('Win Lines'!I$3:I$5)/100,0)
-IF(_xlpm.reelOffset(2,Z134)=0,SUM('Win Lines'!I$3:I$4)/100,0)
-IF(_xlpm.reelOffset(3,Z134)=0,'Win Lines'!I$3/100,0)
))</f>
        <v/>
      </c>
      <c r="AG134" s="81" cm="1">
        <f t="array" ref="AG134">IF(AA134="","",_xlfn.LET(_xlpm.reelOffset,_xlfn.LAMBDA(_xlpm.offsetBy,_xlpm.cell,_xlfn.LET(_xlpm.ind,ROW(_xlpm.cell)-4,_xlpm.length,COUNTIF(AA$4:AA$200,"&gt;-1"),INDEX(AA$4:AA$200,1+MOD(_xlpm.ind+_xlpm.offsetBy,_xlpm.length)))),
IF(AA134=0,4,1)
-IF(_xlpm.reelOffset(-3,AA134)=0,'Win Lines'!J$6/100,0)
-IF(_xlpm.reelOffset(-2,AA134)=0,SUM('Win Lines'!J$5:J$6)/100,0)
-IF(_xlpm.reelOffset(-1,AA134)=0,SUM('Win Lines'!J$4:J$6)/100,0)
-IF(_xlpm.reelOffset(1,AA134)=0,SUM('Win Lines'!J$3:J$5)/100,0)
-IF(_xlpm.reelOffset(2,AA134)=0,SUM('Win Lines'!J$3:J$4)/100,0)
-IF(_xlpm.reelOffset(3,AA134)=0,'Win Lines'!J$3/100,0)
))</f>
        <v>1.0000000000000002</v>
      </c>
      <c r="AH134" s="81" cm="1">
        <f t="array" ref="AH134">IF(AB134="","",_xlfn.LET(_xlpm.reelOffset,_xlfn.LAMBDA(_xlpm.offsetBy,_xlpm.cell,_xlfn.LET(_xlpm.ind,ROW(_xlpm.cell)-4,_xlpm.length,COUNTIF(AB$4:AB$200,"&gt;-1"),INDEX(AB$4:AB$200,1+MOD(_xlpm.ind+_xlpm.offsetBy,_xlpm.length)))),
IF(AB134=0,4,1)
-IF(_xlpm.reelOffset(-3,AB134)=0,'Win Lines'!K$6/100,0)
-IF(_xlpm.reelOffset(-2,AB134)=0,SUM('Win Lines'!K$5:K$6)/100,0)
-IF(_xlpm.reelOffset(-1,AB134)=0,SUM('Win Lines'!K$4:K$6)/100,0)
-IF(_xlpm.reelOffset(1,AB134)=0,SUM('Win Lines'!K$3:K$5)/100,0)
-IF(_xlpm.reelOffset(2,AB134)=0,SUM('Win Lines'!K$3:K$4)/100,0)
-IF(_xlpm.reelOffset(3,AB134)=0,'Win Lines'!K$3/100,0)
))</f>
        <v>1.0000000000000002</v>
      </c>
      <c r="AI134" s="84" cm="1">
        <f t="array" ref="AI134">IF(AC134="","",_xlfn.LET(_xlpm.reelOffset,_xlfn.LAMBDA(_xlpm.offsetBy,_xlpm.cell,_xlfn.LET(_xlpm.ind,ROW(_xlpm.cell)-4,_xlpm.length,COUNTIF(AC$4:AC$200,"&gt;-1"),INDEX(AC$4:AC$200,1+MOD(_xlpm.ind+_xlpm.offsetBy,_xlpm.length)))),
IF(AC134=0,4,1)
-IF(_xlpm.reelOffset(-3,AC134)=0,'Win Lines'!L$6/100,0)
-IF(_xlpm.reelOffset(-2,AC134)=0,SUM('Win Lines'!L$5:L$6)/100,0)
-IF(_xlpm.reelOffset(-1,AC134)=0,SUM('Win Lines'!L$4:L$6)/100,0)
-IF(_xlpm.reelOffset(1,AC134)=0,SUM('Win Lines'!L$3:L$5)/100,0)
-IF(_xlpm.reelOffset(2,AC134)=0,SUM('Win Lines'!L$3:L$4)/100,0)
-IF(_xlpm.reelOffset(3,AC134)=0,'Win Lines'!L$3/100,0)
))</f>
        <v>1.0000000000000002</v>
      </c>
      <c r="AJ134" s="84" t="str" cm="1">
        <f t="array" ref="AJ134">IF(AD134="","",_xlfn.LET(_xlpm.reelOffset,_xlfn.LAMBDA(_xlpm.offsetBy,_xlpm.cell,_xlfn.LET(_xlpm.ind,ROW(_xlpm.cell)-4,_xlpm.length,COUNTIF(AD$4:AD$200,"&gt;-1"),INDEX(AD$4:AD$200,1+MOD(_xlpm.ind+_xlpm.offsetBy,_xlpm.length)))),
IF(AD134=0,4,1)
-IF(_xlpm.reelOffset(-3,AD134)=0,'Win Lines'!M$6/100,0)
-IF(_xlpm.reelOffset(-2,AD134)=0,SUM('Win Lines'!M$5:M$6)/100,0)
-IF(_xlpm.reelOffset(-1,AD134)=0,SUM('Win Lines'!M$4:M$6)/100,0)
-IF(_xlpm.reelOffset(1,AD134)=0,SUM('Win Lines'!M$3:M$5)/100,0)
-IF(_xlpm.reelOffset(2,AD134)=0,SUM('Win Lines'!M$3:M$4)/100,0)
-IF(_xlpm.reelOffset(3,AD134)=0,'Win Lines'!M$3/100,0)
))</f>
        <v/>
      </c>
    </row>
    <row r="135" spans="25:36" x14ac:dyDescent="0.25">
      <c r="Y135" s="29">
        <v>132</v>
      </c>
      <c r="Z135" s="80" t="str">
        <f>IF('Base Reels B'!Z135="","",'Base Reels B'!Z135)</f>
        <v/>
      </c>
      <c r="AA135" s="80">
        <f>IF('Base Reels B'!AA135="","",IF(AA$2="W",0,'Base Reels B'!AA135))</f>
        <v>0</v>
      </c>
      <c r="AB135" s="80">
        <f>IF('Base Reels B'!AB135="","",IF(AB$2="W",0,'Base Reels B'!AB135))</f>
        <v>0</v>
      </c>
      <c r="AC135" s="80">
        <f>IF('Base Reels B'!AC135="","",IF(AC$2="W",0,'Base Reels B'!AC135))</f>
        <v>0</v>
      </c>
      <c r="AD135" s="80" t="str">
        <f>IF('Base Reels B'!AD135="","",'Base Reels B'!AD135)</f>
        <v/>
      </c>
      <c r="AF135" s="84" t="str" cm="1">
        <f t="array" ref="AF135">IF(Z135="","",_xlfn.LET(_xlpm.reelOffset,_xlfn.LAMBDA(_xlpm.offsetBy,_xlpm.cell,_xlfn.LET(_xlpm.ind,ROW(_xlpm.cell)-4,_xlpm.length,COUNTIF(Z$4:Z$200,"&gt;-1"),INDEX(Z$4:Z$200,1+MOD(_xlpm.ind+_xlpm.offsetBy,_xlpm.length)))),
IF(Z135=0,4,1)
-IF(_xlpm.reelOffset(-3,Z135)=0,'Win Lines'!I$6/100,0)
-IF(_xlpm.reelOffset(-2,Z135)=0,SUM('Win Lines'!I$5:I$6)/100,0)
-IF(_xlpm.reelOffset(-1,Z135)=0,SUM('Win Lines'!I$4:I$6)/100,0)
-IF(_xlpm.reelOffset(1,Z135)=0,SUM('Win Lines'!I$3:I$5)/100,0)
-IF(_xlpm.reelOffset(2,Z135)=0,SUM('Win Lines'!I$3:I$4)/100,0)
-IF(_xlpm.reelOffset(3,Z135)=0,'Win Lines'!I$3/100,0)
))</f>
        <v/>
      </c>
      <c r="AG135" s="81" cm="1">
        <f t="array" ref="AG135">IF(AA135="","",_xlfn.LET(_xlpm.reelOffset,_xlfn.LAMBDA(_xlpm.offsetBy,_xlpm.cell,_xlfn.LET(_xlpm.ind,ROW(_xlpm.cell)-4,_xlpm.length,COUNTIF(AA$4:AA$200,"&gt;-1"),INDEX(AA$4:AA$200,1+MOD(_xlpm.ind+_xlpm.offsetBy,_xlpm.length)))),
IF(AA135=0,4,1)
-IF(_xlpm.reelOffset(-3,AA135)=0,'Win Lines'!J$6/100,0)
-IF(_xlpm.reelOffset(-2,AA135)=0,SUM('Win Lines'!J$5:J$6)/100,0)
-IF(_xlpm.reelOffset(-1,AA135)=0,SUM('Win Lines'!J$4:J$6)/100,0)
-IF(_xlpm.reelOffset(1,AA135)=0,SUM('Win Lines'!J$3:J$5)/100,0)
-IF(_xlpm.reelOffset(2,AA135)=0,SUM('Win Lines'!J$3:J$4)/100,0)
-IF(_xlpm.reelOffset(3,AA135)=0,'Win Lines'!J$3/100,0)
))</f>
        <v>1.0000000000000002</v>
      </c>
      <c r="AH135" s="81" cm="1">
        <f t="array" ref="AH135">IF(AB135="","",_xlfn.LET(_xlpm.reelOffset,_xlfn.LAMBDA(_xlpm.offsetBy,_xlpm.cell,_xlfn.LET(_xlpm.ind,ROW(_xlpm.cell)-4,_xlpm.length,COUNTIF(AB$4:AB$200,"&gt;-1"),INDEX(AB$4:AB$200,1+MOD(_xlpm.ind+_xlpm.offsetBy,_xlpm.length)))),
IF(AB135=0,4,1)
-IF(_xlpm.reelOffset(-3,AB135)=0,'Win Lines'!K$6/100,0)
-IF(_xlpm.reelOffset(-2,AB135)=0,SUM('Win Lines'!K$5:K$6)/100,0)
-IF(_xlpm.reelOffset(-1,AB135)=0,SUM('Win Lines'!K$4:K$6)/100,0)
-IF(_xlpm.reelOffset(1,AB135)=0,SUM('Win Lines'!K$3:K$5)/100,0)
-IF(_xlpm.reelOffset(2,AB135)=0,SUM('Win Lines'!K$3:K$4)/100,0)
-IF(_xlpm.reelOffset(3,AB135)=0,'Win Lines'!K$3/100,0)
))</f>
        <v>1.0000000000000002</v>
      </c>
      <c r="AI135" s="84" cm="1">
        <f t="array" ref="AI135">IF(AC135="","",_xlfn.LET(_xlpm.reelOffset,_xlfn.LAMBDA(_xlpm.offsetBy,_xlpm.cell,_xlfn.LET(_xlpm.ind,ROW(_xlpm.cell)-4,_xlpm.length,COUNTIF(AC$4:AC$200,"&gt;-1"),INDEX(AC$4:AC$200,1+MOD(_xlpm.ind+_xlpm.offsetBy,_xlpm.length)))),
IF(AC135=0,4,1)
-IF(_xlpm.reelOffset(-3,AC135)=0,'Win Lines'!L$6/100,0)
-IF(_xlpm.reelOffset(-2,AC135)=0,SUM('Win Lines'!L$5:L$6)/100,0)
-IF(_xlpm.reelOffset(-1,AC135)=0,SUM('Win Lines'!L$4:L$6)/100,0)
-IF(_xlpm.reelOffset(1,AC135)=0,SUM('Win Lines'!L$3:L$5)/100,0)
-IF(_xlpm.reelOffset(2,AC135)=0,SUM('Win Lines'!L$3:L$4)/100,0)
-IF(_xlpm.reelOffset(3,AC135)=0,'Win Lines'!L$3/100,0)
))</f>
        <v>1.0000000000000002</v>
      </c>
      <c r="AJ135" s="84" t="str" cm="1">
        <f t="array" ref="AJ135">IF(AD135="","",_xlfn.LET(_xlpm.reelOffset,_xlfn.LAMBDA(_xlpm.offsetBy,_xlpm.cell,_xlfn.LET(_xlpm.ind,ROW(_xlpm.cell)-4,_xlpm.length,COUNTIF(AD$4:AD$200,"&gt;-1"),INDEX(AD$4:AD$200,1+MOD(_xlpm.ind+_xlpm.offsetBy,_xlpm.length)))),
IF(AD135=0,4,1)
-IF(_xlpm.reelOffset(-3,AD135)=0,'Win Lines'!M$6/100,0)
-IF(_xlpm.reelOffset(-2,AD135)=0,SUM('Win Lines'!M$5:M$6)/100,0)
-IF(_xlpm.reelOffset(-1,AD135)=0,SUM('Win Lines'!M$4:M$6)/100,0)
-IF(_xlpm.reelOffset(1,AD135)=0,SUM('Win Lines'!M$3:M$5)/100,0)
-IF(_xlpm.reelOffset(2,AD135)=0,SUM('Win Lines'!M$3:M$4)/100,0)
-IF(_xlpm.reelOffset(3,AD135)=0,'Win Lines'!M$3/100,0)
))</f>
        <v/>
      </c>
    </row>
    <row r="136" spans="25:36" x14ac:dyDescent="0.25">
      <c r="Y136" s="29">
        <v>133</v>
      </c>
      <c r="Z136" s="80" t="str">
        <f>IF('Base Reels B'!Z136="","",'Base Reels B'!Z136)</f>
        <v/>
      </c>
      <c r="AA136" s="80">
        <f>IF('Base Reels B'!AA136="","",IF(AA$2="W",0,'Base Reels B'!AA136))</f>
        <v>0</v>
      </c>
      <c r="AB136" s="80">
        <f>IF('Base Reels B'!AB136="","",IF(AB$2="W",0,'Base Reels B'!AB136))</f>
        <v>0</v>
      </c>
      <c r="AC136" s="80">
        <f>IF('Base Reels B'!AC136="","",IF(AC$2="W",0,'Base Reels B'!AC136))</f>
        <v>0</v>
      </c>
      <c r="AD136" s="80" t="str">
        <f>IF('Base Reels B'!AD136="","",'Base Reels B'!AD136)</f>
        <v/>
      </c>
      <c r="AF136" s="84" t="str" cm="1">
        <f t="array" ref="AF136">IF(Z136="","",_xlfn.LET(_xlpm.reelOffset,_xlfn.LAMBDA(_xlpm.offsetBy,_xlpm.cell,_xlfn.LET(_xlpm.ind,ROW(_xlpm.cell)-4,_xlpm.length,COUNTIF(Z$4:Z$200,"&gt;-1"),INDEX(Z$4:Z$200,1+MOD(_xlpm.ind+_xlpm.offsetBy,_xlpm.length)))),
IF(Z136=0,4,1)
-IF(_xlpm.reelOffset(-3,Z136)=0,'Win Lines'!I$6/100,0)
-IF(_xlpm.reelOffset(-2,Z136)=0,SUM('Win Lines'!I$5:I$6)/100,0)
-IF(_xlpm.reelOffset(-1,Z136)=0,SUM('Win Lines'!I$4:I$6)/100,0)
-IF(_xlpm.reelOffset(1,Z136)=0,SUM('Win Lines'!I$3:I$5)/100,0)
-IF(_xlpm.reelOffset(2,Z136)=0,SUM('Win Lines'!I$3:I$4)/100,0)
-IF(_xlpm.reelOffset(3,Z136)=0,'Win Lines'!I$3/100,0)
))</f>
        <v/>
      </c>
      <c r="AG136" s="81" cm="1">
        <f t="array" ref="AG136">IF(AA136="","",_xlfn.LET(_xlpm.reelOffset,_xlfn.LAMBDA(_xlpm.offsetBy,_xlpm.cell,_xlfn.LET(_xlpm.ind,ROW(_xlpm.cell)-4,_xlpm.length,COUNTIF(AA$4:AA$200,"&gt;-1"),INDEX(AA$4:AA$200,1+MOD(_xlpm.ind+_xlpm.offsetBy,_xlpm.length)))),
IF(AA136=0,4,1)
-IF(_xlpm.reelOffset(-3,AA136)=0,'Win Lines'!J$6/100,0)
-IF(_xlpm.reelOffset(-2,AA136)=0,SUM('Win Lines'!J$5:J$6)/100,0)
-IF(_xlpm.reelOffset(-1,AA136)=0,SUM('Win Lines'!J$4:J$6)/100,0)
-IF(_xlpm.reelOffset(1,AA136)=0,SUM('Win Lines'!J$3:J$5)/100,0)
-IF(_xlpm.reelOffset(2,AA136)=0,SUM('Win Lines'!J$3:J$4)/100,0)
-IF(_xlpm.reelOffset(3,AA136)=0,'Win Lines'!J$3/100,0)
))</f>
        <v>1.0000000000000002</v>
      </c>
      <c r="AH136" s="81" cm="1">
        <f t="array" ref="AH136">IF(AB136="","",_xlfn.LET(_xlpm.reelOffset,_xlfn.LAMBDA(_xlpm.offsetBy,_xlpm.cell,_xlfn.LET(_xlpm.ind,ROW(_xlpm.cell)-4,_xlpm.length,COUNTIF(AB$4:AB$200,"&gt;-1"),INDEX(AB$4:AB$200,1+MOD(_xlpm.ind+_xlpm.offsetBy,_xlpm.length)))),
IF(AB136=0,4,1)
-IF(_xlpm.reelOffset(-3,AB136)=0,'Win Lines'!K$6/100,0)
-IF(_xlpm.reelOffset(-2,AB136)=0,SUM('Win Lines'!K$5:K$6)/100,0)
-IF(_xlpm.reelOffset(-1,AB136)=0,SUM('Win Lines'!K$4:K$6)/100,0)
-IF(_xlpm.reelOffset(1,AB136)=0,SUM('Win Lines'!K$3:K$5)/100,0)
-IF(_xlpm.reelOffset(2,AB136)=0,SUM('Win Lines'!K$3:K$4)/100,0)
-IF(_xlpm.reelOffset(3,AB136)=0,'Win Lines'!K$3/100,0)
))</f>
        <v>1.0000000000000002</v>
      </c>
      <c r="AI136" s="84" cm="1">
        <f t="array" ref="AI136">IF(AC136="","",_xlfn.LET(_xlpm.reelOffset,_xlfn.LAMBDA(_xlpm.offsetBy,_xlpm.cell,_xlfn.LET(_xlpm.ind,ROW(_xlpm.cell)-4,_xlpm.length,COUNTIF(AC$4:AC$200,"&gt;-1"),INDEX(AC$4:AC$200,1+MOD(_xlpm.ind+_xlpm.offsetBy,_xlpm.length)))),
IF(AC136=0,4,1)
-IF(_xlpm.reelOffset(-3,AC136)=0,'Win Lines'!L$6/100,0)
-IF(_xlpm.reelOffset(-2,AC136)=0,SUM('Win Lines'!L$5:L$6)/100,0)
-IF(_xlpm.reelOffset(-1,AC136)=0,SUM('Win Lines'!L$4:L$6)/100,0)
-IF(_xlpm.reelOffset(1,AC136)=0,SUM('Win Lines'!L$3:L$5)/100,0)
-IF(_xlpm.reelOffset(2,AC136)=0,SUM('Win Lines'!L$3:L$4)/100,0)
-IF(_xlpm.reelOffset(3,AC136)=0,'Win Lines'!L$3/100,0)
))</f>
        <v>1.0000000000000002</v>
      </c>
      <c r="AJ136" s="84" t="str" cm="1">
        <f t="array" ref="AJ136">IF(AD136="","",_xlfn.LET(_xlpm.reelOffset,_xlfn.LAMBDA(_xlpm.offsetBy,_xlpm.cell,_xlfn.LET(_xlpm.ind,ROW(_xlpm.cell)-4,_xlpm.length,COUNTIF(AD$4:AD$200,"&gt;-1"),INDEX(AD$4:AD$200,1+MOD(_xlpm.ind+_xlpm.offsetBy,_xlpm.length)))),
IF(AD136=0,4,1)
-IF(_xlpm.reelOffset(-3,AD136)=0,'Win Lines'!M$6/100,0)
-IF(_xlpm.reelOffset(-2,AD136)=0,SUM('Win Lines'!M$5:M$6)/100,0)
-IF(_xlpm.reelOffset(-1,AD136)=0,SUM('Win Lines'!M$4:M$6)/100,0)
-IF(_xlpm.reelOffset(1,AD136)=0,SUM('Win Lines'!M$3:M$5)/100,0)
-IF(_xlpm.reelOffset(2,AD136)=0,SUM('Win Lines'!M$3:M$4)/100,0)
-IF(_xlpm.reelOffset(3,AD136)=0,'Win Lines'!M$3/100,0)
))</f>
        <v/>
      </c>
    </row>
    <row r="137" spans="25:36" x14ac:dyDescent="0.25">
      <c r="Y137" s="29">
        <v>134</v>
      </c>
      <c r="Z137" s="80" t="str">
        <f>IF('Base Reels B'!Z137="","",'Base Reels B'!Z137)</f>
        <v/>
      </c>
      <c r="AA137" s="80">
        <f>IF('Base Reels B'!AA137="","",IF(AA$2="W",0,'Base Reels B'!AA137))</f>
        <v>0</v>
      </c>
      <c r="AB137" s="80">
        <f>IF('Base Reels B'!AB137="","",IF(AB$2="W",0,'Base Reels B'!AB137))</f>
        <v>0</v>
      </c>
      <c r="AC137" s="80">
        <f>IF('Base Reels B'!AC137="","",IF(AC$2="W",0,'Base Reels B'!AC137))</f>
        <v>0</v>
      </c>
      <c r="AD137" s="80" t="str">
        <f>IF('Base Reels B'!AD137="","",'Base Reels B'!AD137)</f>
        <v/>
      </c>
      <c r="AF137" s="84" t="str" cm="1">
        <f t="array" ref="AF137">IF(Z137="","",_xlfn.LET(_xlpm.reelOffset,_xlfn.LAMBDA(_xlpm.offsetBy,_xlpm.cell,_xlfn.LET(_xlpm.ind,ROW(_xlpm.cell)-4,_xlpm.length,COUNTIF(Z$4:Z$200,"&gt;-1"),INDEX(Z$4:Z$200,1+MOD(_xlpm.ind+_xlpm.offsetBy,_xlpm.length)))),
IF(Z137=0,4,1)
-IF(_xlpm.reelOffset(-3,Z137)=0,'Win Lines'!I$6/100,0)
-IF(_xlpm.reelOffset(-2,Z137)=0,SUM('Win Lines'!I$5:I$6)/100,0)
-IF(_xlpm.reelOffset(-1,Z137)=0,SUM('Win Lines'!I$4:I$6)/100,0)
-IF(_xlpm.reelOffset(1,Z137)=0,SUM('Win Lines'!I$3:I$5)/100,0)
-IF(_xlpm.reelOffset(2,Z137)=0,SUM('Win Lines'!I$3:I$4)/100,0)
-IF(_xlpm.reelOffset(3,Z137)=0,'Win Lines'!I$3/100,0)
))</f>
        <v/>
      </c>
      <c r="AG137" s="81" cm="1">
        <f t="array" ref="AG137">IF(AA137="","",_xlfn.LET(_xlpm.reelOffset,_xlfn.LAMBDA(_xlpm.offsetBy,_xlpm.cell,_xlfn.LET(_xlpm.ind,ROW(_xlpm.cell)-4,_xlpm.length,COUNTIF(AA$4:AA$200,"&gt;-1"),INDEX(AA$4:AA$200,1+MOD(_xlpm.ind+_xlpm.offsetBy,_xlpm.length)))),
IF(AA137=0,4,1)
-IF(_xlpm.reelOffset(-3,AA137)=0,'Win Lines'!J$6/100,0)
-IF(_xlpm.reelOffset(-2,AA137)=0,SUM('Win Lines'!J$5:J$6)/100,0)
-IF(_xlpm.reelOffset(-1,AA137)=0,SUM('Win Lines'!J$4:J$6)/100,0)
-IF(_xlpm.reelOffset(1,AA137)=0,SUM('Win Lines'!J$3:J$5)/100,0)
-IF(_xlpm.reelOffset(2,AA137)=0,SUM('Win Lines'!J$3:J$4)/100,0)
-IF(_xlpm.reelOffset(3,AA137)=0,'Win Lines'!J$3/100,0)
))</f>
        <v>1.0000000000000002</v>
      </c>
      <c r="AH137" s="81" cm="1">
        <f t="array" ref="AH137">IF(AB137="","",_xlfn.LET(_xlpm.reelOffset,_xlfn.LAMBDA(_xlpm.offsetBy,_xlpm.cell,_xlfn.LET(_xlpm.ind,ROW(_xlpm.cell)-4,_xlpm.length,COUNTIF(AB$4:AB$200,"&gt;-1"),INDEX(AB$4:AB$200,1+MOD(_xlpm.ind+_xlpm.offsetBy,_xlpm.length)))),
IF(AB137=0,4,1)
-IF(_xlpm.reelOffset(-3,AB137)=0,'Win Lines'!K$6/100,0)
-IF(_xlpm.reelOffset(-2,AB137)=0,SUM('Win Lines'!K$5:K$6)/100,0)
-IF(_xlpm.reelOffset(-1,AB137)=0,SUM('Win Lines'!K$4:K$6)/100,0)
-IF(_xlpm.reelOffset(1,AB137)=0,SUM('Win Lines'!K$3:K$5)/100,0)
-IF(_xlpm.reelOffset(2,AB137)=0,SUM('Win Lines'!K$3:K$4)/100,0)
-IF(_xlpm.reelOffset(3,AB137)=0,'Win Lines'!K$3/100,0)
))</f>
        <v>1.0000000000000002</v>
      </c>
      <c r="AI137" s="84" cm="1">
        <f t="array" ref="AI137">IF(AC137="","",_xlfn.LET(_xlpm.reelOffset,_xlfn.LAMBDA(_xlpm.offsetBy,_xlpm.cell,_xlfn.LET(_xlpm.ind,ROW(_xlpm.cell)-4,_xlpm.length,COUNTIF(AC$4:AC$200,"&gt;-1"),INDEX(AC$4:AC$200,1+MOD(_xlpm.ind+_xlpm.offsetBy,_xlpm.length)))),
IF(AC137=0,4,1)
-IF(_xlpm.reelOffset(-3,AC137)=0,'Win Lines'!L$6/100,0)
-IF(_xlpm.reelOffset(-2,AC137)=0,SUM('Win Lines'!L$5:L$6)/100,0)
-IF(_xlpm.reelOffset(-1,AC137)=0,SUM('Win Lines'!L$4:L$6)/100,0)
-IF(_xlpm.reelOffset(1,AC137)=0,SUM('Win Lines'!L$3:L$5)/100,0)
-IF(_xlpm.reelOffset(2,AC137)=0,SUM('Win Lines'!L$3:L$4)/100,0)
-IF(_xlpm.reelOffset(3,AC137)=0,'Win Lines'!L$3/100,0)
))</f>
        <v>1.0000000000000002</v>
      </c>
      <c r="AJ137" s="84" t="str" cm="1">
        <f t="array" ref="AJ137">IF(AD137="","",_xlfn.LET(_xlpm.reelOffset,_xlfn.LAMBDA(_xlpm.offsetBy,_xlpm.cell,_xlfn.LET(_xlpm.ind,ROW(_xlpm.cell)-4,_xlpm.length,COUNTIF(AD$4:AD$200,"&gt;-1"),INDEX(AD$4:AD$200,1+MOD(_xlpm.ind+_xlpm.offsetBy,_xlpm.length)))),
IF(AD137=0,4,1)
-IF(_xlpm.reelOffset(-3,AD137)=0,'Win Lines'!M$6/100,0)
-IF(_xlpm.reelOffset(-2,AD137)=0,SUM('Win Lines'!M$5:M$6)/100,0)
-IF(_xlpm.reelOffset(-1,AD137)=0,SUM('Win Lines'!M$4:M$6)/100,0)
-IF(_xlpm.reelOffset(1,AD137)=0,SUM('Win Lines'!M$3:M$5)/100,0)
-IF(_xlpm.reelOffset(2,AD137)=0,SUM('Win Lines'!M$3:M$4)/100,0)
-IF(_xlpm.reelOffset(3,AD137)=0,'Win Lines'!M$3/100,0)
))</f>
        <v/>
      </c>
    </row>
    <row r="138" spans="25:36" x14ac:dyDescent="0.25">
      <c r="Y138" s="29">
        <v>135</v>
      </c>
      <c r="Z138" s="80" t="str">
        <f>IF('Base Reels B'!Z138="","",'Base Reels B'!Z138)</f>
        <v/>
      </c>
      <c r="AA138" s="80">
        <f>IF('Base Reels B'!AA138="","",IF(AA$2="W",0,'Base Reels B'!AA138))</f>
        <v>0</v>
      </c>
      <c r="AB138" s="80">
        <f>IF('Base Reels B'!AB138="","",IF(AB$2="W",0,'Base Reels B'!AB138))</f>
        <v>0</v>
      </c>
      <c r="AC138" s="80">
        <f>IF('Base Reels B'!AC138="","",IF(AC$2="W",0,'Base Reels B'!AC138))</f>
        <v>0</v>
      </c>
      <c r="AD138" s="80" t="str">
        <f>IF('Base Reels B'!AD138="","",'Base Reels B'!AD138)</f>
        <v/>
      </c>
      <c r="AF138" s="84" t="str" cm="1">
        <f t="array" ref="AF138">IF(Z138="","",_xlfn.LET(_xlpm.reelOffset,_xlfn.LAMBDA(_xlpm.offsetBy,_xlpm.cell,_xlfn.LET(_xlpm.ind,ROW(_xlpm.cell)-4,_xlpm.length,COUNTIF(Z$4:Z$200,"&gt;-1"),INDEX(Z$4:Z$200,1+MOD(_xlpm.ind+_xlpm.offsetBy,_xlpm.length)))),
IF(Z138=0,4,1)
-IF(_xlpm.reelOffset(-3,Z138)=0,'Win Lines'!I$6/100,0)
-IF(_xlpm.reelOffset(-2,Z138)=0,SUM('Win Lines'!I$5:I$6)/100,0)
-IF(_xlpm.reelOffset(-1,Z138)=0,SUM('Win Lines'!I$4:I$6)/100,0)
-IF(_xlpm.reelOffset(1,Z138)=0,SUM('Win Lines'!I$3:I$5)/100,0)
-IF(_xlpm.reelOffset(2,Z138)=0,SUM('Win Lines'!I$3:I$4)/100,0)
-IF(_xlpm.reelOffset(3,Z138)=0,'Win Lines'!I$3/100,0)
))</f>
        <v/>
      </c>
      <c r="AG138" s="81" cm="1">
        <f t="array" ref="AG138">IF(AA138="","",_xlfn.LET(_xlpm.reelOffset,_xlfn.LAMBDA(_xlpm.offsetBy,_xlpm.cell,_xlfn.LET(_xlpm.ind,ROW(_xlpm.cell)-4,_xlpm.length,COUNTIF(AA$4:AA$200,"&gt;-1"),INDEX(AA$4:AA$200,1+MOD(_xlpm.ind+_xlpm.offsetBy,_xlpm.length)))),
IF(AA138=0,4,1)
-IF(_xlpm.reelOffset(-3,AA138)=0,'Win Lines'!J$6/100,0)
-IF(_xlpm.reelOffset(-2,AA138)=0,SUM('Win Lines'!J$5:J$6)/100,0)
-IF(_xlpm.reelOffset(-1,AA138)=0,SUM('Win Lines'!J$4:J$6)/100,0)
-IF(_xlpm.reelOffset(1,AA138)=0,SUM('Win Lines'!J$3:J$5)/100,0)
-IF(_xlpm.reelOffset(2,AA138)=0,SUM('Win Lines'!J$3:J$4)/100,0)
-IF(_xlpm.reelOffset(3,AA138)=0,'Win Lines'!J$3/100,0)
))</f>
        <v>1.0000000000000002</v>
      </c>
      <c r="AH138" s="81" cm="1">
        <f t="array" ref="AH138">IF(AB138="","",_xlfn.LET(_xlpm.reelOffset,_xlfn.LAMBDA(_xlpm.offsetBy,_xlpm.cell,_xlfn.LET(_xlpm.ind,ROW(_xlpm.cell)-4,_xlpm.length,COUNTIF(AB$4:AB$200,"&gt;-1"),INDEX(AB$4:AB$200,1+MOD(_xlpm.ind+_xlpm.offsetBy,_xlpm.length)))),
IF(AB138=0,4,1)
-IF(_xlpm.reelOffset(-3,AB138)=0,'Win Lines'!K$6/100,0)
-IF(_xlpm.reelOffset(-2,AB138)=0,SUM('Win Lines'!K$5:K$6)/100,0)
-IF(_xlpm.reelOffset(-1,AB138)=0,SUM('Win Lines'!K$4:K$6)/100,0)
-IF(_xlpm.reelOffset(1,AB138)=0,SUM('Win Lines'!K$3:K$5)/100,0)
-IF(_xlpm.reelOffset(2,AB138)=0,SUM('Win Lines'!K$3:K$4)/100,0)
-IF(_xlpm.reelOffset(3,AB138)=0,'Win Lines'!K$3/100,0)
))</f>
        <v>1.0000000000000002</v>
      </c>
      <c r="AI138" s="84" cm="1">
        <f t="array" ref="AI138">IF(AC138="","",_xlfn.LET(_xlpm.reelOffset,_xlfn.LAMBDA(_xlpm.offsetBy,_xlpm.cell,_xlfn.LET(_xlpm.ind,ROW(_xlpm.cell)-4,_xlpm.length,COUNTIF(AC$4:AC$200,"&gt;-1"),INDEX(AC$4:AC$200,1+MOD(_xlpm.ind+_xlpm.offsetBy,_xlpm.length)))),
IF(AC138=0,4,1)
-IF(_xlpm.reelOffset(-3,AC138)=0,'Win Lines'!L$6/100,0)
-IF(_xlpm.reelOffset(-2,AC138)=0,SUM('Win Lines'!L$5:L$6)/100,0)
-IF(_xlpm.reelOffset(-1,AC138)=0,SUM('Win Lines'!L$4:L$6)/100,0)
-IF(_xlpm.reelOffset(1,AC138)=0,SUM('Win Lines'!L$3:L$5)/100,0)
-IF(_xlpm.reelOffset(2,AC138)=0,SUM('Win Lines'!L$3:L$4)/100,0)
-IF(_xlpm.reelOffset(3,AC138)=0,'Win Lines'!L$3/100,0)
))</f>
        <v>1.0000000000000002</v>
      </c>
      <c r="AJ138" s="84" t="str" cm="1">
        <f t="array" ref="AJ138">IF(AD138="","",_xlfn.LET(_xlpm.reelOffset,_xlfn.LAMBDA(_xlpm.offsetBy,_xlpm.cell,_xlfn.LET(_xlpm.ind,ROW(_xlpm.cell)-4,_xlpm.length,COUNTIF(AD$4:AD$200,"&gt;-1"),INDEX(AD$4:AD$200,1+MOD(_xlpm.ind+_xlpm.offsetBy,_xlpm.length)))),
IF(AD138=0,4,1)
-IF(_xlpm.reelOffset(-3,AD138)=0,'Win Lines'!M$6/100,0)
-IF(_xlpm.reelOffset(-2,AD138)=0,SUM('Win Lines'!M$5:M$6)/100,0)
-IF(_xlpm.reelOffset(-1,AD138)=0,SUM('Win Lines'!M$4:M$6)/100,0)
-IF(_xlpm.reelOffset(1,AD138)=0,SUM('Win Lines'!M$3:M$5)/100,0)
-IF(_xlpm.reelOffset(2,AD138)=0,SUM('Win Lines'!M$3:M$4)/100,0)
-IF(_xlpm.reelOffset(3,AD138)=0,'Win Lines'!M$3/100,0)
))</f>
        <v/>
      </c>
    </row>
    <row r="139" spans="25:36" x14ac:dyDescent="0.25">
      <c r="Y139" s="29">
        <v>136</v>
      </c>
      <c r="Z139" s="80" t="str">
        <f>IF('Base Reels B'!Z139="","",'Base Reels B'!Z139)</f>
        <v/>
      </c>
      <c r="AA139" s="80">
        <f>IF('Base Reels B'!AA139="","",IF(AA$2="W",0,'Base Reels B'!AA139))</f>
        <v>0</v>
      </c>
      <c r="AB139" s="80">
        <f>IF('Base Reels B'!AB139="","",IF(AB$2="W",0,'Base Reels B'!AB139))</f>
        <v>0</v>
      </c>
      <c r="AC139" s="80">
        <f>IF('Base Reels B'!AC139="","",IF(AC$2="W",0,'Base Reels B'!AC139))</f>
        <v>0</v>
      </c>
      <c r="AD139" s="80" t="str">
        <f>IF('Base Reels B'!AD139="","",'Base Reels B'!AD139)</f>
        <v/>
      </c>
      <c r="AF139" s="84" t="str" cm="1">
        <f t="array" ref="AF139">IF(Z139="","",_xlfn.LET(_xlpm.reelOffset,_xlfn.LAMBDA(_xlpm.offsetBy,_xlpm.cell,_xlfn.LET(_xlpm.ind,ROW(_xlpm.cell)-4,_xlpm.length,COUNTIF(Z$4:Z$200,"&gt;-1"),INDEX(Z$4:Z$200,1+MOD(_xlpm.ind+_xlpm.offsetBy,_xlpm.length)))),
IF(Z139=0,4,1)
-IF(_xlpm.reelOffset(-3,Z139)=0,'Win Lines'!I$6/100,0)
-IF(_xlpm.reelOffset(-2,Z139)=0,SUM('Win Lines'!I$5:I$6)/100,0)
-IF(_xlpm.reelOffset(-1,Z139)=0,SUM('Win Lines'!I$4:I$6)/100,0)
-IF(_xlpm.reelOffset(1,Z139)=0,SUM('Win Lines'!I$3:I$5)/100,0)
-IF(_xlpm.reelOffset(2,Z139)=0,SUM('Win Lines'!I$3:I$4)/100,0)
-IF(_xlpm.reelOffset(3,Z139)=0,'Win Lines'!I$3/100,0)
))</f>
        <v/>
      </c>
      <c r="AG139" s="81" cm="1">
        <f t="array" ref="AG139">IF(AA139="","",_xlfn.LET(_xlpm.reelOffset,_xlfn.LAMBDA(_xlpm.offsetBy,_xlpm.cell,_xlfn.LET(_xlpm.ind,ROW(_xlpm.cell)-4,_xlpm.length,COUNTIF(AA$4:AA$200,"&gt;-1"),INDEX(AA$4:AA$200,1+MOD(_xlpm.ind+_xlpm.offsetBy,_xlpm.length)))),
IF(AA139=0,4,1)
-IF(_xlpm.reelOffset(-3,AA139)=0,'Win Lines'!J$6/100,0)
-IF(_xlpm.reelOffset(-2,AA139)=0,SUM('Win Lines'!J$5:J$6)/100,0)
-IF(_xlpm.reelOffset(-1,AA139)=0,SUM('Win Lines'!J$4:J$6)/100,0)
-IF(_xlpm.reelOffset(1,AA139)=0,SUM('Win Lines'!J$3:J$5)/100,0)
-IF(_xlpm.reelOffset(2,AA139)=0,SUM('Win Lines'!J$3:J$4)/100,0)
-IF(_xlpm.reelOffset(3,AA139)=0,'Win Lines'!J$3/100,0)
))</f>
        <v>1.0000000000000002</v>
      </c>
      <c r="AH139" s="81" cm="1">
        <f t="array" ref="AH139">IF(AB139="","",_xlfn.LET(_xlpm.reelOffset,_xlfn.LAMBDA(_xlpm.offsetBy,_xlpm.cell,_xlfn.LET(_xlpm.ind,ROW(_xlpm.cell)-4,_xlpm.length,COUNTIF(AB$4:AB$200,"&gt;-1"),INDEX(AB$4:AB$200,1+MOD(_xlpm.ind+_xlpm.offsetBy,_xlpm.length)))),
IF(AB139=0,4,1)
-IF(_xlpm.reelOffset(-3,AB139)=0,'Win Lines'!K$6/100,0)
-IF(_xlpm.reelOffset(-2,AB139)=0,SUM('Win Lines'!K$5:K$6)/100,0)
-IF(_xlpm.reelOffset(-1,AB139)=0,SUM('Win Lines'!K$4:K$6)/100,0)
-IF(_xlpm.reelOffset(1,AB139)=0,SUM('Win Lines'!K$3:K$5)/100,0)
-IF(_xlpm.reelOffset(2,AB139)=0,SUM('Win Lines'!K$3:K$4)/100,0)
-IF(_xlpm.reelOffset(3,AB139)=0,'Win Lines'!K$3/100,0)
))</f>
        <v>1.0000000000000002</v>
      </c>
      <c r="AI139" s="84" cm="1">
        <f t="array" ref="AI139">IF(AC139="","",_xlfn.LET(_xlpm.reelOffset,_xlfn.LAMBDA(_xlpm.offsetBy,_xlpm.cell,_xlfn.LET(_xlpm.ind,ROW(_xlpm.cell)-4,_xlpm.length,COUNTIF(AC$4:AC$200,"&gt;-1"),INDEX(AC$4:AC$200,1+MOD(_xlpm.ind+_xlpm.offsetBy,_xlpm.length)))),
IF(AC139=0,4,1)
-IF(_xlpm.reelOffset(-3,AC139)=0,'Win Lines'!L$6/100,0)
-IF(_xlpm.reelOffset(-2,AC139)=0,SUM('Win Lines'!L$5:L$6)/100,0)
-IF(_xlpm.reelOffset(-1,AC139)=0,SUM('Win Lines'!L$4:L$6)/100,0)
-IF(_xlpm.reelOffset(1,AC139)=0,SUM('Win Lines'!L$3:L$5)/100,0)
-IF(_xlpm.reelOffset(2,AC139)=0,SUM('Win Lines'!L$3:L$4)/100,0)
-IF(_xlpm.reelOffset(3,AC139)=0,'Win Lines'!L$3/100,0)
))</f>
        <v>1.0000000000000002</v>
      </c>
      <c r="AJ139" s="84" t="str" cm="1">
        <f t="array" ref="AJ139">IF(AD139="","",_xlfn.LET(_xlpm.reelOffset,_xlfn.LAMBDA(_xlpm.offsetBy,_xlpm.cell,_xlfn.LET(_xlpm.ind,ROW(_xlpm.cell)-4,_xlpm.length,COUNTIF(AD$4:AD$200,"&gt;-1"),INDEX(AD$4:AD$200,1+MOD(_xlpm.ind+_xlpm.offsetBy,_xlpm.length)))),
IF(AD139=0,4,1)
-IF(_xlpm.reelOffset(-3,AD139)=0,'Win Lines'!M$6/100,0)
-IF(_xlpm.reelOffset(-2,AD139)=0,SUM('Win Lines'!M$5:M$6)/100,0)
-IF(_xlpm.reelOffset(-1,AD139)=0,SUM('Win Lines'!M$4:M$6)/100,0)
-IF(_xlpm.reelOffset(1,AD139)=0,SUM('Win Lines'!M$3:M$5)/100,0)
-IF(_xlpm.reelOffset(2,AD139)=0,SUM('Win Lines'!M$3:M$4)/100,0)
-IF(_xlpm.reelOffset(3,AD139)=0,'Win Lines'!M$3/100,0)
))</f>
        <v/>
      </c>
    </row>
    <row r="140" spans="25:36" x14ac:dyDescent="0.25">
      <c r="Y140" s="29">
        <v>137</v>
      </c>
      <c r="Z140" s="80" t="str">
        <f>IF('Base Reels B'!Z140="","",'Base Reels B'!Z140)</f>
        <v/>
      </c>
      <c r="AA140" s="80">
        <f>IF('Base Reels B'!AA140="","",IF(AA$2="W",0,'Base Reels B'!AA140))</f>
        <v>0</v>
      </c>
      <c r="AB140" s="80">
        <f>IF('Base Reels B'!AB140="","",IF(AB$2="W",0,'Base Reels B'!AB140))</f>
        <v>0</v>
      </c>
      <c r="AC140" s="80">
        <f>IF('Base Reels B'!AC140="","",IF(AC$2="W",0,'Base Reels B'!AC140))</f>
        <v>0</v>
      </c>
      <c r="AD140" s="80" t="str">
        <f>IF('Base Reels B'!AD140="","",'Base Reels B'!AD140)</f>
        <v/>
      </c>
      <c r="AF140" s="84" t="str" cm="1">
        <f t="array" ref="AF140">IF(Z140="","",_xlfn.LET(_xlpm.reelOffset,_xlfn.LAMBDA(_xlpm.offsetBy,_xlpm.cell,_xlfn.LET(_xlpm.ind,ROW(_xlpm.cell)-4,_xlpm.length,COUNTIF(Z$4:Z$200,"&gt;-1"),INDEX(Z$4:Z$200,1+MOD(_xlpm.ind+_xlpm.offsetBy,_xlpm.length)))),
IF(Z140=0,4,1)
-IF(_xlpm.reelOffset(-3,Z140)=0,'Win Lines'!I$6/100,0)
-IF(_xlpm.reelOffset(-2,Z140)=0,SUM('Win Lines'!I$5:I$6)/100,0)
-IF(_xlpm.reelOffset(-1,Z140)=0,SUM('Win Lines'!I$4:I$6)/100,0)
-IF(_xlpm.reelOffset(1,Z140)=0,SUM('Win Lines'!I$3:I$5)/100,0)
-IF(_xlpm.reelOffset(2,Z140)=0,SUM('Win Lines'!I$3:I$4)/100,0)
-IF(_xlpm.reelOffset(3,Z140)=0,'Win Lines'!I$3/100,0)
))</f>
        <v/>
      </c>
      <c r="AG140" s="81" cm="1">
        <f t="array" ref="AG140">IF(AA140="","",_xlfn.LET(_xlpm.reelOffset,_xlfn.LAMBDA(_xlpm.offsetBy,_xlpm.cell,_xlfn.LET(_xlpm.ind,ROW(_xlpm.cell)-4,_xlpm.length,COUNTIF(AA$4:AA$200,"&gt;-1"),INDEX(AA$4:AA$200,1+MOD(_xlpm.ind+_xlpm.offsetBy,_xlpm.length)))),
IF(AA140=0,4,1)
-IF(_xlpm.reelOffset(-3,AA140)=0,'Win Lines'!J$6/100,0)
-IF(_xlpm.reelOffset(-2,AA140)=0,SUM('Win Lines'!J$5:J$6)/100,0)
-IF(_xlpm.reelOffset(-1,AA140)=0,SUM('Win Lines'!J$4:J$6)/100,0)
-IF(_xlpm.reelOffset(1,AA140)=0,SUM('Win Lines'!J$3:J$5)/100,0)
-IF(_xlpm.reelOffset(2,AA140)=0,SUM('Win Lines'!J$3:J$4)/100,0)
-IF(_xlpm.reelOffset(3,AA140)=0,'Win Lines'!J$3/100,0)
))</f>
        <v>1.0000000000000002</v>
      </c>
      <c r="AH140" s="81" cm="1">
        <f t="array" ref="AH140">IF(AB140="","",_xlfn.LET(_xlpm.reelOffset,_xlfn.LAMBDA(_xlpm.offsetBy,_xlpm.cell,_xlfn.LET(_xlpm.ind,ROW(_xlpm.cell)-4,_xlpm.length,COUNTIF(AB$4:AB$200,"&gt;-1"),INDEX(AB$4:AB$200,1+MOD(_xlpm.ind+_xlpm.offsetBy,_xlpm.length)))),
IF(AB140=0,4,1)
-IF(_xlpm.reelOffset(-3,AB140)=0,'Win Lines'!K$6/100,0)
-IF(_xlpm.reelOffset(-2,AB140)=0,SUM('Win Lines'!K$5:K$6)/100,0)
-IF(_xlpm.reelOffset(-1,AB140)=0,SUM('Win Lines'!K$4:K$6)/100,0)
-IF(_xlpm.reelOffset(1,AB140)=0,SUM('Win Lines'!K$3:K$5)/100,0)
-IF(_xlpm.reelOffset(2,AB140)=0,SUM('Win Lines'!K$3:K$4)/100,0)
-IF(_xlpm.reelOffset(3,AB140)=0,'Win Lines'!K$3/100,0)
))</f>
        <v>1.0000000000000002</v>
      </c>
      <c r="AI140" s="84" cm="1">
        <f t="array" ref="AI140">IF(AC140="","",_xlfn.LET(_xlpm.reelOffset,_xlfn.LAMBDA(_xlpm.offsetBy,_xlpm.cell,_xlfn.LET(_xlpm.ind,ROW(_xlpm.cell)-4,_xlpm.length,COUNTIF(AC$4:AC$200,"&gt;-1"),INDEX(AC$4:AC$200,1+MOD(_xlpm.ind+_xlpm.offsetBy,_xlpm.length)))),
IF(AC140=0,4,1)
-IF(_xlpm.reelOffset(-3,AC140)=0,'Win Lines'!L$6/100,0)
-IF(_xlpm.reelOffset(-2,AC140)=0,SUM('Win Lines'!L$5:L$6)/100,0)
-IF(_xlpm.reelOffset(-1,AC140)=0,SUM('Win Lines'!L$4:L$6)/100,0)
-IF(_xlpm.reelOffset(1,AC140)=0,SUM('Win Lines'!L$3:L$5)/100,0)
-IF(_xlpm.reelOffset(2,AC140)=0,SUM('Win Lines'!L$3:L$4)/100,0)
-IF(_xlpm.reelOffset(3,AC140)=0,'Win Lines'!L$3/100,0)
))</f>
        <v>1.0000000000000002</v>
      </c>
      <c r="AJ140" s="84" t="str" cm="1">
        <f t="array" ref="AJ140">IF(AD140="","",_xlfn.LET(_xlpm.reelOffset,_xlfn.LAMBDA(_xlpm.offsetBy,_xlpm.cell,_xlfn.LET(_xlpm.ind,ROW(_xlpm.cell)-4,_xlpm.length,COUNTIF(AD$4:AD$200,"&gt;-1"),INDEX(AD$4:AD$200,1+MOD(_xlpm.ind+_xlpm.offsetBy,_xlpm.length)))),
IF(AD140=0,4,1)
-IF(_xlpm.reelOffset(-3,AD140)=0,'Win Lines'!M$6/100,0)
-IF(_xlpm.reelOffset(-2,AD140)=0,SUM('Win Lines'!M$5:M$6)/100,0)
-IF(_xlpm.reelOffset(-1,AD140)=0,SUM('Win Lines'!M$4:M$6)/100,0)
-IF(_xlpm.reelOffset(1,AD140)=0,SUM('Win Lines'!M$3:M$5)/100,0)
-IF(_xlpm.reelOffset(2,AD140)=0,SUM('Win Lines'!M$3:M$4)/100,0)
-IF(_xlpm.reelOffset(3,AD140)=0,'Win Lines'!M$3/100,0)
))</f>
        <v/>
      </c>
    </row>
    <row r="141" spans="25:36" x14ac:dyDescent="0.25">
      <c r="Y141" s="29">
        <v>138</v>
      </c>
      <c r="Z141" s="80" t="str">
        <f>IF('Base Reels B'!Z141="","",'Base Reels B'!Z141)</f>
        <v/>
      </c>
      <c r="AA141" s="80">
        <f>IF('Base Reels B'!AA141="","",IF(AA$2="W",0,'Base Reels B'!AA141))</f>
        <v>0</v>
      </c>
      <c r="AB141" s="80">
        <f>IF('Base Reels B'!AB141="","",IF(AB$2="W",0,'Base Reels B'!AB141))</f>
        <v>0</v>
      </c>
      <c r="AC141" s="80">
        <f>IF('Base Reels B'!AC141="","",IF(AC$2="W",0,'Base Reels B'!AC141))</f>
        <v>0</v>
      </c>
      <c r="AD141" s="80" t="str">
        <f>IF('Base Reels B'!AD141="","",'Base Reels B'!AD141)</f>
        <v/>
      </c>
      <c r="AF141" s="84" t="str" cm="1">
        <f t="array" ref="AF141">IF(Z141="","",_xlfn.LET(_xlpm.reelOffset,_xlfn.LAMBDA(_xlpm.offsetBy,_xlpm.cell,_xlfn.LET(_xlpm.ind,ROW(_xlpm.cell)-4,_xlpm.length,COUNTIF(Z$4:Z$200,"&gt;-1"),INDEX(Z$4:Z$200,1+MOD(_xlpm.ind+_xlpm.offsetBy,_xlpm.length)))),
IF(Z141=0,4,1)
-IF(_xlpm.reelOffset(-3,Z141)=0,'Win Lines'!I$6/100,0)
-IF(_xlpm.reelOffset(-2,Z141)=0,SUM('Win Lines'!I$5:I$6)/100,0)
-IF(_xlpm.reelOffset(-1,Z141)=0,SUM('Win Lines'!I$4:I$6)/100,0)
-IF(_xlpm.reelOffset(1,Z141)=0,SUM('Win Lines'!I$3:I$5)/100,0)
-IF(_xlpm.reelOffset(2,Z141)=0,SUM('Win Lines'!I$3:I$4)/100,0)
-IF(_xlpm.reelOffset(3,Z141)=0,'Win Lines'!I$3/100,0)
))</f>
        <v/>
      </c>
      <c r="AG141" s="81" cm="1">
        <f t="array" ref="AG141">IF(AA141="","",_xlfn.LET(_xlpm.reelOffset,_xlfn.LAMBDA(_xlpm.offsetBy,_xlpm.cell,_xlfn.LET(_xlpm.ind,ROW(_xlpm.cell)-4,_xlpm.length,COUNTIF(AA$4:AA$200,"&gt;-1"),INDEX(AA$4:AA$200,1+MOD(_xlpm.ind+_xlpm.offsetBy,_xlpm.length)))),
IF(AA141=0,4,1)
-IF(_xlpm.reelOffset(-3,AA141)=0,'Win Lines'!J$6/100,0)
-IF(_xlpm.reelOffset(-2,AA141)=0,SUM('Win Lines'!J$5:J$6)/100,0)
-IF(_xlpm.reelOffset(-1,AA141)=0,SUM('Win Lines'!J$4:J$6)/100,0)
-IF(_xlpm.reelOffset(1,AA141)=0,SUM('Win Lines'!J$3:J$5)/100,0)
-IF(_xlpm.reelOffset(2,AA141)=0,SUM('Win Lines'!J$3:J$4)/100,0)
-IF(_xlpm.reelOffset(3,AA141)=0,'Win Lines'!J$3/100,0)
))</f>
        <v>1.0000000000000002</v>
      </c>
      <c r="AH141" s="81" cm="1">
        <f t="array" ref="AH141">IF(AB141="","",_xlfn.LET(_xlpm.reelOffset,_xlfn.LAMBDA(_xlpm.offsetBy,_xlpm.cell,_xlfn.LET(_xlpm.ind,ROW(_xlpm.cell)-4,_xlpm.length,COUNTIF(AB$4:AB$200,"&gt;-1"),INDEX(AB$4:AB$200,1+MOD(_xlpm.ind+_xlpm.offsetBy,_xlpm.length)))),
IF(AB141=0,4,1)
-IF(_xlpm.reelOffset(-3,AB141)=0,'Win Lines'!K$6/100,0)
-IF(_xlpm.reelOffset(-2,AB141)=0,SUM('Win Lines'!K$5:K$6)/100,0)
-IF(_xlpm.reelOffset(-1,AB141)=0,SUM('Win Lines'!K$4:K$6)/100,0)
-IF(_xlpm.reelOffset(1,AB141)=0,SUM('Win Lines'!K$3:K$5)/100,0)
-IF(_xlpm.reelOffset(2,AB141)=0,SUM('Win Lines'!K$3:K$4)/100,0)
-IF(_xlpm.reelOffset(3,AB141)=0,'Win Lines'!K$3/100,0)
))</f>
        <v>1.0000000000000002</v>
      </c>
      <c r="AI141" s="84" cm="1">
        <f t="array" ref="AI141">IF(AC141="","",_xlfn.LET(_xlpm.reelOffset,_xlfn.LAMBDA(_xlpm.offsetBy,_xlpm.cell,_xlfn.LET(_xlpm.ind,ROW(_xlpm.cell)-4,_xlpm.length,COUNTIF(AC$4:AC$200,"&gt;-1"),INDEX(AC$4:AC$200,1+MOD(_xlpm.ind+_xlpm.offsetBy,_xlpm.length)))),
IF(AC141=0,4,1)
-IF(_xlpm.reelOffset(-3,AC141)=0,'Win Lines'!L$6/100,0)
-IF(_xlpm.reelOffset(-2,AC141)=0,SUM('Win Lines'!L$5:L$6)/100,0)
-IF(_xlpm.reelOffset(-1,AC141)=0,SUM('Win Lines'!L$4:L$6)/100,0)
-IF(_xlpm.reelOffset(1,AC141)=0,SUM('Win Lines'!L$3:L$5)/100,0)
-IF(_xlpm.reelOffset(2,AC141)=0,SUM('Win Lines'!L$3:L$4)/100,0)
-IF(_xlpm.reelOffset(3,AC141)=0,'Win Lines'!L$3/100,0)
))</f>
        <v>1.0000000000000002</v>
      </c>
      <c r="AJ141" s="84" t="str" cm="1">
        <f t="array" ref="AJ141">IF(AD141="","",_xlfn.LET(_xlpm.reelOffset,_xlfn.LAMBDA(_xlpm.offsetBy,_xlpm.cell,_xlfn.LET(_xlpm.ind,ROW(_xlpm.cell)-4,_xlpm.length,COUNTIF(AD$4:AD$200,"&gt;-1"),INDEX(AD$4:AD$200,1+MOD(_xlpm.ind+_xlpm.offsetBy,_xlpm.length)))),
IF(AD141=0,4,1)
-IF(_xlpm.reelOffset(-3,AD141)=0,'Win Lines'!M$6/100,0)
-IF(_xlpm.reelOffset(-2,AD141)=0,SUM('Win Lines'!M$5:M$6)/100,0)
-IF(_xlpm.reelOffset(-1,AD141)=0,SUM('Win Lines'!M$4:M$6)/100,0)
-IF(_xlpm.reelOffset(1,AD141)=0,SUM('Win Lines'!M$3:M$5)/100,0)
-IF(_xlpm.reelOffset(2,AD141)=0,SUM('Win Lines'!M$3:M$4)/100,0)
-IF(_xlpm.reelOffset(3,AD141)=0,'Win Lines'!M$3/100,0)
))</f>
        <v/>
      </c>
    </row>
    <row r="142" spans="25:36" x14ac:dyDescent="0.25">
      <c r="Y142" s="29">
        <v>139</v>
      </c>
      <c r="Z142" s="80" t="str">
        <f>IF('Base Reels B'!Z142="","",'Base Reels B'!Z142)</f>
        <v/>
      </c>
      <c r="AA142" s="80">
        <f>IF('Base Reels B'!AA142="","",IF(AA$2="W",0,'Base Reels B'!AA142))</f>
        <v>0</v>
      </c>
      <c r="AB142" s="80">
        <f>IF('Base Reels B'!AB142="","",IF(AB$2="W",0,'Base Reels B'!AB142))</f>
        <v>0</v>
      </c>
      <c r="AC142" s="80">
        <f>IF('Base Reels B'!AC142="","",IF(AC$2="W",0,'Base Reels B'!AC142))</f>
        <v>0</v>
      </c>
      <c r="AD142" s="80" t="str">
        <f>IF('Base Reels B'!AD142="","",'Base Reels B'!AD142)</f>
        <v/>
      </c>
      <c r="AF142" s="84" t="str" cm="1">
        <f t="array" ref="AF142">IF(Z142="","",_xlfn.LET(_xlpm.reelOffset,_xlfn.LAMBDA(_xlpm.offsetBy,_xlpm.cell,_xlfn.LET(_xlpm.ind,ROW(_xlpm.cell)-4,_xlpm.length,COUNTIF(Z$4:Z$200,"&gt;-1"),INDEX(Z$4:Z$200,1+MOD(_xlpm.ind+_xlpm.offsetBy,_xlpm.length)))),
IF(Z142=0,4,1)
-IF(_xlpm.reelOffset(-3,Z142)=0,'Win Lines'!I$6/100,0)
-IF(_xlpm.reelOffset(-2,Z142)=0,SUM('Win Lines'!I$5:I$6)/100,0)
-IF(_xlpm.reelOffset(-1,Z142)=0,SUM('Win Lines'!I$4:I$6)/100,0)
-IF(_xlpm.reelOffset(1,Z142)=0,SUM('Win Lines'!I$3:I$5)/100,0)
-IF(_xlpm.reelOffset(2,Z142)=0,SUM('Win Lines'!I$3:I$4)/100,0)
-IF(_xlpm.reelOffset(3,Z142)=0,'Win Lines'!I$3/100,0)
))</f>
        <v/>
      </c>
      <c r="AG142" s="81" cm="1">
        <f t="array" ref="AG142">IF(AA142="","",_xlfn.LET(_xlpm.reelOffset,_xlfn.LAMBDA(_xlpm.offsetBy,_xlpm.cell,_xlfn.LET(_xlpm.ind,ROW(_xlpm.cell)-4,_xlpm.length,COUNTIF(AA$4:AA$200,"&gt;-1"),INDEX(AA$4:AA$200,1+MOD(_xlpm.ind+_xlpm.offsetBy,_xlpm.length)))),
IF(AA142=0,4,1)
-IF(_xlpm.reelOffset(-3,AA142)=0,'Win Lines'!J$6/100,0)
-IF(_xlpm.reelOffset(-2,AA142)=0,SUM('Win Lines'!J$5:J$6)/100,0)
-IF(_xlpm.reelOffset(-1,AA142)=0,SUM('Win Lines'!J$4:J$6)/100,0)
-IF(_xlpm.reelOffset(1,AA142)=0,SUM('Win Lines'!J$3:J$5)/100,0)
-IF(_xlpm.reelOffset(2,AA142)=0,SUM('Win Lines'!J$3:J$4)/100,0)
-IF(_xlpm.reelOffset(3,AA142)=0,'Win Lines'!J$3/100,0)
))</f>
        <v>1.0000000000000002</v>
      </c>
      <c r="AH142" s="81" cm="1">
        <f t="array" ref="AH142">IF(AB142="","",_xlfn.LET(_xlpm.reelOffset,_xlfn.LAMBDA(_xlpm.offsetBy,_xlpm.cell,_xlfn.LET(_xlpm.ind,ROW(_xlpm.cell)-4,_xlpm.length,COUNTIF(AB$4:AB$200,"&gt;-1"),INDEX(AB$4:AB$200,1+MOD(_xlpm.ind+_xlpm.offsetBy,_xlpm.length)))),
IF(AB142=0,4,1)
-IF(_xlpm.reelOffset(-3,AB142)=0,'Win Lines'!K$6/100,0)
-IF(_xlpm.reelOffset(-2,AB142)=0,SUM('Win Lines'!K$5:K$6)/100,0)
-IF(_xlpm.reelOffset(-1,AB142)=0,SUM('Win Lines'!K$4:K$6)/100,0)
-IF(_xlpm.reelOffset(1,AB142)=0,SUM('Win Lines'!K$3:K$5)/100,0)
-IF(_xlpm.reelOffset(2,AB142)=0,SUM('Win Lines'!K$3:K$4)/100,0)
-IF(_xlpm.reelOffset(3,AB142)=0,'Win Lines'!K$3/100,0)
))</f>
        <v>1.0000000000000002</v>
      </c>
      <c r="AI142" s="84" cm="1">
        <f t="array" ref="AI142">IF(AC142="","",_xlfn.LET(_xlpm.reelOffset,_xlfn.LAMBDA(_xlpm.offsetBy,_xlpm.cell,_xlfn.LET(_xlpm.ind,ROW(_xlpm.cell)-4,_xlpm.length,COUNTIF(AC$4:AC$200,"&gt;-1"),INDEX(AC$4:AC$200,1+MOD(_xlpm.ind+_xlpm.offsetBy,_xlpm.length)))),
IF(AC142=0,4,1)
-IF(_xlpm.reelOffset(-3,AC142)=0,'Win Lines'!L$6/100,0)
-IF(_xlpm.reelOffset(-2,AC142)=0,SUM('Win Lines'!L$5:L$6)/100,0)
-IF(_xlpm.reelOffset(-1,AC142)=0,SUM('Win Lines'!L$4:L$6)/100,0)
-IF(_xlpm.reelOffset(1,AC142)=0,SUM('Win Lines'!L$3:L$5)/100,0)
-IF(_xlpm.reelOffset(2,AC142)=0,SUM('Win Lines'!L$3:L$4)/100,0)
-IF(_xlpm.reelOffset(3,AC142)=0,'Win Lines'!L$3/100,0)
))</f>
        <v>1.0000000000000002</v>
      </c>
      <c r="AJ142" s="84" t="str" cm="1">
        <f t="array" ref="AJ142">IF(AD142="","",_xlfn.LET(_xlpm.reelOffset,_xlfn.LAMBDA(_xlpm.offsetBy,_xlpm.cell,_xlfn.LET(_xlpm.ind,ROW(_xlpm.cell)-4,_xlpm.length,COUNTIF(AD$4:AD$200,"&gt;-1"),INDEX(AD$4:AD$200,1+MOD(_xlpm.ind+_xlpm.offsetBy,_xlpm.length)))),
IF(AD142=0,4,1)
-IF(_xlpm.reelOffset(-3,AD142)=0,'Win Lines'!M$6/100,0)
-IF(_xlpm.reelOffset(-2,AD142)=0,SUM('Win Lines'!M$5:M$6)/100,0)
-IF(_xlpm.reelOffset(-1,AD142)=0,SUM('Win Lines'!M$4:M$6)/100,0)
-IF(_xlpm.reelOffset(1,AD142)=0,SUM('Win Lines'!M$3:M$5)/100,0)
-IF(_xlpm.reelOffset(2,AD142)=0,SUM('Win Lines'!M$3:M$4)/100,0)
-IF(_xlpm.reelOffset(3,AD142)=0,'Win Lines'!M$3/100,0)
))</f>
        <v/>
      </c>
    </row>
    <row r="143" spans="25:36" x14ac:dyDescent="0.25">
      <c r="Y143" s="29">
        <v>140</v>
      </c>
      <c r="Z143" s="80" t="str">
        <f>IF('Base Reels B'!Z143="","",'Base Reels B'!Z143)</f>
        <v/>
      </c>
      <c r="AA143" s="80">
        <f>IF('Base Reels B'!AA143="","",IF(AA$2="W",0,'Base Reels B'!AA143))</f>
        <v>0</v>
      </c>
      <c r="AB143" s="80">
        <f>IF('Base Reels B'!AB143="","",IF(AB$2="W",0,'Base Reels B'!AB143))</f>
        <v>0</v>
      </c>
      <c r="AC143" s="80">
        <f>IF('Base Reels B'!AC143="","",IF(AC$2="W",0,'Base Reels B'!AC143))</f>
        <v>0</v>
      </c>
      <c r="AD143" s="80" t="str">
        <f>IF('Base Reels B'!AD143="","",'Base Reels B'!AD143)</f>
        <v/>
      </c>
      <c r="AF143" s="84" t="str" cm="1">
        <f t="array" ref="AF143">IF(Z143="","",_xlfn.LET(_xlpm.reelOffset,_xlfn.LAMBDA(_xlpm.offsetBy,_xlpm.cell,_xlfn.LET(_xlpm.ind,ROW(_xlpm.cell)-4,_xlpm.length,COUNTIF(Z$4:Z$200,"&gt;-1"),INDEX(Z$4:Z$200,1+MOD(_xlpm.ind+_xlpm.offsetBy,_xlpm.length)))),
IF(Z143=0,4,1)
-IF(_xlpm.reelOffset(-3,Z143)=0,'Win Lines'!I$6/100,0)
-IF(_xlpm.reelOffset(-2,Z143)=0,SUM('Win Lines'!I$5:I$6)/100,0)
-IF(_xlpm.reelOffset(-1,Z143)=0,SUM('Win Lines'!I$4:I$6)/100,0)
-IF(_xlpm.reelOffset(1,Z143)=0,SUM('Win Lines'!I$3:I$5)/100,0)
-IF(_xlpm.reelOffset(2,Z143)=0,SUM('Win Lines'!I$3:I$4)/100,0)
-IF(_xlpm.reelOffset(3,Z143)=0,'Win Lines'!I$3/100,0)
))</f>
        <v/>
      </c>
      <c r="AG143" s="81" cm="1">
        <f t="array" ref="AG143">IF(AA143="","",_xlfn.LET(_xlpm.reelOffset,_xlfn.LAMBDA(_xlpm.offsetBy,_xlpm.cell,_xlfn.LET(_xlpm.ind,ROW(_xlpm.cell)-4,_xlpm.length,COUNTIF(AA$4:AA$200,"&gt;-1"),INDEX(AA$4:AA$200,1+MOD(_xlpm.ind+_xlpm.offsetBy,_xlpm.length)))),
IF(AA143=0,4,1)
-IF(_xlpm.reelOffset(-3,AA143)=0,'Win Lines'!J$6/100,0)
-IF(_xlpm.reelOffset(-2,AA143)=0,SUM('Win Lines'!J$5:J$6)/100,0)
-IF(_xlpm.reelOffset(-1,AA143)=0,SUM('Win Lines'!J$4:J$6)/100,0)
-IF(_xlpm.reelOffset(1,AA143)=0,SUM('Win Lines'!J$3:J$5)/100,0)
-IF(_xlpm.reelOffset(2,AA143)=0,SUM('Win Lines'!J$3:J$4)/100,0)
-IF(_xlpm.reelOffset(3,AA143)=0,'Win Lines'!J$3/100,0)
))</f>
        <v>1.0000000000000002</v>
      </c>
      <c r="AH143" s="81" cm="1">
        <f t="array" ref="AH143">IF(AB143="","",_xlfn.LET(_xlpm.reelOffset,_xlfn.LAMBDA(_xlpm.offsetBy,_xlpm.cell,_xlfn.LET(_xlpm.ind,ROW(_xlpm.cell)-4,_xlpm.length,COUNTIF(AB$4:AB$200,"&gt;-1"),INDEX(AB$4:AB$200,1+MOD(_xlpm.ind+_xlpm.offsetBy,_xlpm.length)))),
IF(AB143=0,4,1)
-IF(_xlpm.reelOffset(-3,AB143)=0,'Win Lines'!K$6/100,0)
-IF(_xlpm.reelOffset(-2,AB143)=0,SUM('Win Lines'!K$5:K$6)/100,0)
-IF(_xlpm.reelOffset(-1,AB143)=0,SUM('Win Lines'!K$4:K$6)/100,0)
-IF(_xlpm.reelOffset(1,AB143)=0,SUM('Win Lines'!K$3:K$5)/100,0)
-IF(_xlpm.reelOffset(2,AB143)=0,SUM('Win Lines'!K$3:K$4)/100,0)
-IF(_xlpm.reelOffset(3,AB143)=0,'Win Lines'!K$3/100,0)
))</f>
        <v>1.0000000000000002</v>
      </c>
      <c r="AI143" s="84" cm="1">
        <f t="array" ref="AI143">IF(AC143="","",_xlfn.LET(_xlpm.reelOffset,_xlfn.LAMBDA(_xlpm.offsetBy,_xlpm.cell,_xlfn.LET(_xlpm.ind,ROW(_xlpm.cell)-4,_xlpm.length,COUNTIF(AC$4:AC$200,"&gt;-1"),INDEX(AC$4:AC$200,1+MOD(_xlpm.ind+_xlpm.offsetBy,_xlpm.length)))),
IF(AC143=0,4,1)
-IF(_xlpm.reelOffset(-3,AC143)=0,'Win Lines'!L$6/100,0)
-IF(_xlpm.reelOffset(-2,AC143)=0,SUM('Win Lines'!L$5:L$6)/100,0)
-IF(_xlpm.reelOffset(-1,AC143)=0,SUM('Win Lines'!L$4:L$6)/100,0)
-IF(_xlpm.reelOffset(1,AC143)=0,SUM('Win Lines'!L$3:L$5)/100,0)
-IF(_xlpm.reelOffset(2,AC143)=0,SUM('Win Lines'!L$3:L$4)/100,0)
-IF(_xlpm.reelOffset(3,AC143)=0,'Win Lines'!L$3/100,0)
))</f>
        <v>1.0000000000000002</v>
      </c>
      <c r="AJ143" s="84" t="str" cm="1">
        <f t="array" ref="AJ143">IF(AD143="","",_xlfn.LET(_xlpm.reelOffset,_xlfn.LAMBDA(_xlpm.offsetBy,_xlpm.cell,_xlfn.LET(_xlpm.ind,ROW(_xlpm.cell)-4,_xlpm.length,COUNTIF(AD$4:AD$200,"&gt;-1"),INDEX(AD$4:AD$200,1+MOD(_xlpm.ind+_xlpm.offsetBy,_xlpm.length)))),
IF(AD143=0,4,1)
-IF(_xlpm.reelOffset(-3,AD143)=0,'Win Lines'!M$6/100,0)
-IF(_xlpm.reelOffset(-2,AD143)=0,SUM('Win Lines'!M$5:M$6)/100,0)
-IF(_xlpm.reelOffset(-1,AD143)=0,SUM('Win Lines'!M$4:M$6)/100,0)
-IF(_xlpm.reelOffset(1,AD143)=0,SUM('Win Lines'!M$3:M$5)/100,0)
-IF(_xlpm.reelOffset(2,AD143)=0,SUM('Win Lines'!M$3:M$4)/100,0)
-IF(_xlpm.reelOffset(3,AD143)=0,'Win Lines'!M$3/100,0)
))</f>
        <v/>
      </c>
    </row>
    <row r="144" spans="25:36" x14ac:dyDescent="0.25">
      <c r="Y144" s="29">
        <v>141</v>
      </c>
      <c r="Z144" s="80" t="str">
        <f>IF('Base Reels B'!Z144="","",'Base Reels B'!Z144)</f>
        <v/>
      </c>
      <c r="AA144" s="80">
        <f>IF('Base Reels B'!AA144="","",IF(AA$2="W",0,'Base Reels B'!AA144))</f>
        <v>0</v>
      </c>
      <c r="AB144" s="80">
        <f>IF('Base Reels B'!AB144="","",IF(AB$2="W",0,'Base Reels B'!AB144))</f>
        <v>0</v>
      </c>
      <c r="AC144" s="80">
        <f>IF('Base Reels B'!AC144="","",IF(AC$2="W",0,'Base Reels B'!AC144))</f>
        <v>0</v>
      </c>
      <c r="AD144" s="80" t="str">
        <f>IF('Base Reels B'!AD144="","",'Base Reels B'!AD144)</f>
        <v/>
      </c>
      <c r="AF144" s="84" t="str" cm="1">
        <f t="array" ref="AF144">IF(Z144="","",_xlfn.LET(_xlpm.reelOffset,_xlfn.LAMBDA(_xlpm.offsetBy,_xlpm.cell,_xlfn.LET(_xlpm.ind,ROW(_xlpm.cell)-4,_xlpm.length,COUNTIF(Z$4:Z$200,"&gt;-1"),INDEX(Z$4:Z$200,1+MOD(_xlpm.ind+_xlpm.offsetBy,_xlpm.length)))),
IF(Z144=0,4,1)
-IF(_xlpm.reelOffset(-3,Z144)=0,'Win Lines'!I$6/100,0)
-IF(_xlpm.reelOffset(-2,Z144)=0,SUM('Win Lines'!I$5:I$6)/100,0)
-IF(_xlpm.reelOffset(-1,Z144)=0,SUM('Win Lines'!I$4:I$6)/100,0)
-IF(_xlpm.reelOffset(1,Z144)=0,SUM('Win Lines'!I$3:I$5)/100,0)
-IF(_xlpm.reelOffset(2,Z144)=0,SUM('Win Lines'!I$3:I$4)/100,0)
-IF(_xlpm.reelOffset(3,Z144)=0,'Win Lines'!I$3/100,0)
))</f>
        <v/>
      </c>
      <c r="AG144" s="81" cm="1">
        <f t="array" ref="AG144">IF(AA144="","",_xlfn.LET(_xlpm.reelOffset,_xlfn.LAMBDA(_xlpm.offsetBy,_xlpm.cell,_xlfn.LET(_xlpm.ind,ROW(_xlpm.cell)-4,_xlpm.length,COUNTIF(AA$4:AA$200,"&gt;-1"),INDEX(AA$4:AA$200,1+MOD(_xlpm.ind+_xlpm.offsetBy,_xlpm.length)))),
IF(AA144=0,4,1)
-IF(_xlpm.reelOffset(-3,AA144)=0,'Win Lines'!J$6/100,0)
-IF(_xlpm.reelOffset(-2,AA144)=0,SUM('Win Lines'!J$5:J$6)/100,0)
-IF(_xlpm.reelOffset(-1,AA144)=0,SUM('Win Lines'!J$4:J$6)/100,0)
-IF(_xlpm.reelOffset(1,AA144)=0,SUM('Win Lines'!J$3:J$5)/100,0)
-IF(_xlpm.reelOffset(2,AA144)=0,SUM('Win Lines'!J$3:J$4)/100,0)
-IF(_xlpm.reelOffset(3,AA144)=0,'Win Lines'!J$3/100,0)
))</f>
        <v>1.0000000000000002</v>
      </c>
      <c r="AH144" s="81" cm="1">
        <f t="array" ref="AH144">IF(AB144="","",_xlfn.LET(_xlpm.reelOffset,_xlfn.LAMBDA(_xlpm.offsetBy,_xlpm.cell,_xlfn.LET(_xlpm.ind,ROW(_xlpm.cell)-4,_xlpm.length,COUNTIF(AB$4:AB$200,"&gt;-1"),INDEX(AB$4:AB$200,1+MOD(_xlpm.ind+_xlpm.offsetBy,_xlpm.length)))),
IF(AB144=0,4,1)
-IF(_xlpm.reelOffset(-3,AB144)=0,'Win Lines'!K$6/100,0)
-IF(_xlpm.reelOffset(-2,AB144)=0,SUM('Win Lines'!K$5:K$6)/100,0)
-IF(_xlpm.reelOffset(-1,AB144)=0,SUM('Win Lines'!K$4:K$6)/100,0)
-IF(_xlpm.reelOffset(1,AB144)=0,SUM('Win Lines'!K$3:K$5)/100,0)
-IF(_xlpm.reelOffset(2,AB144)=0,SUM('Win Lines'!K$3:K$4)/100,0)
-IF(_xlpm.reelOffset(3,AB144)=0,'Win Lines'!K$3/100,0)
))</f>
        <v>1.0000000000000002</v>
      </c>
      <c r="AI144" s="84" cm="1">
        <f t="array" ref="AI144">IF(AC144="","",_xlfn.LET(_xlpm.reelOffset,_xlfn.LAMBDA(_xlpm.offsetBy,_xlpm.cell,_xlfn.LET(_xlpm.ind,ROW(_xlpm.cell)-4,_xlpm.length,COUNTIF(AC$4:AC$200,"&gt;-1"),INDEX(AC$4:AC$200,1+MOD(_xlpm.ind+_xlpm.offsetBy,_xlpm.length)))),
IF(AC144=0,4,1)
-IF(_xlpm.reelOffset(-3,AC144)=0,'Win Lines'!L$6/100,0)
-IF(_xlpm.reelOffset(-2,AC144)=0,SUM('Win Lines'!L$5:L$6)/100,0)
-IF(_xlpm.reelOffset(-1,AC144)=0,SUM('Win Lines'!L$4:L$6)/100,0)
-IF(_xlpm.reelOffset(1,AC144)=0,SUM('Win Lines'!L$3:L$5)/100,0)
-IF(_xlpm.reelOffset(2,AC144)=0,SUM('Win Lines'!L$3:L$4)/100,0)
-IF(_xlpm.reelOffset(3,AC144)=0,'Win Lines'!L$3/100,0)
))</f>
        <v>1.0000000000000002</v>
      </c>
      <c r="AJ144" s="84" t="str" cm="1">
        <f t="array" ref="AJ144">IF(AD144="","",_xlfn.LET(_xlpm.reelOffset,_xlfn.LAMBDA(_xlpm.offsetBy,_xlpm.cell,_xlfn.LET(_xlpm.ind,ROW(_xlpm.cell)-4,_xlpm.length,COUNTIF(AD$4:AD$200,"&gt;-1"),INDEX(AD$4:AD$200,1+MOD(_xlpm.ind+_xlpm.offsetBy,_xlpm.length)))),
IF(AD144=0,4,1)
-IF(_xlpm.reelOffset(-3,AD144)=0,'Win Lines'!M$6/100,0)
-IF(_xlpm.reelOffset(-2,AD144)=0,SUM('Win Lines'!M$5:M$6)/100,0)
-IF(_xlpm.reelOffset(-1,AD144)=0,SUM('Win Lines'!M$4:M$6)/100,0)
-IF(_xlpm.reelOffset(1,AD144)=0,SUM('Win Lines'!M$3:M$5)/100,0)
-IF(_xlpm.reelOffset(2,AD144)=0,SUM('Win Lines'!M$3:M$4)/100,0)
-IF(_xlpm.reelOffset(3,AD144)=0,'Win Lines'!M$3/100,0)
))</f>
        <v/>
      </c>
    </row>
    <row r="145" spans="25:36" x14ac:dyDescent="0.25">
      <c r="Y145" s="29">
        <v>142</v>
      </c>
      <c r="Z145" s="80" t="str">
        <f>IF('Base Reels B'!Z145="","",'Base Reels B'!Z145)</f>
        <v/>
      </c>
      <c r="AA145" s="80">
        <f>IF('Base Reels B'!AA145="","",IF(AA$2="W",0,'Base Reels B'!AA145))</f>
        <v>0</v>
      </c>
      <c r="AB145" s="80">
        <f>IF('Base Reels B'!AB145="","",IF(AB$2="W",0,'Base Reels B'!AB145))</f>
        <v>0</v>
      </c>
      <c r="AC145" s="80">
        <f>IF('Base Reels B'!AC145="","",IF(AC$2="W",0,'Base Reels B'!AC145))</f>
        <v>0</v>
      </c>
      <c r="AD145" s="80" t="str">
        <f>IF('Base Reels B'!AD145="","",'Base Reels B'!AD145)</f>
        <v/>
      </c>
      <c r="AF145" s="84" t="str" cm="1">
        <f t="array" ref="AF145">IF(Z145="","",_xlfn.LET(_xlpm.reelOffset,_xlfn.LAMBDA(_xlpm.offsetBy,_xlpm.cell,_xlfn.LET(_xlpm.ind,ROW(_xlpm.cell)-4,_xlpm.length,COUNTIF(Z$4:Z$200,"&gt;-1"),INDEX(Z$4:Z$200,1+MOD(_xlpm.ind+_xlpm.offsetBy,_xlpm.length)))),
IF(Z145=0,4,1)
-IF(_xlpm.reelOffset(-3,Z145)=0,'Win Lines'!I$6/100,0)
-IF(_xlpm.reelOffset(-2,Z145)=0,SUM('Win Lines'!I$5:I$6)/100,0)
-IF(_xlpm.reelOffset(-1,Z145)=0,SUM('Win Lines'!I$4:I$6)/100,0)
-IF(_xlpm.reelOffset(1,Z145)=0,SUM('Win Lines'!I$3:I$5)/100,0)
-IF(_xlpm.reelOffset(2,Z145)=0,SUM('Win Lines'!I$3:I$4)/100,0)
-IF(_xlpm.reelOffset(3,Z145)=0,'Win Lines'!I$3/100,0)
))</f>
        <v/>
      </c>
      <c r="AG145" s="84" cm="1">
        <f t="array" ref="AG145">IF(AA145="","",_xlfn.LET(_xlpm.reelOffset,_xlfn.LAMBDA(_xlpm.offsetBy,_xlpm.cell,_xlfn.LET(_xlpm.ind,ROW(_xlpm.cell)-4,_xlpm.length,COUNTIF(AA$4:AA$200,"&gt;-1"),INDEX(AA$4:AA$200,1+MOD(_xlpm.ind+_xlpm.offsetBy,_xlpm.length)))),
IF(AA145=0,4,1)
-IF(_xlpm.reelOffset(-3,AA145)=0,'Win Lines'!J$6/100,0)
-IF(_xlpm.reelOffset(-2,AA145)=0,SUM('Win Lines'!J$5:J$6)/100,0)
-IF(_xlpm.reelOffset(-1,AA145)=0,SUM('Win Lines'!J$4:J$6)/100,0)
-IF(_xlpm.reelOffset(1,AA145)=0,SUM('Win Lines'!J$3:J$5)/100,0)
-IF(_xlpm.reelOffset(2,AA145)=0,SUM('Win Lines'!J$3:J$4)/100,0)
-IF(_xlpm.reelOffset(3,AA145)=0,'Win Lines'!J$3/100,0)
))</f>
        <v>1.0000000000000002</v>
      </c>
      <c r="AH145" s="81" cm="1">
        <f t="array" ref="AH145">IF(AB145="","",_xlfn.LET(_xlpm.reelOffset,_xlfn.LAMBDA(_xlpm.offsetBy,_xlpm.cell,_xlfn.LET(_xlpm.ind,ROW(_xlpm.cell)-4,_xlpm.length,COUNTIF(AB$4:AB$200,"&gt;-1"),INDEX(AB$4:AB$200,1+MOD(_xlpm.ind+_xlpm.offsetBy,_xlpm.length)))),
IF(AB145=0,4,1)
-IF(_xlpm.reelOffset(-3,AB145)=0,'Win Lines'!K$6/100,0)
-IF(_xlpm.reelOffset(-2,AB145)=0,SUM('Win Lines'!K$5:K$6)/100,0)
-IF(_xlpm.reelOffset(-1,AB145)=0,SUM('Win Lines'!K$4:K$6)/100,0)
-IF(_xlpm.reelOffset(1,AB145)=0,SUM('Win Lines'!K$3:K$5)/100,0)
-IF(_xlpm.reelOffset(2,AB145)=0,SUM('Win Lines'!K$3:K$4)/100,0)
-IF(_xlpm.reelOffset(3,AB145)=0,'Win Lines'!K$3/100,0)
))</f>
        <v>1.0000000000000002</v>
      </c>
      <c r="AI145" s="84" cm="1">
        <f t="array" ref="AI145">IF(AC145="","",_xlfn.LET(_xlpm.reelOffset,_xlfn.LAMBDA(_xlpm.offsetBy,_xlpm.cell,_xlfn.LET(_xlpm.ind,ROW(_xlpm.cell)-4,_xlpm.length,COUNTIF(AC$4:AC$200,"&gt;-1"),INDEX(AC$4:AC$200,1+MOD(_xlpm.ind+_xlpm.offsetBy,_xlpm.length)))),
IF(AC145=0,4,1)
-IF(_xlpm.reelOffset(-3,AC145)=0,'Win Lines'!L$6/100,0)
-IF(_xlpm.reelOffset(-2,AC145)=0,SUM('Win Lines'!L$5:L$6)/100,0)
-IF(_xlpm.reelOffset(-1,AC145)=0,SUM('Win Lines'!L$4:L$6)/100,0)
-IF(_xlpm.reelOffset(1,AC145)=0,SUM('Win Lines'!L$3:L$5)/100,0)
-IF(_xlpm.reelOffset(2,AC145)=0,SUM('Win Lines'!L$3:L$4)/100,0)
-IF(_xlpm.reelOffset(3,AC145)=0,'Win Lines'!L$3/100,0)
))</f>
        <v>1.0000000000000002</v>
      </c>
      <c r="AJ145" s="84" t="str" cm="1">
        <f t="array" ref="AJ145">IF(AD145="","",_xlfn.LET(_xlpm.reelOffset,_xlfn.LAMBDA(_xlpm.offsetBy,_xlpm.cell,_xlfn.LET(_xlpm.ind,ROW(_xlpm.cell)-4,_xlpm.length,COUNTIF(AD$4:AD$200,"&gt;-1"),INDEX(AD$4:AD$200,1+MOD(_xlpm.ind+_xlpm.offsetBy,_xlpm.length)))),
IF(AD145=0,4,1)
-IF(_xlpm.reelOffset(-3,AD145)=0,'Win Lines'!M$6/100,0)
-IF(_xlpm.reelOffset(-2,AD145)=0,SUM('Win Lines'!M$5:M$6)/100,0)
-IF(_xlpm.reelOffset(-1,AD145)=0,SUM('Win Lines'!M$4:M$6)/100,0)
-IF(_xlpm.reelOffset(1,AD145)=0,SUM('Win Lines'!M$3:M$5)/100,0)
-IF(_xlpm.reelOffset(2,AD145)=0,SUM('Win Lines'!M$3:M$4)/100,0)
-IF(_xlpm.reelOffset(3,AD145)=0,'Win Lines'!M$3/100,0)
))</f>
        <v/>
      </c>
    </row>
    <row r="146" spans="25:36" x14ac:dyDescent="0.25">
      <c r="Y146" s="29">
        <v>143</v>
      </c>
      <c r="Z146" s="80" t="str">
        <f>IF('Base Reels B'!Z146="","",'Base Reels B'!Z146)</f>
        <v/>
      </c>
      <c r="AA146" s="80">
        <f>IF('Base Reels B'!AA146="","",IF(AA$2="W",0,'Base Reels B'!AA146))</f>
        <v>0</v>
      </c>
      <c r="AB146" s="80">
        <f>IF('Base Reels B'!AB146="","",IF(AB$2="W",0,'Base Reels B'!AB146))</f>
        <v>0</v>
      </c>
      <c r="AC146" s="80">
        <f>IF('Base Reels B'!AC146="","",IF(AC$2="W",0,'Base Reels B'!AC146))</f>
        <v>0</v>
      </c>
      <c r="AD146" s="80" t="str">
        <f>IF('Base Reels B'!AD146="","",'Base Reels B'!AD146)</f>
        <v/>
      </c>
      <c r="AF146" s="84" t="str" cm="1">
        <f t="array" ref="AF146">IF(Z146="","",_xlfn.LET(_xlpm.reelOffset,_xlfn.LAMBDA(_xlpm.offsetBy,_xlpm.cell,_xlfn.LET(_xlpm.ind,ROW(_xlpm.cell)-4,_xlpm.length,COUNTIF(Z$4:Z$200,"&gt;-1"),INDEX(Z$4:Z$200,1+MOD(_xlpm.ind+_xlpm.offsetBy,_xlpm.length)))),
IF(Z146=0,4,1)
-IF(_xlpm.reelOffset(-3,Z146)=0,'Win Lines'!I$6/100,0)
-IF(_xlpm.reelOffset(-2,Z146)=0,SUM('Win Lines'!I$5:I$6)/100,0)
-IF(_xlpm.reelOffset(-1,Z146)=0,SUM('Win Lines'!I$4:I$6)/100,0)
-IF(_xlpm.reelOffset(1,Z146)=0,SUM('Win Lines'!I$3:I$5)/100,0)
-IF(_xlpm.reelOffset(2,Z146)=0,SUM('Win Lines'!I$3:I$4)/100,0)
-IF(_xlpm.reelOffset(3,Z146)=0,'Win Lines'!I$3/100,0)
))</f>
        <v/>
      </c>
      <c r="AG146" s="84" cm="1">
        <f t="array" ref="AG146">IF(AA146="","",_xlfn.LET(_xlpm.reelOffset,_xlfn.LAMBDA(_xlpm.offsetBy,_xlpm.cell,_xlfn.LET(_xlpm.ind,ROW(_xlpm.cell)-4,_xlpm.length,COUNTIF(AA$4:AA$200,"&gt;-1"),INDEX(AA$4:AA$200,1+MOD(_xlpm.ind+_xlpm.offsetBy,_xlpm.length)))),
IF(AA146=0,4,1)
-IF(_xlpm.reelOffset(-3,AA146)=0,'Win Lines'!J$6/100,0)
-IF(_xlpm.reelOffset(-2,AA146)=0,SUM('Win Lines'!J$5:J$6)/100,0)
-IF(_xlpm.reelOffset(-1,AA146)=0,SUM('Win Lines'!J$4:J$6)/100,0)
-IF(_xlpm.reelOffset(1,AA146)=0,SUM('Win Lines'!J$3:J$5)/100,0)
-IF(_xlpm.reelOffset(2,AA146)=0,SUM('Win Lines'!J$3:J$4)/100,0)
-IF(_xlpm.reelOffset(3,AA146)=0,'Win Lines'!J$3/100,0)
))</f>
        <v>1.0000000000000002</v>
      </c>
      <c r="AH146" s="84" cm="1">
        <f t="array" ref="AH146">IF(AB146="","",_xlfn.LET(_xlpm.reelOffset,_xlfn.LAMBDA(_xlpm.offsetBy,_xlpm.cell,_xlfn.LET(_xlpm.ind,ROW(_xlpm.cell)-4,_xlpm.length,COUNTIF(AB$4:AB$200,"&gt;-1"),INDEX(AB$4:AB$200,1+MOD(_xlpm.ind+_xlpm.offsetBy,_xlpm.length)))),
IF(AB146=0,4,1)
-IF(_xlpm.reelOffset(-3,AB146)=0,'Win Lines'!K$6/100,0)
-IF(_xlpm.reelOffset(-2,AB146)=0,SUM('Win Lines'!K$5:K$6)/100,0)
-IF(_xlpm.reelOffset(-1,AB146)=0,SUM('Win Lines'!K$4:K$6)/100,0)
-IF(_xlpm.reelOffset(1,AB146)=0,SUM('Win Lines'!K$3:K$5)/100,0)
-IF(_xlpm.reelOffset(2,AB146)=0,SUM('Win Lines'!K$3:K$4)/100,0)
-IF(_xlpm.reelOffset(3,AB146)=0,'Win Lines'!K$3/100,0)
))</f>
        <v>1.0000000000000002</v>
      </c>
      <c r="AI146" s="84" cm="1">
        <f t="array" ref="AI146">IF(AC146="","",_xlfn.LET(_xlpm.reelOffset,_xlfn.LAMBDA(_xlpm.offsetBy,_xlpm.cell,_xlfn.LET(_xlpm.ind,ROW(_xlpm.cell)-4,_xlpm.length,COUNTIF(AC$4:AC$200,"&gt;-1"),INDEX(AC$4:AC$200,1+MOD(_xlpm.ind+_xlpm.offsetBy,_xlpm.length)))),
IF(AC146=0,4,1)
-IF(_xlpm.reelOffset(-3,AC146)=0,'Win Lines'!L$6/100,0)
-IF(_xlpm.reelOffset(-2,AC146)=0,SUM('Win Lines'!L$5:L$6)/100,0)
-IF(_xlpm.reelOffset(-1,AC146)=0,SUM('Win Lines'!L$4:L$6)/100,0)
-IF(_xlpm.reelOffset(1,AC146)=0,SUM('Win Lines'!L$3:L$5)/100,0)
-IF(_xlpm.reelOffset(2,AC146)=0,SUM('Win Lines'!L$3:L$4)/100,0)
-IF(_xlpm.reelOffset(3,AC146)=0,'Win Lines'!L$3/100,0)
))</f>
        <v>1.0000000000000002</v>
      </c>
      <c r="AJ146" s="84" t="str" cm="1">
        <f t="array" ref="AJ146">IF(AD146="","",_xlfn.LET(_xlpm.reelOffset,_xlfn.LAMBDA(_xlpm.offsetBy,_xlpm.cell,_xlfn.LET(_xlpm.ind,ROW(_xlpm.cell)-4,_xlpm.length,COUNTIF(AD$4:AD$200,"&gt;-1"),INDEX(AD$4:AD$200,1+MOD(_xlpm.ind+_xlpm.offsetBy,_xlpm.length)))),
IF(AD146=0,4,1)
-IF(_xlpm.reelOffset(-3,AD146)=0,'Win Lines'!M$6/100,0)
-IF(_xlpm.reelOffset(-2,AD146)=0,SUM('Win Lines'!M$5:M$6)/100,0)
-IF(_xlpm.reelOffset(-1,AD146)=0,SUM('Win Lines'!M$4:M$6)/100,0)
-IF(_xlpm.reelOffset(1,AD146)=0,SUM('Win Lines'!M$3:M$5)/100,0)
-IF(_xlpm.reelOffset(2,AD146)=0,SUM('Win Lines'!M$3:M$4)/100,0)
-IF(_xlpm.reelOffset(3,AD146)=0,'Win Lines'!M$3/100,0)
))</f>
        <v/>
      </c>
    </row>
    <row r="147" spans="25:36" x14ac:dyDescent="0.25">
      <c r="Y147" s="29">
        <v>144</v>
      </c>
      <c r="Z147" s="80" t="str">
        <f>IF('Base Reels B'!Z147="","",'Base Reels B'!Z147)</f>
        <v/>
      </c>
      <c r="AA147" s="80">
        <f>IF('Base Reels B'!AA147="","",IF(AA$2="W",0,'Base Reels B'!AA147))</f>
        <v>0</v>
      </c>
      <c r="AB147" s="80">
        <f>IF('Base Reels B'!AB147="","",IF(AB$2="W",0,'Base Reels B'!AB147))</f>
        <v>0</v>
      </c>
      <c r="AC147" s="80">
        <f>IF('Base Reels B'!AC147="","",IF(AC$2="W",0,'Base Reels B'!AC147))</f>
        <v>0</v>
      </c>
      <c r="AD147" s="80" t="str">
        <f>IF('Base Reels B'!AD147="","",'Base Reels B'!AD147)</f>
        <v/>
      </c>
      <c r="AF147" s="84" t="str" cm="1">
        <f t="array" ref="AF147">IF(Z147="","",_xlfn.LET(_xlpm.reelOffset,_xlfn.LAMBDA(_xlpm.offsetBy,_xlpm.cell,_xlfn.LET(_xlpm.ind,ROW(_xlpm.cell)-4,_xlpm.length,COUNTIF(Z$4:Z$200,"&gt;-1"),INDEX(Z$4:Z$200,1+MOD(_xlpm.ind+_xlpm.offsetBy,_xlpm.length)))),
IF(Z147=0,4,1)
-IF(_xlpm.reelOffset(-3,Z147)=0,'Win Lines'!I$6/100,0)
-IF(_xlpm.reelOffset(-2,Z147)=0,SUM('Win Lines'!I$5:I$6)/100,0)
-IF(_xlpm.reelOffset(-1,Z147)=0,SUM('Win Lines'!I$4:I$6)/100,0)
-IF(_xlpm.reelOffset(1,Z147)=0,SUM('Win Lines'!I$3:I$5)/100,0)
-IF(_xlpm.reelOffset(2,Z147)=0,SUM('Win Lines'!I$3:I$4)/100,0)
-IF(_xlpm.reelOffset(3,Z147)=0,'Win Lines'!I$3/100,0)
))</f>
        <v/>
      </c>
      <c r="AG147" s="84" cm="1">
        <f t="array" ref="AG147">IF(AA147="","",_xlfn.LET(_xlpm.reelOffset,_xlfn.LAMBDA(_xlpm.offsetBy,_xlpm.cell,_xlfn.LET(_xlpm.ind,ROW(_xlpm.cell)-4,_xlpm.length,COUNTIF(AA$4:AA$200,"&gt;-1"),INDEX(AA$4:AA$200,1+MOD(_xlpm.ind+_xlpm.offsetBy,_xlpm.length)))),
IF(AA147=0,4,1)
-IF(_xlpm.reelOffset(-3,AA147)=0,'Win Lines'!J$6/100,0)
-IF(_xlpm.reelOffset(-2,AA147)=0,SUM('Win Lines'!J$5:J$6)/100,0)
-IF(_xlpm.reelOffset(-1,AA147)=0,SUM('Win Lines'!J$4:J$6)/100,0)
-IF(_xlpm.reelOffset(1,AA147)=0,SUM('Win Lines'!J$3:J$5)/100,0)
-IF(_xlpm.reelOffset(2,AA147)=0,SUM('Win Lines'!J$3:J$4)/100,0)
-IF(_xlpm.reelOffset(3,AA147)=0,'Win Lines'!J$3/100,0)
))</f>
        <v>1.0000000000000002</v>
      </c>
      <c r="AH147" s="84" cm="1">
        <f t="array" ref="AH147">IF(AB147="","",_xlfn.LET(_xlpm.reelOffset,_xlfn.LAMBDA(_xlpm.offsetBy,_xlpm.cell,_xlfn.LET(_xlpm.ind,ROW(_xlpm.cell)-4,_xlpm.length,COUNTIF(AB$4:AB$200,"&gt;-1"),INDEX(AB$4:AB$200,1+MOD(_xlpm.ind+_xlpm.offsetBy,_xlpm.length)))),
IF(AB147=0,4,1)
-IF(_xlpm.reelOffset(-3,AB147)=0,'Win Lines'!K$6/100,0)
-IF(_xlpm.reelOffset(-2,AB147)=0,SUM('Win Lines'!K$5:K$6)/100,0)
-IF(_xlpm.reelOffset(-1,AB147)=0,SUM('Win Lines'!K$4:K$6)/100,0)
-IF(_xlpm.reelOffset(1,AB147)=0,SUM('Win Lines'!K$3:K$5)/100,0)
-IF(_xlpm.reelOffset(2,AB147)=0,SUM('Win Lines'!K$3:K$4)/100,0)
-IF(_xlpm.reelOffset(3,AB147)=0,'Win Lines'!K$3/100,0)
))</f>
        <v>1.0000000000000002</v>
      </c>
      <c r="AI147" s="84" cm="1">
        <f t="array" ref="AI147">IF(AC147="","",_xlfn.LET(_xlpm.reelOffset,_xlfn.LAMBDA(_xlpm.offsetBy,_xlpm.cell,_xlfn.LET(_xlpm.ind,ROW(_xlpm.cell)-4,_xlpm.length,COUNTIF(AC$4:AC$200,"&gt;-1"),INDEX(AC$4:AC$200,1+MOD(_xlpm.ind+_xlpm.offsetBy,_xlpm.length)))),
IF(AC147=0,4,1)
-IF(_xlpm.reelOffset(-3,AC147)=0,'Win Lines'!L$6/100,0)
-IF(_xlpm.reelOffset(-2,AC147)=0,SUM('Win Lines'!L$5:L$6)/100,0)
-IF(_xlpm.reelOffset(-1,AC147)=0,SUM('Win Lines'!L$4:L$6)/100,0)
-IF(_xlpm.reelOffset(1,AC147)=0,SUM('Win Lines'!L$3:L$5)/100,0)
-IF(_xlpm.reelOffset(2,AC147)=0,SUM('Win Lines'!L$3:L$4)/100,0)
-IF(_xlpm.reelOffset(3,AC147)=0,'Win Lines'!L$3/100,0)
))</f>
        <v>1.0000000000000002</v>
      </c>
      <c r="AJ147" s="84" t="str" cm="1">
        <f t="array" ref="AJ147">IF(AD147="","",_xlfn.LET(_xlpm.reelOffset,_xlfn.LAMBDA(_xlpm.offsetBy,_xlpm.cell,_xlfn.LET(_xlpm.ind,ROW(_xlpm.cell)-4,_xlpm.length,COUNTIF(AD$4:AD$200,"&gt;-1"),INDEX(AD$4:AD$200,1+MOD(_xlpm.ind+_xlpm.offsetBy,_xlpm.length)))),
IF(AD147=0,4,1)
-IF(_xlpm.reelOffset(-3,AD147)=0,'Win Lines'!M$6/100,0)
-IF(_xlpm.reelOffset(-2,AD147)=0,SUM('Win Lines'!M$5:M$6)/100,0)
-IF(_xlpm.reelOffset(-1,AD147)=0,SUM('Win Lines'!M$4:M$6)/100,0)
-IF(_xlpm.reelOffset(1,AD147)=0,SUM('Win Lines'!M$3:M$5)/100,0)
-IF(_xlpm.reelOffset(2,AD147)=0,SUM('Win Lines'!M$3:M$4)/100,0)
-IF(_xlpm.reelOffset(3,AD147)=0,'Win Lines'!M$3/100,0)
))</f>
        <v/>
      </c>
    </row>
    <row r="148" spans="25:36" x14ac:dyDescent="0.25">
      <c r="Y148" s="29">
        <v>145</v>
      </c>
      <c r="Z148" s="80" t="str">
        <f>IF('Base Reels B'!Z148="","",'Base Reels B'!Z148)</f>
        <v/>
      </c>
      <c r="AA148" s="80">
        <f>IF('Base Reels B'!AA148="","",IF(AA$2="W",0,'Base Reels B'!AA148))</f>
        <v>0</v>
      </c>
      <c r="AB148" s="80">
        <f>IF('Base Reels B'!AB148="","",IF(AB$2="W",0,'Base Reels B'!AB148))</f>
        <v>0</v>
      </c>
      <c r="AC148" s="80">
        <f>IF('Base Reels B'!AC148="","",IF(AC$2="W",0,'Base Reels B'!AC148))</f>
        <v>0</v>
      </c>
      <c r="AD148" s="80" t="str">
        <f>IF('Base Reels B'!AD148="","",'Base Reels B'!AD148)</f>
        <v/>
      </c>
      <c r="AF148" s="84" t="str" cm="1">
        <f t="array" ref="AF148">IF(Z148="","",_xlfn.LET(_xlpm.reelOffset,_xlfn.LAMBDA(_xlpm.offsetBy,_xlpm.cell,_xlfn.LET(_xlpm.ind,ROW(_xlpm.cell)-4,_xlpm.length,COUNTIF(Z$4:Z$200,"&gt;-1"),INDEX(Z$4:Z$200,1+MOD(_xlpm.ind+_xlpm.offsetBy,_xlpm.length)))),
IF(Z148=0,4,1)
-IF(_xlpm.reelOffset(-3,Z148)=0,'Win Lines'!I$6/100,0)
-IF(_xlpm.reelOffset(-2,Z148)=0,SUM('Win Lines'!I$5:I$6)/100,0)
-IF(_xlpm.reelOffset(-1,Z148)=0,SUM('Win Lines'!I$4:I$6)/100,0)
-IF(_xlpm.reelOffset(1,Z148)=0,SUM('Win Lines'!I$3:I$5)/100,0)
-IF(_xlpm.reelOffset(2,Z148)=0,SUM('Win Lines'!I$3:I$4)/100,0)
-IF(_xlpm.reelOffset(3,Z148)=0,'Win Lines'!I$3/100,0)
))</f>
        <v/>
      </c>
      <c r="AG148" s="84" cm="1">
        <f t="array" ref="AG148">IF(AA148="","",_xlfn.LET(_xlpm.reelOffset,_xlfn.LAMBDA(_xlpm.offsetBy,_xlpm.cell,_xlfn.LET(_xlpm.ind,ROW(_xlpm.cell)-4,_xlpm.length,COUNTIF(AA$4:AA$200,"&gt;-1"),INDEX(AA$4:AA$200,1+MOD(_xlpm.ind+_xlpm.offsetBy,_xlpm.length)))),
IF(AA148=0,4,1)
-IF(_xlpm.reelOffset(-3,AA148)=0,'Win Lines'!J$6/100,0)
-IF(_xlpm.reelOffset(-2,AA148)=0,SUM('Win Lines'!J$5:J$6)/100,0)
-IF(_xlpm.reelOffset(-1,AA148)=0,SUM('Win Lines'!J$4:J$6)/100,0)
-IF(_xlpm.reelOffset(1,AA148)=0,SUM('Win Lines'!J$3:J$5)/100,0)
-IF(_xlpm.reelOffset(2,AA148)=0,SUM('Win Lines'!J$3:J$4)/100,0)
-IF(_xlpm.reelOffset(3,AA148)=0,'Win Lines'!J$3/100,0)
))</f>
        <v>1.0000000000000002</v>
      </c>
      <c r="AH148" s="84" cm="1">
        <f t="array" ref="AH148">IF(AB148="","",_xlfn.LET(_xlpm.reelOffset,_xlfn.LAMBDA(_xlpm.offsetBy,_xlpm.cell,_xlfn.LET(_xlpm.ind,ROW(_xlpm.cell)-4,_xlpm.length,COUNTIF(AB$4:AB$200,"&gt;-1"),INDEX(AB$4:AB$200,1+MOD(_xlpm.ind+_xlpm.offsetBy,_xlpm.length)))),
IF(AB148=0,4,1)
-IF(_xlpm.reelOffset(-3,AB148)=0,'Win Lines'!K$6/100,0)
-IF(_xlpm.reelOffset(-2,AB148)=0,SUM('Win Lines'!K$5:K$6)/100,0)
-IF(_xlpm.reelOffset(-1,AB148)=0,SUM('Win Lines'!K$4:K$6)/100,0)
-IF(_xlpm.reelOffset(1,AB148)=0,SUM('Win Lines'!K$3:K$5)/100,0)
-IF(_xlpm.reelOffset(2,AB148)=0,SUM('Win Lines'!K$3:K$4)/100,0)
-IF(_xlpm.reelOffset(3,AB148)=0,'Win Lines'!K$3/100,0)
))</f>
        <v>1.0000000000000002</v>
      </c>
      <c r="AI148" s="84" cm="1">
        <f t="array" ref="AI148">IF(AC148="","",_xlfn.LET(_xlpm.reelOffset,_xlfn.LAMBDA(_xlpm.offsetBy,_xlpm.cell,_xlfn.LET(_xlpm.ind,ROW(_xlpm.cell)-4,_xlpm.length,COUNTIF(AC$4:AC$200,"&gt;-1"),INDEX(AC$4:AC$200,1+MOD(_xlpm.ind+_xlpm.offsetBy,_xlpm.length)))),
IF(AC148=0,4,1)
-IF(_xlpm.reelOffset(-3,AC148)=0,'Win Lines'!L$6/100,0)
-IF(_xlpm.reelOffset(-2,AC148)=0,SUM('Win Lines'!L$5:L$6)/100,0)
-IF(_xlpm.reelOffset(-1,AC148)=0,SUM('Win Lines'!L$4:L$6)/100,0)
-IF(_xlpm.reelOffset(1,AC148)=0,SUM('Win Lines'!L$3:L$5)/100,0)
-IF(_xlpm.reelOffset(2,AC148)=0,SUM('Win Lines'!L$3:L$4)/100,0)
-IF(_xlpm.reelOffset(3,AC148)=0,'Win Lines'!L$3/100,0)
))</f>
        <v>1.0000000000000002</v>
      </c>
      <c r="AJ148" s="84" t="str" cm="1">
        <f t="array" ref="AJ148">IF(AD148="","",_xlfn.LET(_xlpm.reelOffset,_xlfn.LAMBDA(_xlpm.offsetBy,_xlpm.cell,_xlfn.LET(_xlpm.ind,ROW(_xlpm.cell)-4,_xlpm.length,COUNTIF(AD$4:AD$200,"&gt;-1"),INDEX(AD$4:AD$200,1+MOD(_xlpm.ind+_xlpm.offsetBy,_xlpm.length)))),
IF(AD148=0,4,1)
-IF(_xlpm.reelOffset(-3,AD148)=0,'Win Lines'!M$6/100,0)
-IF(_xlpm.reelOffset(-2,AD148)=0,SUM('Win Lines'!M$5:M$6)/100,0)
-IF(_xlpm.reelOffset(-1,AD148)=0,SUM('Win Lines'!M$4:M$6)/100,0)
-IF(_xlpm.reelOffset(1,AD148)=0,SUM('Win Lines'!M$3:M$5)/100,0)
-IF(_xlpm.reelOffset(2,AD148)=0,SUM('Win Lines'!M$3:M$4)/100,0)
-IF(_xlpm.reelOffset(3,AD148)=0,'Win Lines'!M$3/100,0)
))</f>
        <v/>
      </c>
    </row>
    <row r="149" spans="25:36" x14ac:dyDescent="0.25">
      <c r="Y149" s="29">
        <v>146</v>
      </c>
      <c r="Z149" s="80" t="str">
        <f>IF('Base Reels B'!Z149="","",'Base Reels B'!Z149)</f>
        <v/>
      </c>
      <c r="AA149" s="80">
        <f>IF('Base Reels B'!AA149="","",IF(AA$2="W",0,'Base Reels B'!AA149))</f>
        <v>0</v>
      </c>
      <c r="AB149" s="80">
        <f>IF('Base Reels B'!AB149="","",IF(AB$2="W",0,'Base Reels B'!AB149))</f>
        <v>0</v>
      </c>
      <c r="AC149" s="80">
        <f>IF('Base Reels B'!AC149="","",IF(AC$2="W",0,'Base Reels B'!AC149))</f>
        <v>0</v>
      </c>
      <c r="AD149" s="80" t="str">
        <f>IF('Base Reels B'!AD149="","",'Base Reels B'!AD149)</f>
        <v/>
      </c>
      <c r="AF149" s="84" t="str" cm="1">
        <f t="array" ref="AF149">IF(Z149="","",_xlfn.LET(_xlpm.reelOffset,_xlfn.LAMBDA(_xlpm.offsetBy,_xlpm.cell,_xlfn.LET(_xlpm.ind,ROW(_xlpm.cell)-4,_xlpm.length,COUNTIF(Z$4:Z$200,"&gt;-1"),INDEX(Z$4:Z$200,1+MOD(_xlpm.ind+_xlpm.offsetBy,_xlpm.length)))),
IF(Z149=0,4,1)
-IF(_xlpm.reelOffset(-3,Z149)=0,'Win Lines'!I$6/100,0)
-IF(_xlpm.reelOffset(-2,Z149)=0,SUM('Win Lines'!I$5:I$6)/100,0)
-IF(_xlpm.reelOffset(-1,Z149)=0,SUM('Win Lines'!I$4:I$6)/100,0)
-IF(_xlpm.reelOffset(1,Z149)=0,SUM('Win Lines'!I$3:I$5)/100,0)
-IF(_xlpm.reelOffset(2,Z149)=0,SUM('Win Lines'!I$3:I$4)/100,0)
-IF(_xlpm.reelOffset(3,Z149)=0,'Win Lines'!I$3/100,0)
))</f>
        <v/>
      </c>
      <c r="AG149" s="84" cm="1">
        <f t="array" ref="AG149">IF(AA149="","",_xlfn.LET(_xlpm.reelOffset,_xlfn.LAMBDA(_xlpm.offsetBy,_xlpm.cell,_xlfn.LET(_xlpm.ind,ROW(_xlpm.cell)-4,_xlpm.length,COUNTIF(AA$4:AA$200,"&gt;-1"),INDEX(AA$4:AA$200,1+MOD(_xlpm.ind+_xlpm.offsetBy,_xlpm.length)))),
IF(AA149=0,4,1)
-IF(_xlpm.reelOffset(-3,AA149)=0,'Win Lines'!J$6/100,0)
-IF(_xlpm.reelOffset(-2,AA149)=0,SUM('Win Lines'!J$5:J$6)/100,0)
-IF(_xlpm.reelOffset(-1,AA149)=0,SUM('Win Lines'!J$4:J$6)/100,0)
-IF(_xlpm.reelOffset(1,AA149)=0,SUM('Win Lines'!J$3:J$5)/100,0)
-IF(_xlpm.reelOffset(2,AA149)=0,SUM('Win Lines'!J$3:J$4)/100,0)
-IF(_xlpm.reelOffset(3,AA149)=0,'Win Lines'!J$3/100,0)
))</f>
        <v>1.0000000000000002</v>
      </c>
      <c r="AH149" s="84" cm="1">
        <f t="array" ref="AH149">IF(AB149="","",_xlfn.LET(_xlpm.reelOffset,_xlfn.LAMBDA(_xlpm.offsetBy,_xlpm.cell,_xlfn.LET(_xlpm.ind,ROW(_xlpm.cell)-4,_xlpm.length,COUNTIF(AB$4:AB$200,"&gt;-1"),INDEX(AB$4:AB$200,1+MOD(_xlpm.ind+_xlpm.offsetBy,_xlpm.length)))),
IF(AB149=0,4,1)
-IF(_xlpm.reelOffset(-3,AB149)=0,'Win Lines'!K$6/100,0)
-IF(_xlpm.reelOffset(-2,AB149)=0,SUM('Win Lines'!K$5:K$6)/100,0)
-IF(_xlpm.reelOffset(-1,AB149)=0,SUM('Win Lines'!K$4:K$6)/100,0)
-IF(_xlpm.reelOffset(1,AB149)=0,SUM('Win Lines'!K$3:K$5)/100,0)
-IF(_xlpm.reelOffset(2,AB149)=0,SUM('Win Lines'!K$3:K$4)/100,0)
-IF(_xlpm.reelOffset(3,AB149)=0,'Win Lines'!K$3/100,0)
))</f>
        <v>1.0000000000000002</v>
      </c>
      <c r="AI149" s="84" cm="1">
        <f t="array" ref="AI149">IF(AC149="","",_xlfn.LET(_xlpm.reelOffset,_xlfn.LAMBDA(_xlpm.offsetBy,_xlpm.cell,_xlfn.LET(_xlpm.ind,ROW(_xlpm.cell)-4,_xlpm.length,COUNTIF(AC$4:AC$200,"&gt;-1"),INDEX(AC$4:AC$200,1+MOD(_xlpm.ind+_xlpm.offsetBy,_xlpm.length)))),
IF(AC149=0,4,1)
-IF(_xlpm.reelOffset(-3,AC149)=0,'Win Lines'!L$6/100,0)
-IF(_xlpm.reelOffset(-2,AC149)=0,SUM('Win Lines'!L$5:L$6)/100,0)
-IF(_xlpm.reelOffset(-1,AC149)=0,SUM('Win Lines'!L$4:L$6)/100,0)
-IF(_xlpm.reelOffset(1,AC149)=0,SUM('Win Lines'!L$3:L$5)/100,0)
-IF(_xlpm.reelOffset(2,AC149)=0,SUM('Win Lines'!L$3:L$4)/100,0)
-IF(_xlpm.reelOffset(3,AC149)=0,'Win Lines'!L$3/100,0)
))</f>
        <v>1.0000000000000002</v>
      </c>
      <c r="AJ149" s="84" t="str" cm="1">
        <f t="array" ref="AJ149">IF(AD149="","",_xlfn.LET(_xlpm.reelOffset,_xlfn.LAMBDA(_xlpm.offsetBy,_xlpm.cell,_xlfn.LET(_xlpm.ind,ROW(_xlpm.cell)-4,_xlpm.length,COUNTIF(AD$4:AD$200,"&gt;-1"),INDEX(AD$4:AD$200,1+MOD(_xlpm.ind+_xlpm.offsetBy,_xlpm.length)))),
IF(AD149=0,4,1)
-IF(_xlpm.reelOffset(-3,AD149)=0,'Win Lines'!M$6/100,0)
-IF(_xlpm.reelOffset(-2,AD149)=0,SUM('Win Lines'!M$5:M$6)/100,0)
-IF(_xlpm.reelOffset(-1,AD149)=0,SUM('Win Lines'!M$4:M$6)/100,0)
-IF(_xlpm.reelOffset(1,AD149)=0,SUM('Win Lines'!M$3:M$5)/100,0)
-IF(_xlpm.reelOffset(2,AD149)=0,SUM('Win Lines'!M$3:M$4)/100,0)
-IF(_xlpm.reelOffset(3,AD149)=0,'Win Lines'!M$3/100,0)
))</f>
        <v/>
      </c>
    </row>
    <row r="150" spans="25:36" x14ac:dyDescent="0.25">
      <c r="Y150" s="29">
        <v>147</v>
      </c>
      <c r="Z150" s="80" t="str">
        <f>IF('Base Reels B'!Z150="","",'Base Reels B'!Z150)</f>
        <v/>
      </c>
      <c r="AA150" s="80">
        <f>IF('Base Reels B'!AA150="","",IF(AA$2="W",0,'Base Reels B'!AA150))</f>
        <v>0</v>
      </c>
      <c r="AB150" s="80">
        <f>IF('Base Reels B'!AB150="","",IF(AB$2="W",0,'Base Reels B'!AB150))</f>
        <v>0</v>
      </c>
      <c r="AC150" s="80">
        <f>IF('Base Reels B'!AC150="","",IF(AC$2="W",0,'Base Reels B'!AC150))</f>
        <v>0</v>
      </c>
      <c r="AD150" s="80" t="str">
        <f>IF('Base Reels B'!AD150="","",'Base Reels B'!AD150)</f>
        <v/>
      </c>
      <c r="AF150" s="84" t="str" cm="1">
        <f t="array" ref="AF150">IF(Z150="","",_xlfn.LET(_xlpm.reelOffset,_xlfn.LAMBDA(_xlpm.offsetBy,_xlpm.cell,_xlfn.LET(_xlpm.ind,ROW(_xlpm.cell)-4,_xlpm.length,COUNTIF(Z$4:Z$200,"&gt;-1"),INDEX(Z$4:Z$200,1+MOD(_xlpm.ind+_xlpm.offsetBy,_xlpm.length)))),
IF(Z150=0,4,1)
-IF(_xlpm.reelOffset(-3,Z150)=0,'Win Lines'!I$6/100,0)
-IF(_xlpm.reelOffset(-2,Z150)=0,SUM('Win Lines'!I$5:I$6)/100,0)
-IF(_xlpm.reelOffset(-1,Z150)=0,SUM('Win Lines'!I$4:I$6)/100,0)
-IF(_xlpm.reelOffset(1,Z150)=0,SUM('Win Lines'!I$3:I$5)/100,0)
-IF(_xlpm.reelOffset(2,Z150)=0,SUM('Win Lines'!I$3:I$4)/100,0)
-IF(_xlpm.reelOffset(3,Z150)=0,'Win Lines'!I$3/100,0)
))</f>
        <v/>
      </c>
      <c r="AG150" s="84" cm="1">
        <f t="array" ref="AG150">IF(AA150="","",_xlfn.LET(_xlpm.reelOffset,_xlfn.LAMBDA(_xlpm.offsetBy,_xlpm.cell,_xlfn.LET(_xlpm.ind,ROW(_xlpm.cell)-4,_xlpm.length,COUNTIF(AA$4:AA$200,"&gt;-1"),INDEX(AA$4:AA$200,1+MOD(_xlpm.ind+_xlpm.offsetBy,_xlpm.length)))),
IF(AA150=0,4,1)
-IF(_xlpm.reelOffset(-3,AA150)=0,'Win Lines'!J$6/100,0)
-IF(_xlpm.reelOffset(-2,AA150)=0,SUM('Win Lines'!J$5:J$6)/100,0)
-IF(_xlpm.reelOffset(-1,AA150)=0,SUM('Win Lines'!J$4:J$6)/100,0)
-IF(_xlpm.reelOffset(1,AA150)=0,SUM('Win Lines'!J$3:J$5)/100,0)
-IF(_xlpm.reelOffset(2,AA150)=0,SUM('Win Lines'!J$3:J$4)/100,0)
-IF(_xlpm.reelOffset(3,AA150)=0,'Win Lines'!J$3/100,0)
))</f>
        <v>1.0000000000000002</v>
      </c>
      <c r="AH150" s="84" cm="1">
        <f t="array" ref="AH150">IF(AB150="","",_xlfn.LET(_xlpm.reelOffset,_xlfn.LAMBDA(_xlpm.offsetBy,_xlpm.cell,_xlfn.LET(_xlpm.ind,ROW(_xlpm.cell)-4,_xlpm.length,COUNTIF(AB$4:AB$200,"&gt;-1"),INDEX(AB$4:AB$200,1+MOD(_xlpm.ind+_xlpm.offsetBy,_xlpm.length)))),
IF(AB150=0,4,1)
-IF(_xlpm.reelOffset(-3,AB150)=0,'Win Lines'!K$6/100,0)
-IF(_xlpm.reelOffset(-2,AB150)=0,SUM('Win Lines'!K$5:K$6)/100,0)
-IF(_xlpm.reelOffset(-1,AB150)=0,SUM('Win Lines'!K$4:K$6)/100,0)
-IF(_xlpm.reelOffset(1,AB150)=0,SUM('Win Lines'!K$3:K$5)/100,0)
-IF(_xlpm.reelOffset(2,AB150)=0,SUM('Win Lines'!K$3:K$4)/100,0)
-IF(_xlpm.reelOffset(3,AB150)=0,'Win Lines'!K$3/100,0)
))</f>
        <v>1.0000000000000002</v>
      </c>
      <c r="AI150" s="84" cm="1">
        <f t="array" ref="AI150">IF(AC150="","",_xlfn.LET(_xlpm.reelOffset,_xlfn.LAMBDA(_xlpm.offsetBy,_xlpm.cell,_xlfn.LET(_xlpm.ind,ROW(_xlpm.cell)-4,_xlpm.length,COUNTIF(AC$4:AC$200,"&gt;-1"),INDEX(AC$4:AC$200,1+MOD(_xlpm.ind+_xlpm.offsetBy,_xlpm.length)))),
IF(AC150=0,4,1)
-IF(_xlpm.reelOffset(-3,AC150)=0,'Win Lines'!L$6/100,0)
-IF(_xlpm.reelOffset(-2,AC150)=0,SUM('Win Lines'!L$5:L$6)/100,0)
-IF(_xlpm.reelOffset(-1,AC150)=0,SUM('Win Lines'!L$4:L$6)/100,0)
-IF(_xlpm.reelOffset(1,AC150)=0,SUM('Win Lines'!L$3:L$5)/100,0)
-IF(_xlpm.reelOffset(2,AC150)=0,SUM('Win Lines'!L$3:L$4)/100,0)
-IF(_xlpm.reelOffset(3,AC150)=0,'Win Lines'!L$3/100,0)
))</f>
        <v>1.0000000000000002</v>
      </c>
      <c r="AJ150" s="84" t="str" cm="1">
        <f t="array" ref="AJ150">IF(AD150="","",_xlfn.LET(_xlpm.reelOffset,_xlfn.LAMBDA(_xlpm.offsetBy,_xlpm.cell,_xlfn.LET(_xlpm.ind,ROW(_xlpm.cell)-4,_xlpm.length,COUNTIF(AD$4:AD$200,"&gt;-1"),INDEX(AD$4:AD$200,1+MOD(_xlpm.ind+_xlpm.offsetBy,_xlpm.length)))),
IF(AD150=0,4,1)
-IF(_xlpm.reelOffset(-3,AD150)=0,'Win Lines'!M$6/100,0)
-IF(_xlpm.reelOffset(-2,AD150)=0,SUM('Win Lines'!M$5:M$6)/100,0)
-IF(_xlpm.reelOffset(-1,AD150)=0,SUM('Win Lines'!M$4:M$6)/100,0)
-IF(_xlpm.reelOffset(1,AD150)=0,SUM('Win Lines'!M$3:M$5)/100,0)
-IF(_xlpm.reelOffset(2,AD150)=0,SUM('Win Lines'!M$3:M$4)/100,0)
-IF(_xlpm.reelOffset(3,AD150)=0,'Win Lines'!M$3/100,0)
))</f>
        <v/>
      </c>
    </row>
    <row r="151" spans="25:36" x14ac:dyDescent="0.25">
      <c r="Y151" s="29">
        <v>148</v>
      </c>
      <c r="Z151" s="80" t="str">
        <f>IF('Base Reels B'!Z151="","",'Base Reels B'!Z151)</f>
        <v/>
      </c>
      <c r="AA151" s="80">
        <f>IF('Base Reels B'!AA151="","",IF(AA$2="W",0,'Base Reels B'!AA151))</f>
        <v>0</v>
      </c>
      <c r="AB151" s="80">
        <f>IF('Base Reels B'!AB151="","",IF(AB$2="W",0,'Base Reels B'!AB151))</f>
        <v>0</v>
      </c>
      <c r="AC151" s="80">
        <f>IF('Base Reels B'!AC151="","",IF(AC$2="W",0,'Base Reels B'!AC151))</f>
        <v>0</v>
      </c>
      <c r="AD151" s="80" t="str">
        <f>IF('Base Reels B'!AD151="","",'Base Reels B'!AD151)</f>
        <v/>
      </c>
      <c r="AF151" s="84" t="str" cm="1">
        <f t="array" ref="AF151">IF(Z151="","",_xlfn.LET(_xlpm.reelOffset,_xlfn.LAMBDA(_xlpm.offsetBy,_xlpm.cell,_xlfn.LET(_xlpm.ind,ROW(_xlpm.cell)-4,_xlpm.length,COUNTIF(Z$4:Z$200,"&gt;-1"),INDEX(Z$4:Z$200,1+MOD(_xlpm.ind+_xlpm.offsetBy,_xlpm.length)))),
IF(Z151=0,4,1)
-IF(_xlpm.reelOffset(-3,Z151)=0,'Win Lines'!I$6/100,0)
-IF(_xlpm.reelOffset(-2,Z151)=0,SUM('Win Lines'!I$5:I$6)/100,0)
-IF(_xlpm.reelOffset(-1,Z151)=0,SUM('Win Lines'!I$4:I$6)/100,0)
-IF(_xlpm.reelOffset(1,Z151)=0,SUM('Win Lines'!I$3:I$5)/100,0)
-IF(_xlpm.reelOffset(2,Z151)=0,SUM('Win Lines'!I$3:I$4)/100,0)
-IF(_xlpm.reelOffset(3,Z151)=0,'Win Lines'!I$3/100,0)
))</f>
        <v/>
      </c>
      <c r="AG151" s="84" cm="1">
        <f t="array" ref="AG151">IF(AA151="","",_xlfn.LET(_xlpm.reelOffset,_xlfn.LAMBDA(_xlpm.offsetBy,_xlpm.cell,_xlfn.LET(_xlpm.ind,ROW(_xlpm.cell)-4,_xlpm.length,COUNTIF(AA$4:AA$200,"&gt;-1"),INDEX(AA$4:AA$200,1+MOD(_xlpm.ind+_xlpm.offsetBy,_xlpm.length)))),
IF(AA151=0,4,1)
-IF(_xlpm.reelOffset(-3,AA151)=0,'Win Lines'!J$6/100,0)
-IF(_xlpm.reelOffset(-2,AA151)=0,SUM('Win Lines'!J$5:J$6)/100,0)
-IF(_xlpm.reelOffset(-1,AA151)=0,SUM('Win Lines'!J$4:J$6)/100,0)
-IF(_xlpm.reelOffset(1,AA151)=0,SUM('Win Lines'!J$3:J$5)/100,0)
-IF(_xlpm.reelOffset(2,AA151)=0,SUM('Win Lines'!J$3:J$4)/100,0)
-IF(_xlpm.reelOffset(3,AA151)=0,'Win Lines'!J$3/100,0)
))</f>
        <v>1.0000000000000002</v>
      </c>
      <c r="AH151" s="84" cm="1">
        <f t="array" ref="AH151">IF(AB151="","",_xlfn.LET(_xlpm.reelOffset,_xlfn.LAMBDA(_xlpm.offsetBy,_xlpm.cell,_xlfn.LET(_xlpm.ind,ROW(_xlpm.cell)-4,_xlpm.length,COUNTIF(AB$4:AB$200,"&gt;-1"),INDEX(AB$4:AB$200,1+MOD(_xlpm.ind+_xlpm.offsetBy,_xlpm.length)))),
IF(AB151=0,4,1)
-IF(_xlpm.reelOffset(-3,AB151)=0,'Win Lines'!K$6/100,0)
-IF(_xlpm.reelOffset(-2,AB151)=0,SUM('Win Lines'!K$5:K$6)/100,0)
-IF(_xlpm.reelOffset(-1,AB151)=0,SUM('Win Lines'!K$4:K$6)/100,0)
-IF(_xlpm.reelOffset(1,AB151)=0,SUM('Win Lines'!K$3:K$5)/100,0)
-IF(_xlpm.reelOffset(2,AB151)=0,SUM('Win Lines'!K$3:K$4)/100,0)
-IF(_xlpm.reelOffset(3,AB151)=0,'Win Lines'!K$3/100,0)
))</f>
        <v>1.0000000000000002</v>
      </c>
      <c r="AI151" s="84" cm="1">
        <f t="array" ref="AI151">IF(AC151="","",_xlfn.LET(_xlpm.reelOffset,_xlfn.LAMBDA(_xlpm.offsetBy,_xlpm.cell,_xlfn.LET(_xlpm.ind,ROW(_xlpm.cell)-4,_xlpm.length,COUNTIF(AC$4:AC$200,"&gt;-1"),INDEX(AC$4:AC$200,1+MOD(_xlpm.ind+_xlpm.offsetBy,_xlpm.length)))),
IF(AC151=0,4,1)
-IF(_xlpm.reelOffset(-3,AC151)=0,'Win Lines'!L$6/100,0)
-IF(_xlpm.reelOffset(-2,AC151)=0,SUM('Win Lines'!L$5:L$6)/100,0)
-IF(_xlpm.reelOffset(-1,AC151)=0,SUM('Win Lines'!L$4:L$6)/100,0)
-IF(_xlpm.reelOffset(1,AC151)=0,SUM('Win Lines'!L$3:L$5)/100,0)
-IF(_xlpm.reelOffset(2,AC151)=0,SUM('Win Lines'!L$3:L$4)/100,0)
-IF(_xlpm.reelOffset(3,AC151)=0,'Win Lines'!L$3/100,0)
))</f>
        <v>1.0000000000000002</v>
      </c>
      <c r="AJ151" s="84" t="str" cm="1">
        <f t="array" ref="AJ151">IF(AD151="","",_xlfn.LET(_xlpm.reelOffset,_xlfn.LAMBDA(_xlpm.offsetBy,_xlpm.cell,_xlfn.LET(_xlpm.ind,ROW(_xlpm.cell)-4,_xlpm.length,COUNTIF(AD$4:AD$200,"&gt;-1"),INDEX(AD$4:AD$200,1+MOD(_xlpm.ind+_xlpm.offsetBy,_xlpm.length)))),
IF(AD151=0,4,1)
-IF(_xlpm.reelOffset(-3,AD151)=0,'Win Lines'!M$6/100,0)
-IF(_xlpm.reelOffset(-2,AD151)=0,SUM('Win Lines'!M$5:M$6)/100,0)
-IF(_xlpm.reelOffset(-1,AD151)=0,SUM('Win Lines'!M$4:M$6)/100,0)
-IF(_xlpm.reelOffset(1,AD151)=0,SUM('Win Lines'!M$3:M$5)/100,0)
-IF(_xlpm.reelOffset(2,AD151)=0,SUM('Win Lines'!M$3:M$4)/100,0)
-IF(_xlpm.reelOffset(3,AD151)=0,'Win Lines'!M$3/100,0)
))</f>
        <v/>
      </c>
    </row>
    <row r="152" spans="25:36" x14ac:dyDescent="0.25">
      <c r="Y152" s="29">
        <v>149</v>
      </c>
      <c r="Z152" s="80" t="str">
        <f>IF('Base Reels B'!Z152="","",'Base Reels B'!Z152)</f>
        <v/>
      </c>
      <c r="AA152" s="80">
        <f>IF('Base Reels B'!AA152="","",IF(AA$2="W",0,'Base Reels B'!AA152))</f>
        <v>0</v>
      </c>
      <c r="AB152" s="80">
        <f>IF('Base Reels B'!AB152="","",IF(AB$2="W",0,'Base Reels B'!AB152))</f>
        <v>0</v>
      </c>
      <c r="AC152" s="80">
        <f>IF('Base Reels B'!AC152="","",IF(AC$2="W",0,'Base Reels B'!AC152))</f>
        <v>0</v>
      </c>
      <c r="AD152" s="80" t="str">
        <f>IF('Base Reels B'!AD152="","",'Base Reels B'!AD152)</f>
        <v/>
      </c>
      <c r="AF152" s="84" t="str" cm="1">
        <f t="array" ref="AF152">IF(Z152="","",_xlfn.LET(_xlpm.reelOffset,_xlfn.LAMBDA(_xlpm.offsetBy,_xlpm.cell,_xlfn.LET(_xlpm.ind,ROW(_xlpm.cell)-4,_xlpm.length,COUNTIF(Z$4:Z$200,"&gt;-1"),INDEX(Z$4:Z$200,1+MOD(_xlpm.ind+_xlpm.offsetBy,_xlpm.length)))),
IF(Z152=0,4,1)
-IF(_xlpm.reelOffset(-3,Z152)=0,'Win Lines'!I$6/100,0)
-IF(_xlpm.reelOffset(-2,Z152)=0,SUM('Win Lines'!I$5:I$6)/100,0)
-IF(_xlpm.reelOffset(-1,Z152)=0,SUM('Win Lines'!I$4:I$6)/100,0)
-IF(_xlpm.reelOffset(1,Z152)=0,SUM('Win Lines'!I$3:I$5)/100,0)
-IF(_xlpm.reelOffset(2,Z152)=0,SUM('Win Lines'!I$3:I$4)/100,0)
-IF(_xlpm.reelOffset(3,Z152)=0,'Win Lines'!I$3/100,0)
))</f>
        <v/>
      </c>
      <c r="AG152" s="84" cm="1">
        <f t="array" ref="AG152">IF(AA152="","",_xlfn.LET(_xlpm.reelOffset,_xlfn.LAMBDA(_xlpm.offsetBy,_xlpm.cell,_xlfn.LET(_xlpm.ind,ROW(_xlpm.cell)-4,_xlpm.length,COUNTIF(AA$4:AA$200,"&gt;-1"),INDEX(AA$4:AA$200,1+MOD(_xlpm.ind+_xlpm.offsetBy,_xlpm.length)))),
IF(AA152=0,4,1)
-IF(_xlpm.reelOffset(-3,AA152)=0,'Win Lines'!J$6/100,0)
-IF(_xlpm.reelOffset(-2,AA152)=0,SUM('Win Lines'!J$5:J$6)/100,0)
-IF(_xlpm.reelOffset(-1,AA152)=0,SUM('Win Lines'!J$4:J$6)/100,0)
-IF(_xlpm.reelOffset(1,AA152)=0,SUM('Win Lines'!J$3:J$5)/100,0)
-IF(_xlpm.reelOffset(2,AA152)=0,SUM('Win Lines'!J$3:J$4)/100,0)
-IF(_xlpm.reelOffset(3,AA152)=0,'Win Lines'!J$3/100,0)
))</f>
        <v>1.0000000000000002</v>
      </c>
      <c r="AH152" s="84" cm="1">
        <f t="array" ref="AH152">IF(AB152="","",_xlfn.LET(_xlpm.reelOffset,_xlfn.LAMBDA(_xlpm.offsetBy,_xlpm.cell,_xlfn.LET(_xlpm.ind,ROW(_xlpm.cell)-4,_xlpm.length,COUNTIF(AB$4:AB$200,"&gt;-1"),INDEX(AB$4:AB$200,1+MOD(_xlpm.ind+_xlpm.offsetBy,_xlpm.length)))),
IF(AB152=0,4,1)
-IF(_xlpm.reelOffset(-3,AB152)=0,'Win Lines'!K$6/100,0)
-IF(_xlpm.reelOffset(-2,AB152)=0,SUM('Win Lines'!K$5:K$6)/100,0)
-IF(_xlpm.reelOffset(-1,AB152)=0,SUM('Win Lines'!K$4:K$6)/100,0)
-IF(_xlpm.reelOffset(1,AB152)=0,SUM('Win Lines'!K$3:K$5)/100,0)
-IF(_xlpm.reelOffset(2,AB152)=0,SUM('Win Lines'!K$3:K$4)/100,0)
-IF(_xlpm.reelOffset(3,AB152)=0,'Win Lines'!K$3/100,0)
))</f>
        <v>1.0000000000000002</v>
      </c>
      <c r="AI152" s="84" cm="1">
        <f t="array" ref="AI152">IF(AC152="","",_xlfn.LET(_xlpm.reelOffset,_xlfn.LAMBDA(_xlpm.offsetBy,_xlpm.cell,_xlfn.LET(_xlpm.ind,ROW(_xlpm.cell)-4,_xlpm.length,COUNTIF(AC$4:AC$200,"&gt;-1"),INDEX(AC$4:AC$200,1+MOD(_xlpm.ind+_xlpm.offsetBy,_xlpm.length)))),
IF(AC152=0,4,1)
-IF(_xlpm.reelOffset(-3,AC152)=0,'Win Lines'!L$6/100,0)
-IF(_xlpm.reelOffset(-2,AC152)=0,SUM('Win Lines'!L$5:L$6)/100,0)
-IF(_xlpm.reelOffset(-1,AC152)=0,SUM('Win Lines'!L$4:L$6)/100,0)
-IF(_xlpm.reelOffset(1,AC152)=0,SUM('Win Lines'!L$3:L$5)/100,0)
-IF(_xlpm.reelOffset(2,AC152)=0,SUM('Win Lines'!L$3:L$4)/100,0)
-IF(_xlpm.reelOffset(3,AC152)=0,'Win Lines'!L$3/100,0)
))</f>
        <v>1.0000000000000002</v>
      </c>
      <c r="AJ152" s="84" t="str" cm="1">
        <f t="array" ref="AJ152">IF(AD152="","",_xlfn.LET(_xlpm.reelOffset,_xlfn.LAMBDA(_xlpm.offsetBy,_xlpm.cell,_xlfn.LET(_xlpm.ind,ROW(_xlpm.cell)-4,_xlpm.length,COUNTIF(AD$4:AD$200,"&gt;-1"),INDEX(AD$4:AD$200,1+MOD(_xlpm.ind+_xlpm.offsetBy,_xlpm.length)))),
IF(AD152=0,4,1)
-IF(_xlpm.reelOffset(-3,AD152)=0,'Win Lines'!M$6/100,0)
-IF(_xlpm.reelOffset(-2,AD152)=0,SUM('Win Lines'!M$5:M$6)/100,0)
-IF(_xlpm.reelOffset(-1,AD152)=0,SUM('Win Lines'!M$4:M$6)/100,0)
-IF(_xlpm.reelOffset(1,AD152)=0,SUM('Win Lines'!M$3:M$5)/100,0)
-IF(_xlpm.reelOffset(2,AD152)=0,SUM('Win Lines'!M$3:M$4)/100,0)
-IF(_xlpm.reelOffset(3,AD152)=0,'Win Lines'!M$3/100,0)
))</f>
        <v/>
      </c>
    </row>
    <row r="153" spans="25:36" x14ac:dyDescent="0.25">
      <c r="Y153" s="29">
        <v>150</v>
      </c>
      <c r="Z153" s="80" t="str">
        <f>IF('Base Reels B'!Z153="","",'Base Reels B'!Z153)</f>
        <v/>
      </c>
      <c r="AA153" s="80">
        <f>IF('Base Reels B'!AA153="","",IF(AA$2="W",0,'Base Reels B'!AA153))</f>
        <v>0</v>
      </c>
      <c r="AB153" s="80">
        <f>IF('Base Reels B'!AB153="","",IF(AB$2="W",0,'Base Reels B'!AB153))</f>
        <v>0</v>
      </c>
      <c r="AC153" s="80">
        <f>IF('Base Reels B'!AC153="","",IF(AC$2="W",0,'Base Reels B'!AC153))</f>
        <v>0</v>
      </c>
      <c r="AD153" s="80" t="str">
        <f>IF('Base Reels B'!AD153="","",'Base Reels B'!AD153)</f>
        <v/>
      </c>
      <c r="AF153" s="84" t="str" cm="1">
        <f t="array" ref="AF153">IF(Z153="","",_xlfn.LET(_xlpm.reelOffset,_xlfn.LAMBDA(_xlpm.offsetBy,_xlpm.cell,_xlfn.LET(_xlpm.ind,ROW(_xlpm.cell)-4,_xlpm.length,COUNTIF(Z$4:Z$200,"&gt;-1"),INDEX(Z$4:Z$200,1+MOD(_xlpm.ind+_xlpm.offsetBy,_xlpm.length)))),
IF(Z153=0,4,1)
-IF(_xlpm.reelOffset(-3,Z153)=0,'Win Lines'!I$6/100,0)
-IF(_xlpm.reelOffset(-2,Z153)=0,SUM('Win Lines'!I$5:I$6)/100,0)
-IF(_xlpm.reelOffset(-1,Z153)=0,SUM('Win Lines'!I$4:I$6)/100,0)
-IF(_xlpm.reelOffset(1,Z153)=0,SUM('Win Lines'!I$3:I$5)/100,0)
-IF(_xlpm.reelOffset(2,Z153)=0,SUM('Win Lines'!I$3:I$4)/100,0)
-IF(_xlpm.reelOffset(3,Z153)=0,'Win Lines'!I$3/100,0)
))</f>
        <v/>
      </c>
      <c r="AG153" s="84" cm="1">
        <f t="array" ref="AG153">IF(AA153="","",_xlfn.LET(_xlpm.reelOffset,_xlfn.LAMBDA(_xlpm.offsetBy,_xlpm.cell,_xlfn.LET(_xlpm.ind,ROW(_xlpm.cell)-4,_xlpm.length,COUNTIF(AA$4:AA$200,"&gt;-1"),INDEX(AA$4:AA$200,1+MOD(_xlpm.ind+_xlpm.offsetBy,_xlpm.length)))),
IF(AA153=0,4,1)
-IF(_xlpm.reelOffset(-3,AA153)=0,'Win Lines'!J$6/100,0)
-IF(_xlpm.reelOffset(-2,AA153)=0,SUM('Win Lines'!J$5:J$6)/100,0)
-IF(_xlpm.reelOffset(-1,AA153)=0,SUM('Win Lines'!J$4:J$6)/100,0)
-IF(_xlpm.reelOffset(1,AA153)=0,SUM('Win Lines'!J$3:J$5)/100,0)
-IF(_xlpm.reelOffset(2,AA153)=0,SUM('Win Lines'!J$3:J$4)/100,0)
-IF(_xlpm.reelOffset(3,AA153)=0,'Win Lines'!J$3/100,0)
))</f>
        <v>1.0000000000000002</v>
      </c>
      <c r="AH153" s="84" cm="1">
        <f t="array" ref="AH153">IF(AB153="","",_xlfn.LET(_xlpm.reelOffset,_xlfn.LAMBDA(_xlpm.offsetBy,_xlpm.cell,_xlfn.LET(_xlpm.ind,ROW(_xlpm.cell)-4,_xlpm.length,COUNTIF(AB$4:AB$200,"&gt;-1"),INDEX(AB$4:AB$200,1+MOD(_xlpm.ind+_xlpm.offsetBy,_xlpm.length)))),
IF(AB153=0,4,1)
-IF(_xlpm.reelOffset(-3,AB153)=0,'Win Lines'!K$6/100,0)
-IF(_xlpm.reelOffset(-2,AB153)=0,SUM('Win Lines'!K$5:K$6)/100,0)
-IF(_xlpm.reelOffset(-1,AB153)=0,SUM('Win Lines'!K$4:K$6)/100,0)
-IF(_xlpm.reelOffset(1,AB153)=0,SUM('Win Lines'!K$3:K$5)/100,0)
-IF(_xlpm.reelOffset(2,AB153)=0,SUM('Win Lines'!K$3:K$4)/100,0)
-IF(_xlpm.reelOffset(3,AB153)=0,'Win Lines'!K$3/100,0)
))</f>
        <v>1.0000000000000002</v>
      </c>
      <c r="AI153" s="84" cm="1">
        <f t="array" ref="AI153">IF(AC153="","",_xlfn.LET(_xlpm.reelOffset,_xlfn.LAMBDA(_xlpm.offsetBy,_xlpm.cell,_xlfn.LET(_xlpm.ind,ROW(_xlpm.cell)-4,_xlpm.length,COUNTIF(AC$4:AC$200,"&gt;-1"),INDEX(AC$4:AC$200,1+MOD(_xlpm.ind+_xlpm.offsetBy,_xlpm.length)))),
IF(AC153=0,4,1)
-IF(_xlpm.reelOffset(-3,AC153)=0,'Win Lines'!L$6/100,0)
-IF(_xlpm.reelOffset(-2,AC153)=0,SUM('Win Lines'!L$5:L$6)/100,0)
-IF(_xlpm.reelOffset(-1,AC153)=0,SUM('Win Lines'!L$4:L$6)/100,0)
-IF(_xlpm.reelOffset(1,AC153)=0,SUM('Win Lines'!L$3:L$5)/100,0)
-IF(_xlpm.reelOffset(2,AC153)=0,SUM('Win Lines'!L$3:L$4)/100,0)
-IF(_xlpm.reelOffset(3,AC153)=0,'Win Lines'!L$3/100,0)
))</f>
        <v>1.0000000000000002</v>
      </c>
      <c r="AJ153" s="84" t="str" cm="1">
        <f t="array" ref="AJ153">IF(AD153="","",_xlfn.LET(_xlpm.reelOffset,_xlfn.LAMBDA(_xlpm.offsetBy,_xlpm.cell,_xlfn.LET(_xlpm.ind,ROW(_xlpm.cell)-4,_xlpm.length,COUNTIF(AD$4:AD$200,"&gt;-1"),INDEX(AD$4:AD$200,1+MOD(_xlpm.ind+_xlpm.offsetBy,_xlpm.length)))),
IF(AD153=0,4,1)
-IF(_xlpm.reelOffset(-3,AD153)=0,'Win Lines'!M$6/100,0)
-IF(_xlpm.reelOffset(-2,AD153)=0,SUM('Win Lines'!M$5:M$6)/100,0)
-IF(_xlpm.reelOffset(-1,AD153)=0,SUM('Win Lines'!M$4:M$6)/100,0)
-IF(_xlpm.reelOffset(1,AD153)=0,SUM('Win Lines'!M$3:M$5)/100,0)
-IF(_xlpm.reelOffset(2,AD153)=0,SUM('Win Lines'!M$3:M$4)/100,0)
-IF(_xlpm.reelOffset(3,AD153)=0,'Win Lines'!M$3/100,0)
))</f>
        <v/>
      </c>
    </row>
    <row r="154" spans="25:36" x14ac:dyDescent="0.25">
      <c r="Y154" s="29">
        <v>151</v>
      </c>
      <c r="Z154" s="80" t="str">
        <f>IF('Base Reels B'!Z154="","",'Base Reels B'!Z154)</f>
        <v/>
      </c>
      <c r="AA154" s="80">
        <f>IF('Base Reels B'!AA154="","",IF(AA$2="W",0,'Base Reels B'!AA154))</f>
        <v>0</v>
      </c>
      <c r="AB154" s="80">
        <f>IF('Base Reels B'!AB154="","",IF(AB$2="W",0,'Base Reels B'!AB154))</f>
        <v>0</v>
      </c>
      <c r="AC154" s="80">
        <f>IF('Base Reels B'!AC154="","",IF(AC$2="W",0,'Base Reels B'!AC154))</f>
        <v>0</v>
      </c>
      <c r="AD154" s="80" t="str">
        <f>IF('Base Reels B'!AD154="","",'Base Reels B'!AD154)</f>
        <v/>
      </c>
      <c r="AF154" s="84" t="str" cm="1">
        <f t="array" ref="AF154">IF(Z154="","",_xlfn.LET(_xlpm.reelOffset,_xlfn.LAMBDA(_xlpm.offsetBy,_xlpm.cell,_xlfn.LET(_xlpm.ind,ROW(_xlpm.cell)-4,_xlpm.length,COUNTIF(Z$4:Z$200,"&gt;-1"),INDEX(Z$4:Z$200,1+MOD(_xlpm.ind+_xlpm.offsetBy,_xlpm.length)))),
IF(Z154=0,4,1)
-IF(_xlpm.reelOffset(-3,Z154)=0,'Win Lines'!I$6/100,0)
-IF(_xlpm.reelOffset(-2,Z154)=0,SUM('Win Lines'!I$5:I$6)/100,0)
-IF(_xlpm.reelOffset(-1,Z154)=0,SUM('Win Lines'!I$4:I$6)/100,0)
-IF(_xlpm.reelOffset(1,Z154)=0,SUM('Win Lines'!I$3:I$5)/100,0)
-IF(_xlpm.reelOffset(2,Z154)=0,SUM('Win Lines'!I$3:I$4)/100,0)
-IF(_xlpm.reelOffset(3,Z154)=0,'Win Lines'!I$3/100,0)
))</f>
        <v/>
      </c>
      <c r="AG154" s="84" cm="1">
        <f t="array" ref="AG154">IF(AA154="","",_xlfn.LET(_xlpm.reelOffset,_xlfn.LAMBDA(_xlpm.offsetBy,_xlpm.cell,_xlfn.LET(_xlpm.ind,ROW(_xlpm.cell)-4,_xlpm.length,COUNTIF(AA$4:AA$200,"&gt;-1"),INDEX(AA$4:AA$200,1+MOD(_xlpm.ind+_xlpm.offsetBy,_xlpm.length)))),
IF(AA154=0,4,1)
-IF(_xlpm.reelOffset(-3,AA154)=0,'Win Lines'!J$6/100,0)
-IF(_xlpm.reelOffset(-2,AA154)=0,SUM('Win Lines'!J$5:J$6)/100,0)
-IF(_xlpm.reelOffset(-1,AA154)=0,SUM('Win Lines'!J$4:J$6)/100,0)
-IF(_xlpm.reelOffset(1,AA154)=0,SUM('Win Lines'!J$3:J$5)/100,0)
-IF(_xlpm.reelOffset(2,AA154)=0,SUM('Win Lines'!J$3:J$4)/100,0)
-IF(_xlpm.reelOffset(3,AA154)=0,'Win Lines'!J$3/100,0)
))</f>
        <v>1.0000000000000002</v>
      </c>
      <c r="AH154" s="84" cm="1">
        <f t="array" ref="AH154">IF(AB154="","",_xlfn.LET(_xlpm.reelOffset,_xlfn.LAMBDA(_xlpm.offsetBy,_xlpm.cell,_xlfn.LET(_xlpm.ind,ROW(_xlpm.cell)-4,_xlpm.length,COUNTIF(AB$4:AB$200,"&gt;-1"),INDEX(AB$4:AB$200,1+MOD(_xlpm.ind+_xlpm.offsetBy,_xlpm.length)))),
IF(AB154=0,4,1)
-IF(_xlpm.reelOffset(-3,AB154)=0,'Win Lines'!K$6/100,0)
-IF(_xlpm.reelOffset(-2,AB154)=0,SUM('Win Lines'!K$5:K$6)/100,0)
-IF(_xlpm.reelOffset(-1,AB154)=0,SUM('Win Lines'!K$4:K$6)/100,0)
-IF(_xlpm.reelOffset(1,AB154)=0,SUM('Win Lines'!K$3:K$5)/100,0)
-IF(_xlpm.reelOffset(2,AB154)=0,SUM('Win Lines'!K$3:K$4)/100,0)
-IF(_xlpm.reelOffset(3,AB154)=0,'Win Lines'!K$3/100,0)
))</f>
        <v>1.0000000000000002</v>
      </c>
      <c r="AI154" s="84" cm="1">
        <f t="array" ref="AI154">IF(AC154="","",_xlfn.LET(_xlpm.reelOffset,_xlfn.LAMBDA(_xlpm.offsetBy,_xlpm.cell,_xlfn.LET(_xlpm.ind,ROW(_xlpm.cell)-4,_xlpm.length,COUNTIF(AC$4:AC$200,"&gt;-1"),INDEX(AC$4:AC$200,1+MOD(_xlpm.ind+_xlpm.offsetBy,_xlpm.length)))),
IF(AC154=0,4,1)
-IF(_xlpm.reelOffset(-3,AC154)=0,'Win Lines'!L$6/100,0)
-IF(_xlpm.reelOffset(-2,AC154)=0,SUM('Win Lines'!L$5:L$6)/100,0)
-IF(_xlpm.reelOffset(-1,AC154)=0,SUM('Win Lines'!L$4:L$6)/100,0)
-IF(_xlpm.reelOffset(1,AC154)=0,SUM('Win Lines'!L$3:L$5)/100,0)
-IF(_xlpm.reelOffset(2,AC154)=0,SUM('Win Lines'!L$3:L$4)/100,0)
-IF(_xlpm.reelOffset(3,AC154)=0,'Win Lines'!L$3/100,0)
))</f>
        <v>1.0000000000000002</v>
      </c>
      <c r="AJ154" s="84" t="str" cm="1">
        <f t="array" ref="AJ154">IF(AD154="","",_xlfn.LET(_xlpm.reelOffset,_xlfn.LAMBDA(_xlpm.offsetBy,_xlpm.cell,_xlfn.LET(_xlpm.ind,ROW(_xlpm.cell)-4,_xlpm.length,COUNTIF(AD$4:AD$200,"&gt;-1"),INDEX(AD$4:AD$200,1+MOD(_xlpm.ind+_xlpm.offsetBy,_xlpm.length)))),
IF(AD154=0,4,1)
-IF(_xlpm.reelOffset(-3,AD154)=0,'Win Lines'!M$6/100,0)
-IF(_xlpm.reelOffset(-2,AD154)=0,SUM('Win Lines'!M$5:M$6)/100,0)
-IF(_xlpm.reelOffset(-1,AD154)=0,SUM('Win Lines'!M$4:M$6)/100,0)
-IF(_xlpm.reelOffset(1,AD154)=0,SUM('Win Lines'!M$3:M$5)/100,0)
-IF(_xlpm.reelOffset(2,AD154)=0,SUM('Win Lines'!M$3:M$4)/100,0)
-IF(_xlpm.reelOffset(3,AD154)=0,'Win Lines'!M$3/100,0)
))</f>
        <v/>
      </c>
    </row>
    <row r="155" spans="25:36" x14ac:dyDescent="0.25">
      <c r="Y155" s="29">
        <v>152</v>
      </c>
      <c r="Z155" s="80" t="str">
        <f>IF('Base Reels B'!Z155="","",'Base Reels B'!Z155)</f>
        <v/>
      </c>
      <c r="AA155" s="80">
        <f>IF('Base Reels B'!AA155="","",IF(AA$2="W",0,'Base Reels B'!AA155))</f>
        <v>0</v>
      </c>
      <c r="AB155" s="80">
        <f>IF('Base Reels B'!AB155="","",IF(AB$2="W",0,'Base Reels B'!AB155))</f>
        <v>0</v>
      </c>
      <c r="AC155" s="80">
        <f>IF('Base Reels B'!AC155="","",IF(AC$2="W",0,'Base Reels B'!AC155))</f>
        <v>0</v>
      </c>
      <c r="AD155" s="80" t="str">
        <f>IF('Base Reels B'!AD155="","",'Base Reels B'!AD155)</f>
        <v/>
      </c>
      <c r="AF155" s="84" t="str" cm="1">
        <f t="array" ref="AF155">IF(Z155="","",_xlfn.LET(_xlpm.reelOffset,_xlfn.LAMBDA(_xlpm.offsetBy,_xlpm.cell,_xlfn.LET(_xlpm.ind,ROW(_xlpm.cell)-4,_xlpm.length,COUNTIF(Z$4:Z$200,"&gt;-1"),INDEX(Z$4:Z$200,1+MOD(_xlpm.ind+_xlpm.offsetBy,_xlpm.length)))),
IF(Z155=0,4,1)
-IF(_xlpm.reelOffset(-3,Z155)=0,'Win Lines'!I$6/100,0)
-IF(_xlpm.reelOffset(-2,Z155)=0,SUM('Win Lines'!I$5:I$6)/100,0)
-IF(_xlpm.reelOffset(-1,Z155)=0,SUM('Win Lines'!I$4:I$6)/100,0)
-IF(_xlpm.reelOffset(1,Z155)=0,SUM('Win Lines'!I$3:I$5)/100,0)
-IF(_xlpm.reelOffset(2,Z155)=0,SUM('Win Lines'!I$3:I$4)/100,0)
-IF(_xlpm.reelOffset(3,Z155)=0,'Win Lines'!I$3/100,0)
))</f>
        <v/>
      </c>
      <c r="AG155" s="84" cm="1">
        <f t="array" ref="AG155">IF(AA155="","",_xlfn.LET(_xlpm.reelOffset,_xlfn.LAMBDA(_xlpm.offsetBy,_xlpm.cell,_xlfn.LET(_xlpm.ind,ROW(_xlpm.cell)-4,_xlpm.length,COUNTIF(AA$4:AA$200,"&gt;-1"),INDEX(AA$4:AA$200,1+MOD(_xlpm.ind+_xlpm.offsetBy,_xlpm.length)))),
IF(AA155=0,4,1)
-IF(_xlpm.reelOffset(-3,AA155)=0,'Win Lines'!J$6/100,0)
-IF(_xlpm.reelOffset(-2,AA155)=0,SUM('Win Lines'!J$5:J$6)/100,0)
-IF(_xlpm.reelOffset(-1,AA155)=0,SUM('Win Lines'!J$4:J$6)/100,0)
-IF(_xlpm.reelOffset(1,AA155)=0,SUM('Win Lines'!J$3:J$5)/100,0)
-IF(_xlpm.reelOffset(2,AA155)=0,SUM('Win Lines'!J$3:J$4)/100,0)
-IF(_xlpm.reelOffset(3,AA155)=0,'Win Lines'!J$3/100,0)
))</f>
        <v>1.0000000000000002</v>
      </c>
      <c r="AH155" s="84" cm="1">
        <f t="array" ref="AH155">IF(AB155="","",_xlfn.LET(_xlpm.reelOffset,_xlfn.LAMBDA(_xlpm.offsetBy,_xlpm.cell,_xlfn.LET(_xlpm.ind,ROW(_xlpm.cell)-4,_xlpm.length,COUNTIF(AB$4:AB$200,"&gt;-1"),INDEX(AB$4:AB$200,1+MOD(_xlpm.ind+_xlpm.offsetBy,_xlpm.length)))),
IF(AB155=0,4,1)
-IF(_xlpm.reelOffset(-3,AB155)=0,'Win Lines'!K$6/100,0)
-IF(_xlpm.reelOffset(-2,AB155)=0,SUM('Win Lines'!K$5:K$6)/100,0)
-IF(_xlpm.reelOffset(-1,AB155)=0,SUM('Win Lines'!K$4:K$6)/100,0)
-IF(_xlpm.reelOffset(1,AB155)=0,SUM('Win Lines'!K$3:K$5)/100,0)
-IF(_xlpm.reelOffset(2,AB155)=0,SUM('Win Lines'!K$3:K$4)/100,0)
-IF(_xlpm.reelOffset(3,AB155)=0,'Win Lines'!K$3/100,0)
))</f>
        <v>1.0000000000000002</v>
      </c>
      <c r="AI155" s="84" cm="1">
        <f t="array" ref="AI155">IF(AC155="","",_xlfn.LET(_xlpm.reelOffset,_xlfn.LAMBDA(_xlpm.offsetBy,_xlpm.cell,_xlfn.LET(_xlpm.ind,ROW(_xlpm.cell)-4,_xlpm.length,COUNTIF(AC$4:AC$200,"&gt;-1"),INDEX(AC$4:AC$200,1+MOD(_xlpm.ind+_xlpm.offsetBy,_xlpm.length)))),
IF(AC155=0,4,1)
-IF(_xlpm.reelOffset(-3,AC155)=0,'Win Lines'!L$6/100,0)
-IF(_xlpm.reelOffset(-2,AC155)=0,SUM('Win Lines'!L$5:L$6)/100,0)
-IF(_xlpm.reelOffset(-1,AC155)=0,SUM('Win Lines'!L$4:L$6)/100,0)
-IF(_xlpm.reelOffset(1,AC155)=0,SUM('Win Lines'!L$3:L$5)/100,0)
-IF(_xlpm.reelOffset(2,AC155)=0,SUM('Win Lines'!L$3:L$4)/100,0)
-IF(_xlpm.reelOffset(3,AC155)=0,'Win Lines'!L$3/100,0)
))</f>
        <v>1.0000000000000002</v>
      </c>
      <c r="AJ155" s="84" t="str" cm="1">
        <f t="array" ref="AJ155">IF(AD155="","",_xlfn.LET(_xlpm.reelOffset,_xlfn.LAMBDA(_xlpm.offsetBy,_xlpm.cell,_xlfn.LET(_xlpm.ind,ROW(_xlpm.cell)-4,_xlpm.length,COUNTIF(AD$4:AD$200,"&gt;-1"),INDEX(AD$4:AD$200,1+MOD(_xlpm.ind+_xlpm.offsetBy,_xlpm.length)))),
IF(AD155=0,4,1)
-IF(_xlpm.reelOffset(-3,AD155)=0,'Win Lines'!M$6/100,0)
-IF(_xlpm.reelOffset(-2,AD155)=0,SUM('Win Lines'!M$5:M$6)/100,0)
-IF(_xlpm.reelOffset(-1,AD155)=0,SUM('Win Lines'!M$4:M$6)/100,0)
-IF(_xlpm.reelOffset(1,AD155)=0,SUM('Win Lines'!M$3:M$5)/100,0)
-IF(_xlpm.reelOffset(2,AD155)=0,SUM('Win Lines'!M$3:M$4)/100,0)
-IF(_xlpm.reelOffset(3,AD155)=0,'Win Lines'!M$3/100,0)
))</f>
        <v/>
      </c>
    </row>
    <row r="156" spans="25:36" x14ac:dyDescent="0.25">
      <c r="Y156" s="29">
        <v>153</v>
      </c>
      <c r="Z156" s="80" t="str">
        <f>IF('Base Reels B'!Z156="","",'Base Reels B'!Z156)</f>
        <v/>
      </c>
      <c r="AA156" s="80">
        <f>IF('Base Reels B'!AA156="","",IF(AA$2="W",0,'Base Reels B'!AA156))</f>
        <v>0</v>
      </c>
      <c r="AB156" s="80">
        <f>IF('Base Reels B'!AB156="","",IF(AB$2="W",0,'Base Reels B'!AB156))</f>
        <v>0</v>
      </c>
      <c r="AC156" s="80">
        <f>IF('Base Reels B'!AC156="","",IF(AC$2="W",0,'Base Reels B'!AC156))</f>
        <v>0</v>
      </c>
      <c r="AD156" s="80" t="str">
        <f>IF('Base Reels B'!AD156="","",'Base Reels B'!AD156)</f>
        <v/>
      </c>
      <c r="AF156" s="84" t="str" cm="1">
        <f t="array" ref="AF156">IF(Z156="","",_xlfn.LET(_xlpm.reelOffset,_xlfn.LAMBDA(_xlpm.offsetBy,_xlpm.cell,_xlfn.LET(_xlpm.ind,ROW(_xlpm.cell)-4,_xlpm.length,COUNTIF(Z$4:Z$200,"&gt;-1"),INDEX(Z$4:Z$200,1+MOD(_xlpm.ind+_xlpm.offsetBy,_xlpm.length)))),
IF(Z156=0,4,1)
-IF(_xlpm.reelOffset(-3,Z156)=0,'Win Lines'!I$6/100,0)
-IF(_xlpm.reelOffset(-2,Z156)=0,SUM('Win Lines'!I$5:I$6)/100,0)
-IF(_xlpm.reelOffset(-1,Z156)=0,SUM('Win Lines'!I$4:I$6)/100,0)
-IF(_xlpm.reelOffset(1,Z156)=0,SUM('Win Lines'!I$3:I$5)/100,0)
-IF(_xlpm.reelOffset(2,Z156)=0,SUM('Win Lines'!I$3:I$4)/100,0)
-IF(_xlpm.reelOffset(3,Z156)=0,'Win Lines'!I$3/100,0)
))</f>
        <v/>
      </c>
      <c r="AG156" s="84" cm="1">
        <f t="array" ref="AG156">IF(AA156="","",_xlfn.LET(_xlpm.reelOffset,_xlfn.LAMBDA(_xlpm.offsetBy,_xlpm.cell,_xlfn.LET(_xlpm.ind,ROW(_xlpm.cell)-4,_xlpm.length,COUNTIF(AA$4:AA$200,"&gt;-1"),INDEX(AA$4:AA$200,1+MOD(_xlpm.ind+_xlpm.offsetBy,_xlpm.length)))),
IF(AA156=0,4,1)
-IF(_xlpm.reelOffset(-3,AA156)=0,'Win Lines'!J$6/100,0)
-IF(_xlpm.reelOffset(-2,AA156)=0,SUM('Win Lines'!J$5:J$6)/100,0)
-IF(_xlpm.reelOffset(-1,AA156)=0,SUM('Win Lines'!J$4:J$6)/100,0)
-IF(_xlpm.reelOffset(1,AA156)=0,SUM('Win Lines'!J$3:J$5)/100,0)
-IF(_xlpm.reelOffset(2,AA156)=0,SUM('Win Lines'!J$3:J$4)/100,0)
-IF(_xlpm.reelOffset(3,AA156)=0,'Win Lines'!J$3/100,0)
))</f>
        <v>1.0000000000000002</v>
      </c>
      <c r="AH156" s="84" cm="1">
        <f t="array" ref="AH156">IF(AB156="","",_xlfn.LET(_xlpm.reelOffset,_xlfn.LAMBDA(_xlpm.offsetBy,_xlpm.cell,_xlfn.LET(_xlpm.ind,ROW(_xlpm.cell)-4,_xlpm.length,COUNTIF(AB$4:AB$200,"&gt;-1"),INDEX(AB$4:AB$200,1+MOD(_xlpm.ind+_xlpm.offsetBy,_xlpm.length)))),
IF(AB156=0,4,1)
-IF(_xlpm.reelOffset(-3,AB156)=0,'Win Lines'!K$6/100,0)
-IF(_xlpm.reelOffset(-2,AB156)=0,SUM('Win Lines'!K$5:K$6)/100,0)
-IF(_xlpm.reelOffset(-1,AB156)=0,SUM('Win Lines'!K$4:K$6)/100,0)
-IF(_xlpm.reelOffset(1,AB156)=0,SUM('Win Lines'!K$3:K$5)/100,0)
-IF(_xlpm.reelOffset(2,AB156)=0,SUM('Win Lines'!K$3:K$4)/100,0)
-IF(_xlpm.reelOffset(3,AB156)=0,'Win Lines'!K$3/100,0)
))</f>
        <v>1.0000000000000002</v>
      </c>
      <c r="AI156" s="84" cm="1">
        <f t="array" ref="AI156">IF(AC156="","",_xlfn.LET(_xlpm.reelOffset,_xlfn.LAMBDA(_xlpm.offsetBy,_xlpm.cell,_xlfn.LET(_xlpm.ind,ROW(_xlpm.cell)-4,_xlpm.length,COUNTIF(AC$4:AC$200,"&gt;-1"),INDEX(AC$4:AC$200,1+MOD(_xlpm.ind+_xlpm.offsetBy,_xlpm.length)))),
IF(AC156=0,4,1)
-IF(_xlpm.reelOffset(-3,AC156)=0,'Win Lines'!L$6/100,0)
-IF(_xlpm.reelOffset(-2,AC156)=0,SUM('Win Lines'!L$5:L$6)/100,0)
-IF(_xlpm.reelOffset(-1,AC156)=0,SUM('Win Lines'!L$4:L$6)/100,0)
-IF(_xlpm.reelOffset(1,AC156)=0,SUM('Win Lines'!L$3:L$5)/100,0)
-IF(_xlpm.reelOffset(2,AC156)=0,SUM('Win Lines'!L$3:L$4)/100,0)
-IF(_xlpm.reelOffset(3,AC156)=0,'Win Lines'!L$3/100,0)
))</f>
        <v>1.0000000000000002</v>
      </c>
      <c r="AJ156" s="84" t="str" cm="1">
        <f t="array" ref="AJ156">IF(AD156="","",_xlfn.LET(_xlpm.reelOffset,_xlfn.LAMBDA(_xlpm.offsetBy,_xlpm.cell,_xlfn.LET(_xlpm.ind,ROW(_xlpm.cell)-4,_xlpm.length,COUNTIF(AD$4:AD$200,"&gt;-1"),INDEX(AD$4:AD$200,1+MOD(_xlpm.ind+_xlpm.offsetBy,_xlpm.length)))),
IF(AD156=0,4,1)
-IF(_xlpm.reelOffset(-3,AD156)=0,'Win Lines'!M$6/100,0)
-IF(_xlpm.reelOffset(-2,AD156)=0,SUM('Win Lines'!M$5:M$6)/100,0)
-IF(_xlpm.reelOffset(-1,AD156)=0,SUM('Win Lines'!M$4:M$6)/100,0)
-IF(_xlpm.reelOffset(1,AD156)=0,SUM('Win Lines'!M$3:M$5)/100,0)
-IF(_xlpm.reelOffset(2,AD156)=0,SUM('Win Lines'!M$3:M$4)/100,0)
-IF(_xlpm.reelOffset(3,AD156)=0,'Win Lines'!M$3/100,0)
))</f>
        <v/>
      </c>
    </row>
    <row r="157" spans="25:36" x14ac:dyDescent="0.25">
      <c r="Y157" s="29">
        <v>154</v>
      </c>
      <c r="Z157" s="80" t="str">
        <f>IF('Base Reels B'!Z157="","",'Base Reels B'!Z157)</f>
        <v/>
      </c>
      <c r="AA157" s="80">
        <f>IF('Base Reels B'!AA157="","",IF(AA$2="W",0,'Base Reels B'!AA157))</f>
        <v>0</v>
      </c>
      <c r="AB157" s="80">
        <f>IF('Base Reels B'!AB157="","",IF(AB$2="W",0,'Base Reels B'!AB157))</f>
        <v>0</v>
      </c>
      <c r="AC157" s="80">
        <f>IF('Base Reels B'!AC157="","",IF(AC$2="W",0,'Base Reels B'!AC157))</f>
        <v>0</v>
      </c>
      <c r="AD157" s="80" t="str">
        <f>IF('Base Reels B'!AD157="","",'Base Reels B'!AD157)</f>
        <v/>
      </c>
      <c r="AF157" s="84" t="str" cm="1">
        <f t="array" ref="AF157">IF(Z157="","",_xlfn.LET(_xlpm.reelOffset,_xlfn.LAMBDA(_xlpm.offsetBy,_xlpm.cell,_xlfn.LET(_xlpm.ind,ROW(_xlpm.cell)-4,_xlpm.length,COUNTIF(Z$4:Z$200,"&gt;-1"),INDEX(Z$4:Z$200,1+MOD(_xlpm.ind+_xlpm.offsetBy,_xlpm.length)))),
IF(Z157=0,4,1)
-IF(_xlpm.reelOffset(-3,Z157)=0,'Win Lines'!I$6/100,0)
-IF(_xlpm.reelOffset(-2,Z157)=0,SUM('Win Lines'!I$5:I$6)/100,0)
-IF(_xlpm.reelOffset(-1,Z157)=0,SUM('Win Lines'!I$4:I$6)/100,0)
-IF(_xlpm.reelOffset(1,Z157)=0,SUM('Win Lines'!I$3:I$5)/100,0)
-IF(_xlpm.reelOffset(2,Z157)=0,SUM('Win Lines'!I$3:I$4)/100,0)
-IF(_xlpm.reelOffset(3,Z157)=0,'Win Lines'!I$3/100,0)
))</f>
        <v/>
      </c>
      <c r="AG157" s="84" cm="1">
        <f t="array" ref="AG157">IF(AA157="","",_xlfn.LET(_xlpm.reelOffset,_xlfn.LAMBDA(_xlpm.offsetBy,_xlpm.cell,_xlfn.LET(_xlpm.ind,ROW(_xlpm.cell)-4,_xlpm.length,COUNTIF(AA$4:AA$200,"&gt;-1"),INDEX(AA$4:AA$200,1+MOD(_xlpm.ind+_xlpm.offsetBy,_xlpm.length)))),
IF(AA157=0,4,1)
-IF(_xlpm.reelOffset(-3,AA157)=0,'Win Lines'!J$6/100,0)
-IF(_xlpm.reelOffset(-2,AA157)=0,SUM('Win Lines'!J$5:J$6)/100,0)
-IF(_xlpm.reelOffset(-1,AA157)=0,SUM('Win Lines'!J$4:J$6)/100,0)
-IF(_xlpm.reelOffset(1,AA157)=0,SUM('Win Lines'!J$3:J$5)/100,0)
-IF(_xlpm.reelOffset(2,AA157)=0,SUM('Win Lines'!J$3:J$4)/100,0)
-IF(_xlpm.reelOffset(3,AA157)=0,'Win Lines'!J$3/100,0)
))</f>
        <v>1.0000000000000002</v>
      </c>
      <c r="AH157" s="84" cm="1">
        <f t="array" ref="AH157">IF(AB157="","",_xlfn.LET(_xlpm.reelOffset,_xlfn.LAMBDA(_xlpm.offsetBy,_xlpm.cell,_xlfn.LET(_xlpm.ind,ROW(_xlpm.cell)-4,_xlpm.length,COUNTIF(AB$4:AB$200,"&gt;-1"),INDEX(AB$4:AB$200,1+MOD(_xlpm.ind+_xlpm.offsetBy,_xlpm.length)))),
IF(AB157=0,4,1)
-IF(_xlpm.reelOffset(-3,AB157)=0,'Win Lines'!K$6/100,0)
-IF(_xlpm.reelOffset(-2,AB157)=0,SUM('Win Lines'!K$5:K$6)/100,0)
-IF(_xlpm.reelOffset(-1,AB157)=0,SUM('Win Lines'!K$4:K$6)/100,0)
-IF(_xlpm.reelOffset(1,AB157)=0,SUM('Win Lines'!K$3:K$5)/100,0)
-IF(_xlpm.reelOffset(2,AB157)=0,SUM('Win Lines'!K$3:K$4)/100,0)
-IF(_xlpm.reelOffset(3,AB157)=0,'Win Lines'!K$3/100,0)
))</f>
        <v>1.0000000000000002</v>
      </c>
      <c r="AI157" s="84" cm="1">
        <f t="array" ref="AI157">IF(AC157="","",_xlfn.LET(_xlpm.reelOffset,_xlfn.LAMBDA(_xlpm.offsetBy,_xlpm.cell,_xlfn.LET(_xlpm.ind,ROW(_xlpm.cell)-4,_xlpm.length,COUNTIF(AC$4:AC$200,"&gt;-1"),INDEX(AC$4:AC$200,1+MOD(_xlpm.ind+_xlpm.offsetBy,_xlpm.length)))),
IF(AC157=0,4,1)
-IF(_xlpm.reelOffset(-3,AC157)=0,'Win Lines'!L$6/100,0)
-IF(_xlpm.reelOffset(-2,AC157)=0,SUM('Win Lines'!L$5:L$6)/100,0)
-IF(_xlpm.reelOffset(-1,AC157)=0,SUM('Win Lines'!L$4:L$6)/100,0)
-IF(_xlpm.reelOffset(1,AC157)=0,SUM('Win Lines'!L$3:L$5)/100,0)
-IF(_xlpm.reelOffset(2,AC157)=0,SUM('Win Lines'!L$3:L$4)/100,0)
-IF(_xlpm.reelOffset(3,AC157)=0,'Win Lines'!L$3/100,0)
))</f>
        <v>1.0000000000000002</v>
      </c>
      <c r="AJ157" s="84" t="str" cm="1">
        <f t="array" ref="AJ157">IF(AD157="","",_xlfn.LET(_xlpm.reelOffset,_xlfn.LAMBDA(_xlpm.offsetBy,_xlpm.cell,_xlfn.LET(_xlpm.ind,ROW(_xlpm.cell)-4,_xlpm.length,COUNTIF(AD$4:AD$200,"&gt;-1"),INDEX(AD$4:AD$200,1+MOD(_xlpm.ind+_xlpm.offsetBy,_xlpm.length)))),
IF(AD157=0,4,1)
-IF(_xlpm.reelOffset(-3,AD157)=0,'Win Lines'!M$6/100,0)
-IF(_xlpm.reelOffset(-2,AD157)=0,SUM('Win Lines'!M$5:M$6)/100,0)
-IF(_xlpm.reelOffset(-1,AD157)=0,SUM('Win Lines'!M$4:M$6)/100,0)
-IF(_xlpm.reelOffset(1,AD157)=0,SUM('Win Lines'!M$3:M$5)/100,0)
-IF(_xlpm.reelOffset(2,AD157)=0,SUM('Win Lines'!M$3:M$4)/100,0)
-IF(_xlpm.reelOffset(3,AD157)=0,'Win Lines'!M$3/100,0)
))</f>
        <v/>
      </c>
    </row>
    <row r="158" spans="25:36" x14ac:dyDescent="0.25">
      <c r="Y158" s="29">
        <v>155</v>
      </c>
      <c r="Z158" s="80" t="str">
        <f>IF('Base Reels B'!Z158="","",'Base Reels B'!Z158)</f>
        <v/>
      </c>
      <c r="AA158" s="80">
        <f>IF('Base Reels B'!AA158="","",IF(AA$2="W",0,'Base Reels B'!AA158))</f>
        <v>0</v>
      </c>
      <c r="AB158" s="80">
        <f>IF('Base Reels B'!AB158="","",IF(AB$2="W",0,'Base Reels B'!AB158))</f>
        <v>0</v>
      </c>
      <c r="AC158" s="80">
        <f>IF('Base Reels B'!AC158="","",IF(AC$2="W",0,'Base Reels B'!AC158))</f>
        <v>0</v>
      </c>
      <c r="AD158" s="80" t="str">
        <f>IF('Base Reels B'!AD158="","",'Base Reels B'!AD158)</f>
        <v/>
      </c>
      <c r="AF158" s="84" t="str" cm="1">
        <f t="array" ref="AF158">IF(Z158="","",_xlfn.LET(_xlpm.reelOffset,_xlfn.LAMBDA(_xlpm.offsetBy,_xlpm.cell,_xlfn.LET(_xlpm.ind,ROW(_xlpm.cell)-4,_xlpm.length,COUNTIF(Z$4:Z$200,"&gt;-1"),INDEX(Z$4:Z$200,1+MOD(_xlpm.ind+_xlpm.offsetBy,_xlpm.length)))),
IF(Z158=0,4,1)
-IF(_xlpm.reelOffset(-3,Z158)=0,'Win Lines'!I$6/100,0)
-IF(_xlpm.reelOffset(-2,Z158)=0,SUM('Win Lines'!I$5:I$6)/100,0)
-IF(_xlpm.reelOffset(-1,Z158)=0,SUM('Win Lines'!I$4:I$6)/100,0)
-IF(_xlpm.reelOffset(1,Z158)=0,SUM('Win Lines'!I$3:I$5)/100,0)
-IF(_xlpm.reelOffset(2,Z158)=0,SUM('Win Lines'!I$3:I$4)/100,0)
-IF(_xlpm.reelOffset(3,Z158)=0,'Win Lines'!I$3/100,0)
))</f>
        <v/>
      </c>
      <c r="AG158" s="84" cm="1">
        <f t="array" ref="AG158">IF(AA158="","",_xlfn.LET(_xlpm.reelOffset,_xlfn.LAMBDA(_xlpm.offsetBy,_xlpm.cell,_xlfn.LET(_xlpm.ind,ROW(_xlpm.cell)-4,_xlpm.length,COUNTIF(AA$4:AA$200,"&gt;-1"),INDEX(AA$4:AA$200,1+MOD(_xlpm.ind+_xlpm.offsetBy,_xlpm.length)))),
IF(AA158=0,4,1)
-IF(_xlpm.reelOffset(-3,AA158)=0,'Win Lines'!J$6/100,0)
-IF(_xlpm.reelOffset(-2,AA158)=0,SUM('Win Lines'!J$5:J$6)/100,0)
-IF(_xlpm.reelOffset(-1,AA158)=0,SUM('Win Lines'!J$4:J$6)/100,0)
-IF(_xlpm.reelOffset(1,AA158)=0,SUM('Win Lines'!J$3:J$5)/100,0)
-IF(_xlpm.reelOffset(2,AA158)=0,SUM('Win Lines'!J$3:J$4)/100,0)
-IF(_xlpm.reelOffset(3,AA158)=0,'Win Lines'!J$3/100,0)
))</f>
        <v>1.0000000000000002</v>
      </c>
      <c r="AH158" s="84" cm="1">
        <f t="array" ref="AH158">IF(AB158="","",_xlfn.LET(_xlpm.reelOffset,_xlfn.LAMBDA(_xlpm.offsetBy,_xlpm.cell,_xlfn.LET(_xlpm.ind,ROW(_xlpm.cell)-4,_xlpm.length,COUNTIF(AB$4:AB$200,"&gt;-1"),INDEX(AB$4:AB$200,1+MOD(_xlpm.ind+_xlpm.offsetBy,_xlpm.length)))),
IF(AB158=0,4,1)
-IF(_xlpm.reelOffset(-3,AB158)=0,'Win Lines'!K$6/100,0)
-IF(_xlpm.reelOffset(-2,AB158)=0,SUM('Win Lines'!K$5:K$6)/100,0)
-IF(_xlpm.reelOffset(-1,AB158)=0,SUM('Win Lines'!K$4:K$6)/100,0)
-IF(_xlpm.reelOffset(1,AB158)=0,SUM('Win Lines'!K$3:K$5)/100,0)
-IF(_xlpm.reelOffset(2,AB158)=0,SUM('Win Lines'!K$3:K$4)/100,0)
-IF(_xlpm.reelOffset(3,AB158)=0,'Win Lines'!K$3/100,0)
))</f>
        <v>1.0000000000000002</v>
      </c>
      <c r="AI158" s="84" cm="1">
        <f t="array" ref="AI158">IF(AC158="","",_xlfn.LET(_xlpm.reelOffset,_xlfn.LAMBDA(_xlpm.offsetBy,_xlpm.cell,_xlfn.LET(_xlpm.ind,ROW(_xlpm.cell)-4,_xlpm.length,COUNTIF(AC$4:AC$200,"&gt;-1"),INDEX(AC$4:AC$200,1+MOD(_xlpm.ind+_xlpm.offsetBy,_xlpm.length)))),
IF(AC158=0,4,1)
-IF(_xlpm.reelOffset(-3,AC158)=0,'Win Lines'!L$6/100,0)
-IF(_xlpm.reelOffset(-2,AC158)=0,SUM('Win Lines'!L$5:L$6)/100,0)
-IF(_xlpm.reelOffset(-1,AC158)=0,SUM('Win Lines'!L$4:L$6)/100,0)
-IF(_xlpm.reelOffset(1,AC158)=0,SUM('Win Lines'!L$3:L$5)/100,0)
-IF(_xlpm.reelOffset(2,AC158)=0,SUM('Win Lines'!L$3:L$4)/100,0)
-IF(_xlpm.reelOffset(3,AC158)=0,'Win Lines'!L$3/100,0)
))</f>
        <v>1.0000000000000002</v>
      </c>
      <c r="AJ158" s="84" t="str" cm="1">
        <f t="array" ref="AJ158">IF(AD158="","",_xlfn.LET(_xlpm.reelOffset,_xlfn.LAMBDA(_xlpm.offsetBy,_xlpm.cell,_xlfn.LET(_xlpm.ind,ROW(_xlpm.cell)-4,_xlpm.length,COUNTIF(AD$4:AD$200,"&gt;-1"),INDEX(AD$4:AD$200,1+MOD(_xlpm.ind+_xlpm.offsetBy,_xlpm.length)))),
IF(AD158=0,4,1)
-IF(_xlpm.reelOffset(-3,AD158)=0,'Win Lines'!M$6/100,0)
-IF(_xlpm.reelOffset(-2,AD158)=0,SUM('Win Lines'!M$5:M$6)/100,0)
-IF(_xlpm.reelOffset(-1,AD158)=0,SUM('Win Lines'!M$4:M$6)/100,0)
-IF(_xlpm.reelOffset(1,AD158)=0,SUM('Win Lines'!M$3:M$5)/100,0)
-IF(_xlpm.reelOffset(2,AD158)=0,SUM('Win Lines'!M$3:M$4)/100,0)
-IF(_xlpm.reelOffset(3,AD158)=0,'Win Lines'!M$3/100,0)
))</f>
        <v/>
      </c>
    </row>
    <row r="159" spans="25:36" x14ac:dyDescent="0.25">
      <c r="Y159" s="29">
        <v>156</v>
      </c>
      <c r="Z159" s="80" t="str">
        <f>IF('Base Reels B'!Z159="","",'Base Reels B'!Z159)</f>
        <v/>
      </c>
      <c r="AA159" s="80">
        <f>IF('Base Reels B'!AA159="","",IF(AA$2="W",0,'Base Reels B'!AA159))</f>
        <v>0</v>
      </c>
      <c r="AB159" s="80">
        <f>IF('Base Reels B'!AB159="","",IF(AB$2="W",0,'Base Reels B'!AB159))</f>
        <v>0</v>
      </c>
      <c r="AC159" s="80">
        <f>IF('Base Reels B'!AC159="","",IF(AC$2="W",0,'Base Reels B'!AC159))</f>
        <v>0</v>
      </c>
      <c r="AD159" s="80" t="str">
        <f>IF('Base Reels B'!AD159="","",'Base Reels B'!AD159)</f>
        <v/>
      </c>
      <c r="AF159" s="84" t="str" cm="1">
        <f t="array" ref="AF159">IF(Z159="","",_xlfn.LET(_xlpm.reelOffset,_xlfn.LAMBDA(_xlpm.offsetBy,_xlpm.cell,_xlfn.LET(_xlpm.ind,ROW(_xlpm.cell)-4,_xlpm.length,COUNTIF(Z$4:Z$200,"&gt;-1"),INDEX(Z$4:Z$200,1+MOD(_xlpm.ind+_xlpm.offsetBy,_xlpm.length)))),
IF(Z159=0,4,1)
-IF(_xlpm.reelOffset(-3,Z159)=0,'Win Lines'!I$6/100,0)
-IF(_xlpm.reelOffset(-2,Z159)=0,SUM('Win Lines'!I$5:I$6)/100,0)
-IF(_xlpm.reelOffset(-1,Z159)=0,SUM('Win Lines'!I$4:I$6)/100,0)
-IF(_xlpm.reelOffset(1,Z159)=0,SUM('Win Lines'!I$3:I$5)/100,0)
-IF(_xlpm.reelOffset(2,Z159)=0,SUM('Win Lines'!I$3:I$4)/100,0)
-IF(_xlpm.reelOffset(3,Z159)=0,'Win Lines'!I$3/100,0)
))</f>
        <v/>
      </c>
      <c r="AG159" s="84" cm="1">
        <f t="array" ref="AG159">IF(AA159="","",_xlfn.LET(_xlpm.reelOffset,_xlfn.LAMBDA(_xlpm.offsetBy,_xlpm.cell,_xlfn.LET(_xlpm.ind,ROW(_xlpm.cell)-4,_xlpm.length,COUNTIF(AA$4:AA$200,"&gt;-1"),INDEX(AA$4:AA$200,1+MOD(_xlpm.ind+_xlpm.offsetBy,_xlpm.length)))),
IF(AA159=0,4,1)
-IF(_xlpm.reelOffset(-3,AA159)=0,'Win Lines'!J$6/100,0)
-IF(_xlpm.reelOffset(-2,AA159)=0,SUM('Win Lines'!J$5:J$6)/100,0)
-IF(_xlpm.reelOffset(-1,AA159)=0,SUM('Win Lines'!J$4:J$6)/100,0)
-IF(_xlpm.reelOffset(1,AA159)=0,SUM('Win Lines'!J$3:J$5)/100,0)
-IF(_xlpm.reelOffset(2,AA159)=0,SUM('Win Lines'!J$3:J$4)/100,0)
-IF(_xlpm.reelOffset(3,AA159)=0,'Win Lines'!J$3/100,0)
))</f>
        <v>1.0000000000000002</v>
      </c>
      <c r="AH159" s="84" cm="1">
        <f t="array" ref="AH159">IF(AB159="","",_xlfn.LET(_xlpm.reelOffset,_xlfn.LAMBDA(_xlpm.offsetBy,_xlpm.cell,_xlfn.LET(_xlpm.ind,ROW(_xlpm.cell)-4,_xlpm.length,COUNTIF(AB$4:AB$200,"&gt;-1"),INDEX(AB$4:AB$200,1+MOD(_xlpm.ind+_xlpm.offsetBy,_xlpm.length)))),
IF(AB159=0,4,1)
-IF(_xlpm.reelOffset(-3,AB159)=0,'Win Lines'!K$6/100,0)
-IF(_xlpm.reelOffset(-2,AB159)=0,SUM('Win Lines'!K$5:K$6)/100,0)
-IF(_xlpm.reelOffset(-1,AB159)=0,SUM('Win Lines'!K$4:K$6)/100,0)
-IF(_xlpm.reelOffset(1,AB159)=0,SUM('Win Lines'!K$3:K$5)/100,0)
-IF(_xlpm.reelOffset(2,AB159)=0,SUM('Win Lines'!K$3:K$4)/100,0)
-IF(_xlpm.reelOffset(3,AB159)=0,'Win Lines'!K$3/100,0)
))</f>
        <v>1.0000000000000002</v>
      </c>
      <c r="AI159" s="84" cm="1">
        <f t="array" ref="AI159">IF(AC159="","",_xlfn.LET(_xlpm.reelOffset,_xlfn.LAMBDA(_xlpm.offsetBy,_xlpm.cell,_xlfn.LET(_xlpm.ind,ROW(_xlpm.cell)-4,_xlpm.length,COUNTIF(AC$4:AC$200,"&gt;-1"),INDEX(AC$4:AC$200,1+MOD(_xlpm.ind+_xlpm.offsetBy,_xlpm.length)))),
IF(AC159=0,4,1)
-IF(_xlpm.reelOffset(-3,AC159)=0,'Win Lines'!L$6/100,0)
-IF(_xlpm.reelOffset(-2,AC159)=0,SUM('Win Lines'!L$5:L$6)/100,0)
-IF(_xlpm.reelOffset(-1,AC159)=0,SUM('Win Lines'!L$4:L$6)/100,0)
-IF(_xlpm.reelOffset(1,AC159)=0,SUM('Win Lines'!L$3:L$5)/100,0)
-IF(_xlpm.reelOffset(2,AC159)=0,SUM('Win Lines'!L$3:L$4)/100,0)
-IF(_xlpm.reelOffset(3,AC159)=0,'Win Lines'!L$3/100,0)
))</f>
        <v>1.0000000000000002</v>
      </c>
      <c r="AJ159" s="84" t="str" cm="1">
        <f t="array" ref="AJ159">IF(AD159="","",_xlfn.LET(_xlpm.reelOffset,_xlfn.LAMBDA(_xlpm.offsetBy,_xlpm.cell,_xlfn.LET(_xlpm.ind,ROW(_xlpm.cell)-4,_xlpm.length,COUNTIF(AD$4:AD$200,"&gt;-1"),INDEX(AD$4:AD$200,1+MOD(_xlpm.ind+_xlpm.offsetBy,_xlpm.length)))),
IF(AD159=0,4,1)
-IF(_xlpm.reelOffset(-3,AD159)=0,'Win Lines'!M$6/100,0)
-IF(_xlpm.reelOffset(-2,AD159)=0,SUM('Win Lines'!M$5:M$6)/100,0)
-IF(_xlpm.reelOffset(-1,AD159)=0,SUM('Win Lines'!M$4:M$6)/100,0)
-IF(_xlpm.reelOffset(1,AD159)=0,SUM('Win Lines'!M$3:M$5)/100,0)
-IF(_xlpm.reelOffset(2,AD159)=0,SUM('Win Lines'!M$3:M$4)/100,0)
-IF(_xlpm.reelOffset(3,AD159)=0,'Win Lines'!M$3/100,0)
))</f>
        <v/>
      </c>
    </row>
    <row r="160" spans="25:36" x14ac:dyDescent="0.25">
      <c r="Y160" s="29">
        <v>157</v>
      </c>
      <c r="Z160" s="80" t="str">
        <f>IF('Base Reels B'!Z160="","",'Base Reels B'!Z160)</f>
        <v/>
      </c>
      <c r="AA160" s="80">
        <f>IF('Base Reels B'!AA160="","",IF(AA$2="W",0,'Base Reels B'!AA160))</f>
        <v>0</v>
      </c>
      <c r="AB160" s="80">
        <f>IF('Base Reels B'!AB160="","",IF(AB$2="W",0,'Base Reels B'!AB160))</f>
        <v>0</v>
      </c>
      <c r="AC160" s="80">
        <f>IF('Base Reels B'!AC160="","",IF(AC$2="W",0,'Base Reels B'!AC160))</f>
        <v>0</v>
      </c>
      <c r="AD160" s="80" t="str">
        <f>IF('Base Reels B'!AD160="","",'Base Reels B'!AD160)</f>
        <v/>
      </c>
      <c r="AF160" s="84" t="str" cm="1">
        <f t="array" ref="AF160">IF(Z160="","",_xlfn.LET(_xlpm.reelOffset,_xlfn.LAMBDA(_xlpm.offsetBy,_xlpm.cell,_xlfn.LET(_xlpm.ind,ROW(_xlpm.cell)-4,_xlpm.length,COUNTIF(Z$4:Z$200,"&gt;-1"),INDEX(Z$4:Z$200,1+MOD(_xlpm.ind+_xlpm.offsetBy,_xlpm.length)))),
IF(Z160=0,4,1)
-IF(_xlpm.reelOffset(-3,Z160)=0,'Win Lines'!I$6/100,0)
-IF(_xlpm.reelOffset(-2,Z160)=0,SUM('Win Lines'!I$5:I$6)/100,0)
-IF(_xlpm.reelOffset(-1,Z160)=0,SUM('Win Lines'!I$4:I$6)/100,0)
-IF(_xlpm.reelOffset(1,Z160)=0,SUM('Win Lines'!I$3:I$5)/100,0)
-IF(_xlpm.reelOffset(2,Z160)=0,SUM('Win Lines'!I$3:I$4)/100,0)
-IF(_xlpm.reelOffset(3,Z160)=0,'Win Lines'!I$3/100,0)
))</f>
        <v/>
      </c>
      <c r="AG160" s="84" cm="1">
        <f t="array" ref="AG160">IF(AA160="","",_xlfn.LET(_xlpm.reelOffset,_xlfn.LAMBDA(_xlpm.offsetBy,_xlpm.cell,_xlfn.LET(_xlpm.ind,ROW(_xlpm.cell)-4,_xlpm.length,COUNTIF(AA$4:AA$200,"&gt;-1"),INDEX(AA$4:AA$200,1+MOD(_xlpm.ind+_xlpm.offsetBy,_xlpm.length)))),
IF(AA160=0,4,1)
-IF(_xlpm.reelOffset(-3,AA160)=0,'Win Lines'!J$6/100,0)
-IF(_xlpm.reelOffset(-2,AA160)=0,SUM('Win Lines'!J$5:J$6)/100,0)
-IF(_xlpm.reelOffset(-1,AA160)=0,SUM('Win Lines'!J$4:J$6)/100,0)
-IF(_xlpm.reelOffset(1,AA160)=0,SUM('Win Lines'!J$3:J$5)/100,0)
-IF(_xlpm.reelOffset(2,AA160)=0,SUM('Win Lines'!J$3:J$4)/100,0)
-IF(_xlpm.reelOffset(3,AA160)=0,'Win Lines'!J$3/100,0)
))</f>
        <v>1.0000000000000002</v>
      </c>
      <c r="AH160" s="84" cm="1">
        <f t="array" ref="AH160">IF(AB160="","",_xlfn.LET(_xlpm.reelOffset,_xlfn.LAMBDA(_xlpm.offsetBy,_xlpm.cell,_xlfn.LET(_xlpm.ind,ROW(_xlpm.cell)-4,_xlpm.length,COUNTIF(AB$4:AB$200,"&gt;-1"),INDEX(AB$4:AB$200,1+MOD(_xlpm.ind+_xlpm.offsetBy,_xlpm.length)))),
IF(AB160=0,4,1)
-IF(_xlpm.reelOffset(-3,AB160)=0,'Win Lines'!K$6/100,0)
-IF(_xlpm.reelOffset(-2,AB160)=0,SUM('Win Lines'!K$5:K$6)/100,0)
-IF(_xlpm.reelOffset(-1,AB160)=0,SUM('Win Lines'!K$4:K$6)/100,0)
-IF(_xlpm.reelOffset(1,AB160)=0,SUM('Win Lines'!K$3:K$5)/100,0)
-IF(_xlpm.reelOffset(2,AB160)=0,SUM('Win Lines'!K$3:K$4)/100,0)
-IF(_xlpm.reelOffset(3,AB160)=0,'Win Lines'!K$3/100,0)
))</f>
        <v>1.0000000000000002</v>
      </c>
      <c r="AI160" s="84" cm="1">
        <f t="array" ref="AI160">IF(AC160="","",_xlfn.LET(_xlpm.reelOffset,_xlfn.LAMBDA(_xlpm.offsetBy,_xlpm.cell,_xlfn.LET(_xlpm.ind,ROW(_xlpm.cell)-4,_xlpm.length,COUNTIF(AC$4:AC$200,"&gt;-1"),INDEX(AC$4:AC$200,1+MOD(_xlpm.ind+_xlpm.offsetBy,_xlpm.length)))),
IF(AC160=0,4,1)
-IF(_xlpm.reelOffset(-3,AC160)=0,'Win Lines'!L$6/100,0)
-IF(_xlpm.reelOffset(-2,AC160)=0,SUM('Win Lines'!L$5:L$6)/100,0)
-IF(_xlpm.reelOffset(-1,AC160)=0,SUM('Win Lines'!L$4:L$6)/100,0)
-IF(_xlpm.reelOffset(1,AC160)=0,SUM('Win Lines'!L$3:L$5)/100,0)
-IF(_xlpm.reelOffset(2,AC160)=0,SUM('Win Lines'!L$3:L$4)/100,0)
-IF(_xlpm.reelOffset(3,AC160)=0,'Win Lines'!L$3/100,0)
))</f>
        <v>1.0000000000000002</v>
      </c>
      <c r="AJ160" s="84" t="str" cm="1">
        <f t="array" ref="AJ160">IF(AD160="","",_xlfn.LET(_xlpm.reelOffset,_xlfn.LAMBDA(_xlpm.offsetBy,_xlpm.cell,_xlfn.LET(_xlpm.ind,ROW(_xlpm.cell)-4,_xlpm.length,COUNTIF(AD$4:AD$200,"&gt;-1"),INDEX(AD$4:AD$200,1+MOD(_xlpm.ind+_xlpm.offsetBy,_xlpm.length)))),
IF(AD160=0,4,1)
-IF(_xlpm.reelOffset(-3,AD160)=0,'Win Lines'!M$6/100,0)
-IF(_xlpm.reelOffset(-2,AD160)=0,SUM('Win Lines'!M$5:M$6)/100,0)
-IF(_xlpm.reelOffset(-1,AD160)=0,SUM('Win Lines'!M$4:M$6)/100,0)
-IF(_xlpm.reelOffset(1,AD160)=0,SUM('Win Lines'!M$3:M$5)/100,0)
-IF(_xlpm.reelOffset(2,AD160)=0,SUM('Win Lines'!M$3:M$4)/100,0)
-IF(_xlpm.reelOffset(3,AD160)=0,'Win Lines'!M$3/100,0)
))</f>
        <v/>
      </c>
    </row>
    <row r="161" spans="25:36" x14ac:dyDescent="0.25">
      <c r="Y161" s="29">
        <v>158</v>
      </c>
      <c r="Z161" s="80" t="str">
        <f>IF('Base Reels B'!Z161="","",'Base Reels B'!Z161)</f>
        <v/>
      </c>
      <c r="AA161" s="80">
        <f>IF('Base Reels B'!AA161="","",IF(AA$2="W",0,'Base Reels B'!AA161))</f>
        <v>0</v>
      </c>
      <c r="AB161" s="80">
        <f>IF('Base Reels B'!AB161="","",IF(AB$2="W",0,'Base Reels B'!AB161))</f>
        <v>0</v>
      </c>
      <c r="AC161" s="80">
        <f>IF('Base Reels B'!AC161="","",IF(AC$2="W",0,'Base Reels B'!AC161))</f>
        <v>0</v>
      </c>
      <c r="AD161" s="80" t="str">
        <f>IF('Base Reels B'!AD161="","",'Base Reels B'!AD161)</f>
        <v/>
      </c>
      <c r="AF161" s="84" t="str" cm="1">
        <f t="array" ref="AF161">IF(Z161="","",_xlfn.LET(_xlpm.reelOffset,_xlfn.LAMBDA(_xlpm.offsetBy,_xlpm.cell,_xlfn.LET(_xlpm.ind,ROW(_xlpm.cell)-4,_xlpm.length,COUNTIF(Z$4:Z$200,"&gt;-1"),INDEX(Z$4:Z$200,1+MOD(_xlpm.ind+_xlpm.offsetBy,_xlpm.length)))),
IF(Z161=0,4,1)
-IF(_xlpm.reelOffset(-3,Z161)=0,'Win Lines'!I$6/100,0)
-IF(_xlpm.reelOffset(-2,Z161)=0,SUM('Win Lines'!I$5:I$6)/100,0)
-IF(_xlpm.reelOffset(-1,Z161)=0,SUM('Win Lines'!I$4:I$6)/100,0)
-IF(_xlpm.reelOffset(1,Z161)=0,SUM('Win Lines'!I$3:I$5)/100,0)
-IF(_xlpm.reelOffset(2,Z161)=0,SUM('Win Lines'!I$3:I$4)/100,0)
-IF(_xlpm.reelOffset(3,Z161)=0,'Win Lines'!I$3/100,0)
))</f>
        <v/>
      </c>
      <c r="AG161" s="84" cm="1">
        <f t="array" ref="AG161">IF(AA161="","",_xlfn.LET(_xlpm.reelOffset,_xlfn.LAMBDA(_xlpm.offsetBy,_xlpm.cell,_xlfn.LET(_xlpm.ind,ROW(_xlpm.cell)-4,_xlpm.length,COUNTIF(AA$4:AA$200,"&gt;-1"),INDEX(AA$4:AA$200,1+MOD(_xlpm.ind+_xlpm.offsetBy,_xlpm.length)))),
IF(AA161=0,4,1)
-IF(_xlpm.reelOffset(-3,AA161)=0,'Win Lines'!J$6/100,0)
-IF(_xlpm.reelOffset(-2,AA161)=0,SUM('Win Lines'!J$5:J$6)/100,0)
-IF(_xlpm.reelOffset(-1,AA161)=0,SUM('Win Lines'!J$4:J$6)/100,0)
-IF(_xlpm.reelOffset(1,AA161)=0,SUM('Win Lines'!J$3:J$5)/100,0)
-IF(_xlpm.reelOffset(2,AA161)=0,SUM('Win Lines'!J$3:J$4)/100,0)
-IF(_xlpm.reelOffset(3,AA161)=0,'Win Lines'!J$3/100,0)
))</f>
        <v>1.0000000000000002</v>
      </c>
      <c r="AH161" s="84" cm="1">
        <f t="array" ref="AH161">IF(AB161="","",_xlfn.LET(_xlpm.reelOffset,_xlfn.LAMBDA(_xlpm.offsetBy,_xlpm.cell,_xlfn.LET(_xlpm.ind,ROW(_xlpm.cell)-4,_xlpm.length,COUNTIF(AB$4:AB$200,"&gt;-1"),INDEX(AB$4:AB$200,1+MOD(_xlpm.ind+_xlpm.offsetBy,_xlpm.length)))),
IF(AB161=0,4,1)
-IF(_xlpm.reelOffset(-3,AB161)=0,'Win Lines'!K$6/100,0)
-IF(_xlpm.reelOffset(-2,AB161)=0,SUM('Win Lines'!K$5:K$6)/100,0)
-IF(_xlpm.reelOffset(-1,AB161)=0,SUM('Win Lines'!K$4:K$6)/100,0)
-IF(_xlpm.reelOffset(1,AB161)=0,SUM('Win Lines'!K$3:K$5)/100,0)
-IF(_xlpm.reelOffset(2,AB161)=0,SUM('Win Lines'!K$3:K$4)/100,0)
-IF(_xlpm.reelOffset(3,AB161)=0,'Win Lines'!K$3/100,0)
))</f>
        <v>1.0000000000000002</v>
      </c>
      <c r="AI161" s="84" cm="1">
        <f t="array" ref="AI161">IF(AC161="","",_xlfn.LET(_xlpm.reelOffset,_xlfn.LAMBDA(_xlpm.offsetBy,_xlpm.cell,_xlfn.LET(_xlpm.ind,ROW(_xlpm.cell)-4,_xlpm.length,COUNTIF(AC$4:AC$200,"&gt;-1"),INDEX(AC$4:AC$200,1+MOD(_xlpm.ind+_xlpm.offsetBy,_xlpm.length)))),
IF(AC161=0,4,1)
-IF(_xlpm.reelOffset(-3,AC161)=0,'Win Lines'!L$6/100,0)
-IF(_xlpm.reelOffset(-2,AC161)=0,SUM('Win Lines'!L$5:L$6)/100,0)
-IF(_xlpm.reelOffset(-1,AC161)=0,SUM('Win Lines'!L$4:L$6)/100,0)
-IF(_xlpm.reelOffset(1,AC161)=0,SUM('Win Lines'!L$3:L$5)/100,0)
-IF(_xlpm.reelOffset(2,AC161)=0,SUM('Win Lines'!L$3:L$4)/100,0)
-IF(_xlpm.reelOffset(3,AC161)=0,'Win Lines'!L$3/100,0)
))</f>
        <v>1.0000000000000002</v>
      </c>
      <c r="AJ161" s="84" t="str" cm="1">
        <f t="array" ref="AJ161">IF(AD161="","",_xlfn.LET(_xlpm.reelOffset,_xlfn.LAMBDA(_xlpm.offsetBy,_xlpm.cell,_xlfn.LET(_xlpm.ind,ROW(_xlpm.cell)-4,_xlpm.length,COUNTIF(AD$4:AD$200,"&gt;-1"),INDEX(AD$4:AD$200,1+MOD(_xlpm.ind+_xlpm.offsetBy,_xlpm.length)))),
IF(AD161=0,4,1)
-IF(_xlpm.reelOffset(-3,AD161)=0,'Win Lines'!M$6/100,0)
-IF(_xlpm.reelOffset(-2,AD161)=0,SUM('Win Lines'!M$5:M$6)/100,0)
-IF(_xlpm.reelOffset(-1,AD161)=0,SUM('Win Lines'!M$4:M$6)/100,0)
-IF(_xlpm.reelOffset(1,AD161)=0,SUM('Win Lines'!M$3:M$5)/100,0)
-IF(_xlpm.reelOffset(2,AD161)=0,SUM('Win Lines'!M$3:M$4)/100,0)
-IF(_xlpm.reelOffset(3,AD161)=0,'Win Lines'!M$3/100,0)
))</f>
        <v/>
      </c>
    </row>
    <row r="162" spans="25:36" x14ac:dyDescent="0.25">
      <c r="Y162" s="29">
        <v>159</v>
      </c>
      <c r="Z162" s="80" t="str">
        <f>IF('Base Reels B'!Z162="","",'Base Reels B'!Z162)</f>
        <v/>
      </c>
      <c r="AA162" s="80">
        <f>IF('Base Reels B'!AA162="","",IF(AA$2="W",0,'Base Reels B'!AA162))</f>
        <v>0</v>
      </c>
      <c r="AB162" s="80">
        <f>IF('Base Reels B'!AB162="","",IF(AB$2="W",0,'Base Reels B'!AB162))</f>
        <v>0</v>
      </c>
      <c r="AC162" s="80">
        <f>IF('Base Reels B'!AC162="","",IF(AC$2="W",0,'Base Reels B'!AC162))</f>
        <v>0</v>
      </c>
      <c r="AD162" s="80" t="str">
        <f>IF('Base Reels B'!AD162="","",'Base Reels B'!AD162)</f>
        <v/>
      </c>
      <c r="AF162" s="84" t="str" cm="1">
        <f t="array" ref="AF162">IF(Z162="","",_xlfn.LET(_xlpm.reelOffset,_xlfn.LAMBDA(_xlpm.offsetBy,_xlpm.cell,_xlfn.LET(_xlpm.ind,ROW(_xlpm.cell)-4,_xlpm.length,COUNTIF(Z$4:Z$200,"&gt;-1"),INDEX(Z$4:Z$200,1+MOD(_xlpm.ind+_xlpm.offsetBy,_xlpm.length)))),
IF(Z162=0,4,1)
-IF(_xlpm.reelOffset(-3,Z162)=0,'Win Lines'!I$6/100,0)
-IF(_xlpm.reelOffset(-2,Z162)=0,SUM('Win Lines'!I$5:I$6)/100,0)
-IF(_xlpm.reelOffset(-1,Z162)=0,SUM('Win Lines'!I$4:I$6)/100,0)
-IF(_xlpm.reelOffset(1,Z162)=0,SUM('Win Lines'!I$3:I$5)/100,0)
-IF(_xlpm.reelOffset(2,Z162)=0,SUM('Win Lines'!I$3:I$4)/100,0)
-IF(_xlpm.reelOffset(3,Z162)=0,'Win Lines'!I$3/100,0)
))</f>
        <v/>
      </c>
      <c r="AG162" s="84" cm="1">
        <f t="array" ref="AG162">IF(AA162="","",_xlfn.LET(_xlpm.reelOffset,_xlfn.LAMBDA(_xlpm.offsetBy,_xlpm.cell,_xlfn.LET(_xlpm.ind,ROW(_xlpm.cell)-4,_xlpm.length,COUNTIF(AA$4:AA$200,"&gt;-1"),INDEX(AA$4:AA$200,1+MOD(_xlpm.ind+_xlpm.offsetBy,_xlpm.length)))),
IF(AA162=0,4,1)
-IF(_xlpm.reelOffset(-3,AA162)=0,'Win Lines'!J$6/100,0)
-IF(_xlpm.reelOffset(-2,AA162)=0,SUM('Win Lines'!J$5:J$6)/100,0)
-IF(_xlpm.reelOffset(-1,AA162)=0,SUM('Win Lines'!J$4:J$6)/100,0)
-IF(_xlpm.reelOffset(1,AA162)=0,SUM('Win Lines'!J$3:J$5)/100,0)
-IF(_xlpm.reelOffset(2,AA162)=0,SUM('Win Lines'!J$3:J$4)/100,0)
-IF(_xlpm.reelOffset(3,AA162)=0,'Win Lines'!J$3/100,0)
))</f>
        <v>1.0000000000000002</v>
      </c>
      <c r="AH162" s="84" cm="1">
        <f t="array" ref="AH162">IF(AB162="","",_xlfn.LET(_xlpm.reelOffset,_xlfn.LAMBDA(_xlpm.offsetBy,_xlpm.cell,_xlfn.LET(_xlpm.ind,ROW(_xlpm.cell)-4,_xlpm.length,COUNTIF(AB$4:AB$200,"&gt;-1"),INDEX(AB$4:AB$200,1+MOD(_xlpm.ind+_xlpm.offsetBy,_xlpm.length)))),
IF(AB162=0,4,1)
-IF(_xlpm.reelOffset(-3,AB162)=0,'Win Lines'!K$6/100,0)
-IF(_xlpm.reelOffset(-2,AB162)=0,SUM('Win Lines'!K$5:K$6)/100,0)
-IF(_xlpm.reelOffset(-1,AB162)=0,SUM('Win Lines'!K$4:K$6)/100,0)
-IF(_xlpm.reelOffset(1,AB162)=0,SUM('Win Lines'!K$3:K$5)/100,0)
-IF(_xlpm.reelOffset(2,AB162)=0,SUM('Win Lines'!K$3:K$4)/100,0)
-IF(_xlpm.reelOffset(3,AB162)=0,'Win Lines'!K$3/100,0)
))</f>
        <v>1.0000000000000002</v>
      </c>
      <c r="AI162" s="84" cm="1">
        <f t="array" ref="AI162">IF(AC162="","",_xlfn.LET(_xlpm.reelOffset,_xlfn.LAMBDA(_xlpm.offsetBy,_xlpm.cell,_xlfn.LET(_xlpm.ind,ROW(_xlpm.cell)-4,_xlpm.length,COUNTIF(AC$4:AC$200,"&gt;-1"),INDEX(AC$4:AC$200,1+MOD(_xlpm.ind+_xlpm.offsetBy,_xlpm.length)))),
IF(AC162=0,4,1)
-IF(_xlpm.reelOffset(-3,AC162)=0,'Win Lines'!L$6/100,0)
-IF(_xlpm.reelOffset(-2,AC162)=0,SUM('Win Lines'!L$5:L$6)/100,0)
-IF(_xlpm.reelOffset(-1,AC162)=0,SUM('Win Lines'!L$4:L$6)/100,0)
-IF(_xlpm.reelOffset(1,AC162)=0,SUM('Win Lines'!L$3:L$5)/100,0)
-IF(_xlpm.reelOffset(2,AC162)=0,SUM('Win Lines'!L$3:L$4)/100,0)
-IF(_xlpm.reelOffset(3,AC162)=0,'Win Lines'!L$3/100,0)
))</f>
        <v>1.0000000000000002</v>
      </c>
      <c r="AJ162" s="84" t="str" cm="1">
        <f t="array" ref="AJ162">IF(AD162="","",_xlfn.LET(_xlpm.reelOffset,_xlfn.LAMBDA(_xlpm.offsetBy,_xlpm.cell,_xlfn.LET(_xlpm.ind,ROW(_xlpm.cell)-4,_xlpm.length,COUNTIF(AD$4:AD$200,"&gt;-1"),INDEX(AD$4:AD$200,1+MOD(_xlpm.ind+_xlpm.offsetBy,_xlpm.length)))),
IF(AD162=0,4,1)
-IF(_xlpm.reelOffset(-3,AD162)=0,'Win Lines'!M$6/100,0)
-IF(_xlpm.reelOffset(-2,AD162)=0,SUM('Win Lines'!M$5:M$6)/100,0)
-IF(_xlpm.reelOffset(-1,AD162)=0,SUM('Win Lines'!M$4:M$6)/100,0)
-IF(_xlpm.reelOffset(1,AD162)=0,SUM('Win Lines'!M$3:M$5)/100,0)
-IF(_xlpm.reelOffset(2,AD162)=0,SUM('Win Lines'!M$3:M$4)/100,0)
-IF(_xlpm.reelOffset(3,AD162)=0,'Win Lines'!M$3/100,0)
))</f>
        <v/>
      </c>
    </row>
    <row r="163" spans="25:36" x14ac:dyDescent="0.25">
      <c r="Y163" s="29">
        <v>160</v>
      </c>
      <c r="Z163" s="80" t="str">
        <f>IF('Base Reels B'!Z163="","",'Base Reels B'!Z163)</f>
        <v/>
      </c>
      <c r="AA163" s="80">
        <f>IF('Base Reels B'!AA163="","",IF(AA$2="W",0,'Base Reels B'!AA163))</f>
        <v>0</v>
      </c>
      <c r="AB163" s="80">
        <f>IF('Base Reels B'!AB163="","",IF(AB$2="W",0,'Base Reels B'!AB163))</f>
        <v>0</v>
      </c>
      <c r="AC163" s="80">
        <f>IF('Base Reels B'!AC163="","",IF(AC$2="W",0,'Base Reels B'!AC163))</f>
        <v>0</v>
      </c>
      <c r="AD163" s="80" t="str">
        <f>IF('Base Reels B'!AD163="","",'Base Reels B'!AD163)</f>
        <v/>
      </c>
      <c r="AF163" s="84" t="str" cm="1">
        <f t="array" ref="AF163">IF(Z163="","",_xlfn.LET(_xlpm.reelOffset,_xlfn.LAMBDA(_xlpm.offsetBy,_xlpm.cell,_xlfn.LET(_xlpm.ind,ROW(_xlpm.cell)-4,_xlpm.length,COUNTIF(Z$4:Z$200,"&gt;-1"),INDEX(Z$4:Z$200,1+MOD(_xlpm.ind+_xlpm.offsetBy,_xlpm.length)))),
IF(Z163=0,4,1)
-IF(_xlpm.reelOffset(-3,Z163)=0,'Win Lines'!I$6/100,0)
-IF(_xlpm.reelOffset(-2,Z163)=0,SUM('Win Lines'!I$5:I$6)/100,0)
-IF(_xlpm.reelOffset(-1,Z163)=0,SUM('Win Lines'!I$4:I$6)/100,0)
-IF(_xlpm.reelOffset(1,Z163)=0,SUM('Win Lines'!I$3:I$5)/100,0)
-IF(_xlpm.reelOffset(2,Z163)=0,SUM('Win Lines'!I$3:I$4)/100,0)
-IF(_xlpm.reelOffset(3,Z163)=0,'Win Lines'!I$3/100,0)
))</f>
        <v/>
      </c>
      <c r="AG163" s="84" cm="1">
        <f t="array" ref="AG163">IF(AA163="","",_xlfn.LET(_xlpm.reelOffset,_xlfn.LAMBDA(_xlpm.offsetBy,_xlpm.cell,_xlfn.LET(_xlpm.ind,ROW(_xlpm.cell)-4,_xlpm.length,COUNTIF(AA$4:AA$200,"&gt;-1"),INDEX(AA$4:AA$200,1+MOD(_xlpm.ind+_xlpm.offsetBy,_xlpm.length)))),
IF(AA163=0,4,1)
-IF(_xlpm.reelOffset(-3,AA163)=0,'Win Lines'!J$6/100,0)
-IF(_xlpm.reelOffset(-2,AA163)=0,SUM('Win Lines'!J$5:J$6)/100,0)
-IF(_xlpm.reelOffset(-1,AA163)=0,SUM('Win Lines'!J$4:J$6)/100,0)
-IF(_xlpm.reelOffset(1,AA163)=0,SUM('Win Lines'!J$3:J$5)/100,0)
-IF(_xlpm.reelOffset(2,AA163)=0,SUM('Win Lines'!J$3:J$4)/100,0)
-IF(_xlpm.reelOffset(3,AA163)=0,'Win Lines'!J$3/100,0)
))</f>
        <v>1.0000000000000002</v>
      </c>
      <c r="AH163" s="84" cm="1">
        <f t="array" ref="AH163">IF(AB163="","",_xlfn.LET(_xlpm.reelOffset,_xlfn.LAMBDA(_xlpm.offsetBy,_xlpm.cell,_xlfn.LET(_xlpm.ind,ROW(_xlpm.cell)-4,_xlpm.length,COUNTIF(AB$4:AB$200,"&gt;-1"),INDEX(AB$4:AB$200,1+MOD(_xlpm.ind+_xlpm.offsetBy,_xlpm.length)))),
IF(AB163=0,4,1)
-IF(_xlpm.reelOffset(-3,AB163)=0,'Win Lines'!K$6/100,0)
-IF(_xlpm.reelOffset(-2,AB163)=0,SUM('Win Lines'!K$5:K$6)/100,0)
-IF(_xlpm.reelOffset(-1,AB163)=0,SUM('Win Lines'!K$4:K$6)/100,0)
-IF(_xlpm.reelOffset(1,AB163)=0,SUM('Win Lines'!K$3:K$5)/100,0)
-IF(_xlpm.reelOffset(2,AB163)=0,SUM('Win Lines'!K$3:K$4)/100,0)
-IF(_xlpm.reelOffset(3,AB163)=0,'Win Lines'!K$3/100,0)
))</f>
        <v>1.0000000000000002</v>
      </c>
      <c r="AI163" s="84" cm="1">
        <f t="array" ref="AI163">IF(AC163="","",_xlfn.LET(_xlpm.reelOffset,_xlfn.LAMBDA(_xlpm.offsetBy,_xlpm.cell,_xlfn.LET(_xlpm.ind,ROW(_xlpm.cell)-4,_xlpm.length,COUNTIF(AC$4:AC$200,"&gt;-1"),INDEX(AC$4:AC$200,1+MOD(_xlpm.ind+_xlpm.offsetBy,_xlpm.length)))),
IF(AC163=0,4,1)
-IF(_xlpm.reelOffset(-3,AC163)=0,'Win Lines'!L$6/100,0)
-IF(_xlpm.reelOffset(-2,AC163)=0,SUM('Win Lines'!L$5:L$6)/100,0)
-IF(_xlpm.reelOffset(-1,AC163)=0,SUM('Win Lines'!L$4:L$6)/100,0)
-IF(_xlpm.reelOffset(1,AC163)=0,SUM('Win Lines'!L$3:L$5)/100,0)
-IF(_xlpm.reelOffset(2,AC163)=0,SUM('Win Lines'!L$3:L$4)/100,0)
-IF(_xlpm.reelOffset(3,AC163)=0,'Win Lines'!L$3/100,0)
))</f>
        <v>1.0000000000000002</v>
      </c>
      <c r="AJ163" s="84" t="str" cm="1">
        <f t="array" ref="AJ163">IF(AD163="","",_xlfn.LET(_xlpm.reelOffset,_xlfn.LAMBDA(_xlpm.offsetBy,_xlpm.cell,_xlfn.LET(_xlpm.ind,ROW(_xlpm.cell)-4,_xlpm.length,COUNTIF(AD$4:AD$200,"&gt;-1"),INDEX(AD$4:AD$200,1+MOD(_xlpm.ind+_xlpm.offsetBy,_xlpm.length)))),
IF(AD163=0,4,1)
-IF(_xlpm.reelOffset(-3,AD163)=0,'Win Lines'!M$6/100,0)
-IF(_xlpm.reelOffset(-2,AD163)=0,SUM('Win Lines'!M$5:M$6)/100,0)
-IF(_xlpm.reelOffset(-1,AD163)=0,SUM('Win Lines'!M$4:M$6)/100,0)
-IF(_xlpm.reelOffset(1,AD163)=0,SUM('Win Lines'!M$3:M$5)/100,0)
-IF(_xlpm.reelOffset(2,AD163)=0,SUM('Win Lines'!M$3:M$4)/100,0)
-IF(_xlpm.reelOffset(3,AD163)=0,'Win Lines'!M$3/100,0)
))</f>
        <v/>
      </c>
    </row>
    <row r="164" spans="25:36" x14ac:dyDescent="0.25">
      <c r="Y164" s="29">
        <v>161</v>
      </c>
      <c r="Z164" s="80" t="str">
        <f>IF('Base Reels B'!Z164="","",'Base Reels B'!Z164)</f>
        <v/>
      </c>
      <c r="AA164" s="80">
        <f>IF('Base Reels B'!AA164="","",IF(AA$2="W",0,'Base Reels B'!AA164))</f>
        <v>0</v>
      </c>
      <c r="AB164" s="80">
        <f>IF('Base Reels B'!AB164="","",IF(AB$2="W",0,'Base Reels B'!AB164))</f>
        <v>0</v>
      </c>
      <c r="AC164" s="80">
        <f>IF('Base Reels B'!AC164="","",IF(AC$2="W",0,'Base Reels B'!AC164))</f>
        <v>0</v>
      </c>
      <c r="AD164" s="80" t="str">
        <f>IF('Base Reels B'!AD164="","",'Base Reels B'!AD164)</f>
        <v/>
      </c>
      <c r="AF164" s="84" t="str" cm="1">
        <f t="array" ref="AF164">IF(Z164="","",_xlfn.LET(_xlpm.reelOffset,_xlfn.LAMBDA(_xlpm.offsetBy,_xlpm.cell,_xlfn.LET(_xlpm.ind,ROW(_xlpm.cell)-4,_xlpm.length,COUNTIF(Z$4:Z$200,"&gt;-1"),INDEX(Z$4:Z$200,1+MOD(_xlpm.ind+_xlpm.offsetBy,_xlpm.length)))),
IF(Z164=0,4,1)
-IF(_xlpm.reelOffset(-3,Z164)=0,'Win Lines'!I$6/100,0)
-IF(_xlpm.reelOffset(-2,Z164)=0,SUM('Win Lines'!I$5:I$6)/100,0)
-IF(_xlpm.reelOffset(-1,Z164)=0,SUM('Win Lines'!I$4:I$6)/100,0)
-IF(_xlpm.reelOffset(1,Z164)=0,SUM('Win Lines'!I$3:I$5)/100,0)
-IF(_xlpm.reelOffset(2,Z164)=0,SUM('Win Lines'!I$3:I$4)/100,0)
-IF(_xlpm.reelOffset(3,Z164)=0,'Win Lines'!I$3/100,0)
))</f>
        <v/>
      </c>
      <c r="AG164" s="84" cm="1">
        <f t="array" ref="AG164">IF(AA164="","",_xlfn.LET(_xlpm.reelOffset,_xlfn.LAMBDA(_xlpm.offsetBy,_xlpm.cell,_xlfn.LET(_xlpm.ind,ROW(_xlpm.cell)-4,_xlpm.length,COUNTIF(AA$4:AA$200,"&gt;-1"),INDEX(AA$4:AA$200,1+MOD(_xlpm.ind+_xlpm.offsetBy,_xlpm.length)))),
IF(AA164=0,4,1)
-IF(_xlpm.reelOffset(-3,AA164)=0,'Win Lines'!J$6/100,0)
-IF(_xlpm.reelOffset(-2,AA164)=0,SUM('Win Lines'!J$5:J$6)/100,0)
-IF(_xlpm.reelOffset(-1,AA164)=0,SUM('Win Lines'!J$4:J$6)/100,0)
-IF(_xlpm.reelOffset(1,AA164)=0,SUM('Win Lines'!J$3:J$5)/100,0)
-IF(_xlpm.reelOffset(2,AA164)=0,SUM('Win Lines'!J$3:J$4)/100,0)
-IF(_xlpm.reelOffset(3,AA164)=0,'Win Lines'!J$3/100,0)
))</f>
        <v>1.0000000000000002</v>
      </c>
      <c r="AH164" s="84" cm="1">
        <f t="array" ref="AH164">IF(AB164="","",_xlfn.LET(_xlpm.reelOffset,_xlfn.LAMBDA(_xlpm.offsetBy,_xlpm.cell,_xlfn.LET(_xlpm.ind,ROW(_xlpm.cell)-4,_xlpm.length,COUNTIF(AB$4:AB$200,"&gt;-1"),INDEX(AB$4:AB$200,1+MOD(_xlpm.ind+_xlpm.offsetBy,_xlpm.length)))),
IF(AB164=0,4,1)
-IF(_xlpm.reelOffset(-3,AB164)=0,'Win Lines'!K$6/100,0)
-IF(_xlpm.reelOffset(-2,AB164)=0,SUM('Win Lines'!K$5:K$6)/100,0)
-IF(_xlpm.reelOffset(-1,AB164)=0,SUM('Win Lines'!K$4:K$6)/100,0)
-IF(_xlpm.reelOffset(1,AB164)=0,SUM('Win Lines'!K$3:K$5)/100,0)
-IF(_xlpm.reelOffset(2,AB164)=0,SUM('Win Lines'!K$3:K$4)/100,0)
-IF(_xlpm.reelOffset(3,AB164)=0,'Win Lines'!K$3/100,0)
))</f>
        <v>1.0000000000000002</v>
      </c>
      <c r="AI164" s="84" cm="1">
        <f t="array" ref="AI164">IF(AC164="","",_xlfn.LET(_xlpm.reelOffset,_xlfn.LAMBDA(_xlpm.offsetBy,_xlpm.cell,_xlfn.LET(_xlpm.ind,ROW(_xlpm.cell)-4,_xlpm.length,COUNTIF(AC$4:AC$200,"&gt;-1"),INDEX(AC$4:AC$200,1+MOD(_xlpm.ind+_xlpm.offsetBy,_xlpm.length)))),
IF(AC164=0,4,1)
-IF(_xlpm.reelOffset(-3,AC164)=0,'Win Lines'!L$6/100,0)
-IF(_xlpm.reelOffset(-2,AC164)=0,SUM('Win Lines'!L$5:L$6)/100,0)
-IF(_xlpm.reelOffset(-1,AC164)=0,SUM('Win Lines'!L$4:L$6)/100,0)
-IF(_xlpm.reelOffset(1,AC164)=0,SUM('Win Lines'!L$3:L$5)/100,0)
-IF(_xlpm.reelOffset(2,AC164)=0,SUM('Win Lines'!L$3:L$4)/100,0)
-IF(_xlpm.reelOffset(3,AC164)=0,'Win Lines'!L$3/100,0)
))</f>
        <v>1.0000000000000002</v>
      </c>
      <c r="AJ164" s="84" t="str" cm="1">
        <f t="array" ref="AJ164">IF(AD164="","",_xlfn.LET(_xlpm.reelOffset,_xlfn.LAMBDA(_xlpm.offsetBy,_xlpm.cell,_xlfn.LET(_xlpm.ind,ROW(_xlpm.cell)-4,_xlpm.length,COUNTIF(AD$4:AD$200,"&gt;-1"),INDEX(AD$4:AD$200,1+MOD(_xlpm.ind+_xlpm.offsetBy,_xlpm.length)))),
IF(AD164=0,4,1)
-IF(_xlpm.reelOffset(-3,AD164)=0,'Win Lines'!M$6/100,0)
-IF(_xlpm.reelOffset(-2,AD164)=0,SUM('Win Lines'!M$5:M$6)/100,0)
-IF(_xlpm.reelOffset(-1,AD164)=0,SUM('Win Lines'!M$4:M$6)/100,0)
-IF(_xlpm.reelOffset(1,AD164)=0,SUM('Win Lines'!M$3:M$5)/100,0)
-IF(_xlpm.reelOffset(2,AD164)=0,SUM('Win Lines'!M$3:M$4)/100,0)
-IF(_xlpm.reelOffset(3,AD164)=0,'Win Lines'!M$3/100,0)
))</f>
        <v/>
      </c>
    </row>
    <row r="165" spans="25:36" x14ac:dyDescent="0.25">
      <c r="Y165" s="29">
        <v>162</v>
      </c>
      <c r="Z165" s="80" t="str">
        <f>IF('Base Reels B'!Z165="","",'Base Reels B'!Z165)</f>
        <v/>
      </c>
      <c r="AA165" s="80">
        <f>IF('Base Reels B'!AA165="","",IF(AA$2="W",0,'Base Reels B'!AA165))</f>
        <v>0</v>
      </c>
      <c r="AB165" s="80">
        <f>IF('Base Reels B'!AB165="","",IF(AB$2="W",0,'Base Reels B'!AB165))</f>
        <v>0</v>
      </c>
      <c r="AC165" s="80">
        <f>IF('Base Reels B'!AC165="","",IF(AC$2="W",0,'Base Reels B'!AC165))</f>
        <v>0</v>
      </c>
      <c r="AD165" s="80" t="str">
        <f>IF('Base Reels B'!AD165="","",'Base Reels B'!AD165)</f>
        <v/>
      </c>
      <c r="AF165" s="84" t="str" cm="1">
        <f t="array" ref="AF165">IF(Z165="","",_xlfn.LET(_xlpm.reelOffset,_xlfn.LAMBDA(_xlpm.offsetBy,_xlpm.cell,_xlfn.LET(_xlpm.ind,ROW(_xlpm.cell)-4,_xlpm.length,COUNTIF(Z$4:Z$200,"&gt;-1"),INDEX(Z$4:Z$200,1+MOD(_xlpm.ind+_xlpm.offsetBy,_xlpm.length)))),
IF(Z165=0,4,1)
-IF(_xlpm.reelOffset(-3,Z165)=0,'Win Lines'!I$6/100,0)
-IF(_xlpm.reelOffset(-2,Z165)=0,SUM('Win Lines'!I$5:I$6)/100,0)
-IF(_xlpm.reelOffset(-1,Z165)=0,SUM('Win Lines'!I$4:I$6)/100,0)
-IF(_xlpm.reelOffset(1,Z165)=0,SUM('Win Lines'!I$3:I$5)/100,0)
-IF(_xlpm.reelOffset(2,Z165)=0,SUM('Win Lines'!I$3:I$4)/100,0)
-IF(_xlpm.reelOffset(3,Z165)=0,'Win Lines'!I$3/100,0)
))</f>
        <v/>
      </c>
      <c r="AG165" s="84" cm="1">
        <f t="array" ref="AG165">IF(AA165="","",_xlfn.LET(_xlpm.reelOffset,_xlfn.LAMBDA(_xlpm.offsetBy,_xlpm.cell,_xlfn.LET(_xlpm.ind,ROW(_xlpm.cell)-4,_xlpm.length,COUNTIF(AA$4:AA$200,"&gt;-1"),INDEX(AA$4:AA$200,1+MOD(_xlpm.ind+_xlpm.offsetBy,_xlpm.length)))),
IF(AA165=0,4,1)
-IF(_xlpm.reelOffset(-3,AA165)=0,'Win Lines'!J$6/100,0)
-IF(_xlpm.reelOffset(-2,AA165)=0,SUM('Win Lines'!J$5:J$6)/100,0)
-IF(_xlpm.reelOffset(-1,AA165)=0,SUM('Win Lines'!J$4:J$6)/100,0)
-IF(_xlpm.reelOffset(1,AA165)=0,SUM('Win Lines'!J$3:J$5)/100,0)
-IF(_xlpm.reelOffset(2,AA165)=0,SUM('Win Lines'!J$3:J$4)/100,0)
-IF(_xlpm.reelOffset(3,AA165)=0,'Win Lines'!J$3/100,0)
))</f>
        <v>1.0000000000000002</v>
      </c>
      <c r="AH165" s="84" cm="1">
        <f t="array" ref="AH165">IF(AB165="","",_xlfn.LET(_xlpm.reelOffset,_xlfn.LAMBDA(_xlpm.offsetBy,_xlpm.cell,_xlfn.LET(_xlpm.ind,ROW(_xlpm.cell)-4,_xlpm.length,COUNTIF(AB$4:AB$200,"&gt;-1"),INDEX(AB$4:AB$200,1+MOD(_xlpm.ind+_xlpm.offsetBy,_xlpm.length)))),
IF(AB165=0,4,1)
-IF(_xlpm.reelOffset(-3,AB165)=0,'Win Lines'!K$6/100,0)
-IF(_xlpm.reelOffset(-2,AB165)=0,SUM('Win Lines'!K$5:K$6)/100,0)
-IF(_xlpm.reelOffset(-1,AB165)=0,SUM('Win Lines'!K$4:K$6)/100,0)
-IF(_xlpm.reelOffset(1,AB165)=0,SUM('Win Lines'!K$3:K$5)/100,0)
-IF(_xlpm.reelOffset(2,AB165)=0,SUM('Win Lines'!K$3:K$4)/100,0)
-IF(_xlpm.reelOffset(3,AB165)=0,'Win Lines'!K$3/100,0)
))</f>
        <v>1.0000000000000002</v>
      </c>
      <c r="AI165" s="84" cm="1">
        <f t="array" ref="AI165">IF(AC165="","",_xlfn.LET(_xlpm.reelOffset,_xlfn.LAMBDA(_xlpm.offsetBy,_xlpm.cell,_xlfn.LET(_xlpm.ind,ROW(_xlpm.cell)-4,_xlpm.length,COUNTIF(AC$4:AC$200,"&gt;-1"),INDEX(AC$4:AC$200,1+MOD(_xlpm.ind+_xlpm.offsetBy,_xlpm.length)))),
IF(AC165=0,4,1)
-IF(_xlpm.reelOffset(-3,AC165)=0,'Win Lines'!L$6/100,0)
-IF(_xlpm.reelOffset(-2,AC165)=0,SUM('Win Lines'!L$5:L$6)/100,0)
-IF(_xlpm.reelOffset(-1,AC165)=0,SUM('Win Lines'!L$4:L$6)/100,0)
-IF(_xlpm.reelOffset(1,AC165)=0,SUM('Win Lines'!L$3:L$5)/100,0)
-IF(_xlpm.reelOffset(2,AC165)=0,SUM('Win Lines'!L$3:L$4)/100,0)
-IF(_xlpm.reelOffset(3,AC165)=0,'Win Lines'!L$3/100,0)
))</f>
        <v>1.0000000000000002</v>
      </c>
      <c r="AJ165" s="84" t="str" cm="1">
        <f t="array" ref="AJ165">IF(AD165="","",_xlfn.LET(_xlpm.reelOffset,_xlfn.LAMBDA(_xlpm.offsetBy,_xlpm.cell,_xlfn.LET(_xlpm.ind,ROW(_xlpm.cell)-4,_xlpm.length,COUNTIF(AD$4:AD$200,"&gt;-1"),INDEX(AD$4:AD$200,1+MOD(_xlpm.ind+_xlpm.offsetBy,_xlpm.length)))),
IF(AD165=0,4,1)
-IF(_xlpm.reelOffset(-3,AD165)=0,'Win Lines'!M$6/100,0)
-IF(_xlpm.reelOffset(-2,AD165)=0,SUM('Win Lines'!M$5:M$6)/100,0)
-IF(_xlpm.reelOffset(-1,AD165)=0,SUM('Win Lines'!M$4:M$6)/100,0)
-IF(_xlpm.reelOffset(1,AD165)=0,SUM('Win Lines'!M$3:M$5)/100,0)
-IF(_xlpm.reelOffset(2,AD165)=0,SUM('Win Lines'!M$3:M$4)/100,0)
-IF(_xlpm.reelOffset(3,AD165)=0,'Win Lines'!M$3/100,0)
))</f>
        <v/>
      </c>
    </row>
    <row r="166" spans="25:36" x14ac:dyDescent="0.25">
      <c r="Y166" s="29">
        <v>163</v>
      </c>
      <c r="Z166" s="80" t="str">
        <f>IF('Base Reels B'!Z166="","",'Base Reels B'!Z166)</f>
        <v/>
      </c>
      <c r="AA166" s="80">
        <f>IF('Base Reels B'!AA166="","",IF(AA$2="W",0,'Base Reels B'!AA166))</f>
        <v>0</v>
      </c>
      <c r="AB166" s="80">
        <f>IF('Base Reels B'!AB166="","",IF(AB$2="W",0,'Base Reels B'!AB166))</f>
        <v>0</v>
      </c>
      <c r="AC166" s="80">
        <f>IF('Base Reels B'!AC166="","",IF(AC$2="W",0,'Base Reels B'!AC166))</f>
        <v>0</v>
      </c>
      <c r="AD166" s="80" t="str">
        <f>IF('Base Reels B'!AD166="","",'Base Reels B'!AD166)</f>
        <v/>
      </c>
      <c r="AF166" s="84" t="str" cm="1">
        <f t="array" ref="AF166">IF(Z166="","",_xlfn.LET(_xlpm.reelOffset,_xlfn.LAMBDA(_xlpm.offsetBy,_xlpm.cell,_xlfn.LET(_xlpm.ind,ROW(_xlpm.cell)-4,_xlpm.length,COUNTIF(Z$4:Z$200,"&gt;-1"),INDEX(Z$4:Z$200,1+MOD(_xlpm.ind+_xlpm.offsetBy,_xlpm.length)))),
IF(Z166=0,4,1)
-IF(_xlpm.reelOffset(-3,Z166)=0,'Win Lines'!I$6/100,0)
-IF(_xlpm.reelOffset(-2,Z166)=0,SUM('Win Lines'!I$5:I$6)/100,0)
-IF(_xlpm.reelOffset(-1,Z166)=0,SUM('Win Lines'!I$4:I$6)/100,0)
-IF(_xlpm.reelOffset(1,Z166)=0,SUM('Win Lines'!I$3:I$5)/100,0)
-IF(_xlpm.reelOffset(2,Z166)=0,SUM('Win Lines'!I$3:I$4)/100,0)
-IF(_xlpm.reelOffset(3,Z166)=0,'Win Lines'!I$3/100,0)
))</f>
        <v/>
      </c>
      <c r="AG166" s="84" cm="1">
        <f t="array" ref="AG166">IF(AA166="","",_xlfn.LET(_xlpm.reelOffset,_xlfn.LAMBDA(_xlpm.offsetBy,_xlpm.cell,_xlfn.LET(_xlpm.ind,ROW(_xlpm.cell)-4,_xlpm.length,COUNTIF(AA$4:AA$200,"&gt;-1"),INDEX(AA$4:AA$200,1+MOD(_xlpm.ind+_xlpm.offsetBy,_xlpm.length)))),
IF(AA166=0,4,1)
-IF(_xlpm.reelOffset(-3,AA166)=0,'Win Lines'!J$6/100,0)
-IF(_xlpm.reelOffset(-2,AA166)=0,SUM('Win Lines'!J$5:J$6)/100,0)
-IF(_xlpm.reelOffset(-1,AA166)=0,SUM('Win Lines'!J$4:J$6)/100,0)
-IF(_xlpm.reelOffset(1,AA166)=0,SUM('Win Lines'!J$3:J$5)/100,0)
-IF(_xlpm.reelOffset(2,AA166)=0,SUM('Win Lines'!J$3:J$4)/100,0)
-IF(_xlpm.reelOffset(3,AA166)=0,'Win Lines'!J$3/100,0)
))</f>
        <v>1.0000000000000002</v>
      </c>
      <c r="AH166" s="84" cm="1">
        <f t="array" ref="AH166">IF(AB166="","",_xlfn.LET(_xlpm.reelOffset,_xlfn.LAMBDA(_xlpm.offsetBy,_xlpm.cell,_xlfn.LET(_xlpm.ind,ROW(_xlpm.cell)-4,_xlpm.length,COUNTIF(AB$4:AB$200,"&gt;-1"),INDEX(AB$4:AB$200,1+MOD(_xlpm.ind+_xlpm.offsetBy,_xlpm.length)))),
IF(AB166=0,4,1)
-IF(_xlpm.reelOffset(-3,AB166)=0,'Win Lines'!K$6/100,0)
-IF(_xlpm.reelOffset(-2,AB166)=0,SUM('Win Lines'!K$5:K$6)/100,0)
-IF(_xlpm.reelOffset(-1,AB166)=0,SUM('Win Lines'!K$4:K$6)/100,0)
-IF(_xlpm.reelOffset(1,AB166)=0,SUM('Win Lines'!K$3:K$5)/100,0)
-IF(_xlpm.reelOffset(2,AB166)=0,SUM('Win Lines'!K$3:K$4)/100,0)
-IF(_xlpm.reelOffset(3,AB166)=0,'Win Lines'!K$3/100,0)
))</f>
        <v>1.0000000000000002</v>
      </c>
      <c r="AI166" s="84" cm="1">
        <f t="array" ref="AI166">IF(AC166="","",_xlfn.LET(_xlpm.reelOffset,_xlfn.LAMBDA(_xlpm.offsetBy,_xlpm.cell,_xlfn.LET(_xlpm.ind,ROW(_xlpm.cell)-4,_xlpm.length,COUNTIF(AC$4:AC$200,"&gt;-1"),INDEX(AC$4:AC$200,1+MOD(_xlpm.ind+_xlpm.offsetBy,_xlpm.length)))),
IF(AC166=0,4,1)
-IF(_xlpm.reelOffset(-3,AC166)=0,'Win Lines'!L$6/100,0)
-IF(_xlpm.reelOffset(-2,AC166)=0,SUM('Win Lines'!L$5:L$6)/100,0)
-IF(_xlpm.reelOffset(-1,AC166)=0,SUM('Win Lines'!L$4:L$6)/100,0)
-IF(_xlpm.reelOffset(1,AC166)=0,SUM('Win Lines'!L$3:L$5)/100,0)
-IF(_xlpm.reelOffset(2,AC166)=0,SUM('Win Lines'!L$3:L$4)/100,0)
-IF(_xlpm.reelOffset(3,AC166)=0,'Win Lines'!L$3/100,0)
))</f>
        <v>1.0000000000000002</v>
      </c>
      <c r="AJ166" s="84" t="str" cm="1">
        <f t="array" ref="AJ166">IF(AD166="","",_xlfn.LET(_xlpm.reelOffset,_xlfn.LAMBDA(_xlpm.offsetBy,_xlpm.cell,_xlfn.LET(_xlpm.ind,ROW(_xlpm.cell)-4,_xlpm.length,COUNTIF(AD$4:AD$200,"&gt;-1"),INDEX(AD$4:AD$200,1+MOD(_xlpm.ind+_xlpm.offsetBy,_xlpm.length)))),
IF(AD166=0,4,1)
-IF(_xlpm.reelOffset(-3,AD166)=0,'Win Lines'!M$6/100,0)
-IF(_xlpm.reelOffset(-2,AD166)=0,SUM('Win Lines'!M$5:M$6)/100,0)
-IF(_xlpm.reelOffset(-1,AD166)=0,SUM('Win Lines'!M$4:M$6)/100,0)
-IF(_xlpm.reelOffset(1,AD166)=0,SUM('Win Lines'!M$3:M$5)/100,0)
-IF(_xlpm.reelOffset(2,AD166)=0,SUM('Win Lines'!M$3:M$4)/100,0)
-IF(_xlpm.reelOffset(3,AD166)=0,'Win Lines'!M$3/100,0)
))</f>
        <v/>
      </c>
    </row>
    <row r="167" spans="25:36" x14ac:dyDescent="0.25">
      <c r="Y167" s="29">
        <v>164</v>
      </c>
      <c r="Z167" s="80" t="str">
        <f>IF('Base Reels B'!Z167="","",'Base Reels B'!Z167)</f>
        <v/>
      </c>
      <c r="AA167" s="80">
        <f>IF('Base Reels B'!AA167="","",IF(AA$2="W",0,'Base Reels B'!AA167))</f>
        <v>0</v>
      </c>
      <c r="AB167" s="80">
        <f>IF('Base Reels B'!AB167="","",IF(AB$2="W",0,'Base Reels B'!AB167))</f>
        <v>0</v>
      </c>
      <c r="AC167" s="80">
        <f>IF('Base Reels B'!AC167="","",IF(AC$2="W",0,'Base Reels B'!AC167))</f>
        <v>0</v>
      </c>
      <c r="AD167" s="80" t="str">
        <f>IF('Base Reels B'!AD167="","",'Base Reels B'!AD167)</f>
        <v/>
      </c>
      <c r="AF167" s="84" t="str" cm="1">
        <f t="array" ref="AF167">IF(Z167="","",_xlfn.LET(_xlpm.reelOffset,_xlfn.LAMBDA(_xlpm.offsetBy,_xlpm.cell,_xlfn.LET(_xlpm.ind,ROW(_xlpm.cell)-4,_xlpm.length,COUNTIF(Z$4:Z$200,"&gt;-1"),INDEX(Z$4:Z$200,1+MOD(_xlpm.ind+_xlpm.offsetBy,_xlpm.length)))),
IF(Z167=0,4,1)
-IF(_xlpm.reelOffset(-3,Z167)=0,'Win Lines'!I$6/100,0)
-IF(_xlpm.reelOffset(-2,Z167)=0,SUM('Win Lines'!I$5:I$6)/100,0)
-IF(_xlpm.reelOffset(-1,Z167)=0,SUM('Win Lines'!I$4:I$6)/100,0)
-IF(_xlpm.reelOffset(1,Z167)=0,SUM('Win Lines'!I$3:I$5)/100,0)
-IF(_xlpm.reelOffset(2,Z167)=0,SUM('Win Lines'!I$3:I$4)/100,0)
-IF(_xlpm.reelOffset(3,Z167)=0,'Win Lines'!I$3/100,0)
))</f>
        <v/>
      </c>
      <c r="AG167" s="84" cm="1">
        <f t="array" ref="AG167">IF(AA167="","",_xlfn.LET(_xlpm.reelOffset,_xlfn.LAMBDA(_xlpm.offsetBy,_xlpm.cell,_xlfn.LET(_xlpm.ind,ROW(_xlpm.cell)-4,_xlpm.length,COUNTIF(AA$4:AA$200,"&gt;-1"),INDEX(AA$4:AA$200,1+MOD(_xlpm.ind+_xlpm.offsetBy,_xlpm.length)))),
IF(AA167=0,4,1)
-IF(_xlpm.reelOffset(-3,AA167)=0,'Win Lines'!J$6/100,0)
-IF(_xlpm.reelOffset(-2,AA167)=0,SUM('Win Lines'!J$5:J$6)/100,0)
-IF(_xlpm.reelOffset(-1,AA167)=0,SUM('Win Lines'!J$4:J$6)/100,0)
-IF(_xlpm.reelOffset(1,AA167)=0,SUM('Win Lines'!J$3:J$5)/100,0)
-IF(_xlpm.reelOffset(2,AA167)=0,SUM('Win Lines'!J$3:J$4)/100,0)
-IF(_xlpm.reelOffset(3,AA167)=0,'Win Lines'!J$3/100,0)
))</f>
        <v>1.0000000000000002</v>
      </c>
      <c r="AH167" s="84" cm="1">
        <f t="array" ref="AH167">IF(AB167="","",_xlfn.LET(_xlpm.reelOffset,_xlfn.LAMBDA(_xlpm.offsetBy,_xlpm.cell,_xlfn.LET(_xlpm.ind,ROW(_xlpm.cell)-4,_xlpm.length,COUNTIF(AB$4:AB$200,"&gt;-1"),INDEX(AB$4:AB$200,1+MOD(_xlpm.ind+_xlpm.offsetBy,_xlpm.length)))),
IF(AB167=0,4,1)
-IF(_xlpm.reelOffset(-3,AB167)=0,'Win Lines'!K$6/100,0)
-IF(_xlpm.reelOffset(-2,AB167)=0,SUM('Win Lines'!K$5:K$6)/100,0)
-IF(_xlpm.reelOffset(-1,AB167)=0,SUM('Win Lines'!K$4:K$6)/100,0)
-IF(_xlpm.reelOffset(1,AB167)=0,SUM('Win Lines'!K$3:K$5)/100,0)
-IF(_xlpm.reelOffset(2,AB167)=0,SUM('Win Lines'!K$3:K$4)/100,0)
-IF(_xlpm.reelOffset(3,AB167)=0,'Win Lines'!K$3/100,0)
))</f>
        <v>1.0000000000000002</v>
      </c>
      <c r="AI167" s="84" cm="1">
        <f t="array" ref="AI167">IF(AC167="","",_xlfn.LET(_xlpm.reelOffset,_xlfn.LAMBDA(_xlpm.offsetBy,_xlpm.cell,_xlfn.LET(_xlpm.ind,ROW(_xlpm.cell)-4,_xlpm.length,COUNTIF(AC$4:AC$200,"&gt;-1"),INDEX(AC$4:AC$200,1+MOD(_xlpm.ind+_xlpm.offsetBy,_xlpm.length)))),
IF(AC167=0,4,1)
-IF(_xlpm.reelOffset(-3,AC167)=0,'Win Lines'!L$6/100,0)
-IF(_xlpm.reelOffset(-2,AC167)=0,SUM('Win Lines'!L$5:L$6)/100,0)
-IF(_xlpm.reelOffset(-1,AC167)=0,SUM('Win Lines'!L$4:L$6)/100,0)
-IF(_xlpm.reelOffset(1,AC167)=0,SUM('Win Lines'!L$3:L$5)/100,0)
-IF(_xlpm.reelOffset(2,AC167)=0,SUM('Win Lines'!L$3:L$4)/100,0)
-IF(_xlpm.reelOffset(3,AC167)=0,'Win Lines'!L$3/100,0)
))</f>
        <v>1.0000000000000002</v>
      </c>
      <c r="AJ167" s="84" t="str" cm="1">
        <f t="array" ref="AJ167">IF(AD167="","",_xlfn.LET(_xlpm.reelOffset,_xlfn.LAMBDA(_xlpm.offsetBy,_xlpm.cell,_xlfn.LET(_xlpm.ind,ROW(_xlpm.cell)-4,_xlpm.length,COUNTIF(AD$4:AD$200,"&gt;-1"),INDEX(AD$4:AD$200,1+MOD(_xlpm.ind+_xlpm.offsetBy,_xlpm.length)))),
IF(AD167=0,4,1)
-IF(_xlpm.reelOffset(-3,AD167)=0,'Win Lines'!M$6/100,0)
-IF(_xlpm.reelOffset(-2,AD167)=0,SUM('Win Lines'!M$5:M$6)/100,0)
-IF(_xlpm.reelOffset(-1,AD167)=0,SUM('Win Lines'!M$4:M$6)/100,0)
-IF(_xlpm.reelOffset(1,AD167)=0,SUM('Win Lines'!M$3:M$5)/100,0)
-IF(_xlpm.reelOffset(2,AD167)=0,SUM('Win Lines'!M$3:M$4)/100,0)
-IF(_xlpm.reelOffset(3,AD167)=0,'Win Lines'!M$3/100,0)
))</f>
        <v/>
      </c>
    </row>
    <row r="168" spans="25:36" x14ac:dyDescent="0.25">
      <c r="Y168" s="29">
        <v>165</v>
      </c>
      <c r="Z168" s="80" t="str">
        <f>IF('Base Reels B'!Z168="","",'Base Reels B'!Z168)</f>
        <v/>
      </c>
      <c r="AA168" s="80">
        <f>IF('Base Reels B'!AA168="","",IF(AA$2="W",0,'Base Reels B'!AA168))</f>
        <v>0</v>
      </c>
      <c r="AB168" s="80">
        <f>IF('Base Reels B'!AB168="","",IF(AB$2="W",0,'Base Reels B'!AB168))</f>
        <v>0</v>
      </c>
      <c r="AC168" s="80">
        <f>IF('Base Reels B'!AC168="","",IF(AC$2="W",0,'Base Reels B'!AC168))</f>
        <v>0</v>
      </c>
      <c r="AD168" s="80" t="str">
        <f>IF('Base Reels B'!AD168="","",'Base Reels B'!AD168)</f>
        <v/>
      </c>
      <c r="AF168" s="84" t="str" cm="1">
        <f t="array" ref="AF168">IF(Z168="","",_xlfn.LET(_xlpm.reelOffset,_xlfn.LAMBDA(_xlpm.offsetBy,_xlpm.cell,_xlfn.LET(_xlpm.ind,ROW(_xlpm.cell)-4,_xlpm.length,COUNTIF(Z$4:Z$200,"&gt;-1"),INDEX(Z$4:Z$200,1+MOD(_xlpm.ind+_xlpm.offsetBy,_xlpm.length)))),
IF(Z168=0,4,1)
-IF(_xlpm.reelOffset(-3,Z168)=0,'Win Lines'!I$6/100,0)
-IF(_xlpm.reelOffset(-2,Z168)=0,SUM('Win Lines'!I$5:I$6)/100,0)
-IF(_xlpm.reelOffset(-1,Z168)=0,SUM('Win Lines'!I$4:I$6)/100,0)
-IF(_xlpm.reelOffset(1,Z168)=0,SUM('Win Lines'!I$3:I$5)/100,0)
-IF(_xlpm.reelOffset(2,Z168)=0,SUM('Win Lines'!I$3:I$4)/100,0)
-IF(_xlpm.reelOffset(3,Z168)=0,'Win Lines'!I$3/100,0)
))</f>
        <v/>
      </c>
      <c r="AG168" s="84" cm="1">
        <f t="array" ref="AG168">IF(AA168="","",_xlfn.LET(_xlpm.reelOffset,_xlfn.LAMBDA(_xlpm.offsetBy,_xlpm.cell,_xlfn.LET(_xlpm.ind,ROW(_xlpm.cell)-4,_xlpm.length,COUNTIF(AA$4:AA$200,"&gt;-1"),INDEX(AA$4:AA$200,1+MOD(_xlpm.ind+_xlpm.offsetBy,_xlpm.length)))),
IF(AA168=0,4,1)
-IF(_xlpm.reelOffset(-3,AA168)=0,'Win Lines'!J$6/100,0)
-IF(_xlpm.reelOffset(-2,AA168)=0,SUM('Win Lines'!J$5:J$6)/100,0)
-IF(_xlpm.reelOffset(-1,AA168)=0,SUM('Win Lines'!J$4:J$6)/100,0)
-IF(_xlpm.reelOffset(1,AA168)=0,SUM('Win Lines'!J$3:J$5)/100,0)
-IF(_xlpm.reelOffset(2,AA168)=0,SUM('Win Lines'!J$3:J$4)/100,0)
-IF(_xlpm.reelOffset(3,AA168)=0,'Win Lines'!J$3/100,0)
))</f>
        <v>1.0000000000000002</v>
      </c>
      <c r="AH168" s="84" cm="1">
        <f t="array" ref="AH168">IF(AB168="","",_xlfn.LET(_xlpm.reelOffset,_xlfn.LAMBDA(_xlpm.offsetBy,_xlpm.cell,_xlfn.LET(_xlpm.ind,ROW(_xlpm.cell)-4,_xlpm.length,COUNTIF(AB$4:AB$200,"&gt;-1"),INDEX(AB$4:AB$200,1+MOD(_xlpm.ind+_xlpm.offsetBy,_xlpm.length)))),
IF(AB168=0,4,1)
-IF(_xlpm.reelOffset(-3,AB168)=0,'Win Lines'!K$6/100,0)
-IF(_xlpm.reelOffset(-2,AB168)=0,SUM('Win Lines'!K$5:K$6)/100,0)
-IF(_xlpm.reelOffset(-1,AB168)=0,SUM('Win Lines'!K$4:K$6)/100,0)
-IF(_xlpm.reelOffset(1,AB168)=0,SUM('Win Lines'!K$3:K$5)/100,0)
-IF(_xlpm.reelOffset(2,AB168)=0,SUM('Win Lines'!K$3:K$4)/100,0)
-IF(_xlpm.reelOffset(3,AB168)=0,'Win Lines'!K$3/100,0)
))</f>
        <v>1.0000000000000002</v>
      </c>
      <c r="AI168" s="84" cm="1">
        <f t="array" ref="AI168">IF(AC168="","",_xlfn.LET(_xlpm.reelOffset,_xlfn.LAMBDA(_xlpm.offsetBy,_xlpm.cell,_xlfn.LET(_xlpm.ind,ROW(_xlpm.cell)-4,_xlpm.length,COUNTIF(AC$4:AC$200,"&gt;-1"),INDEX(AC$4:AC$200,1+MOD(_xlpm.ind+_xlpm.offsetBy,_xlpm.length)))),
IF(AC168=0,4,1)
-IF(_xlpm.reelOffset(-3,AC168)=0,'Win Lines'!L$6/100,0)
-IF(_xlpm.reelOffset(-2,AC168)=0,SUM('Win Lines'!L$5:L$6)/100,0)
-IF(_xlpm.reelOffset(-1,AC168)=0,SUM('Win Lines'!L$4:L$6)/100,0)
-IF(_xlpm.reelOffset(1,AC168)=0,SUM('Win Lines'!L$3:L$5)/100,0)
-IF(_xlpm.reelOffset(2,AC168)=0,SUM('Win Lines'!L$3:L$4)/100,0)
-IF(_xlpm.reelOffset(3,AC168)=0,'Win Lines'!L$3/100,0)
))</f>
        <v>1.0000000000000002</v>
      </c>
      <c r="AJ168" s="84" t="str" cm="1">
        <f t="array" ref="AJ168">IF(AD168="","",_xlfn.LET(_xlpm.reelOffset,_xlfn.LAMBDA(_xlpm.offsetBy,_xlpm.cell,_xlfn.LET(_xlpm.ind,ROW(_xlpm.cell)-4,_xlpm.length,COUNTIF(AD$4:AD$200,"&gt;-1"),INDEX(AD$4:AD$200,1+MOD(_xlpm.ind+_xlpm.offsetBy,_xlpm.length)))),
IF(AD168=0,4,1)
-IF(_xlpm.reelOffset(-3,AD168)=0,'Win Lines'!M$6/100,0)
-IF(_xlpm.reelOffset(-2,AD168)=0,SUM('Win Lines'!M$5:M$6)/100,0)
-IF(_xlpm.reelOffset(-1,AD168)=0,SUM('Win Lines'!M$4:M$6)/100,0)
-IF(_xlpm.reelOffset(1,AD168)=0,SUM('Win Lines'!M$3:M$5)/100,0)
-IF(_xlpm.reelOffset(2,AD168)=0,SUM('Win Lines'!M$3:M$4)/100,0)
-IF(_xlpm.reelOffset(3,AD168)=0,'Win Lines'!M$3/100,0)
))</f>
        <v/>
      </c>
    </row>
    <row r="169" spans="25:36" x14ac:dyDescent="0.25">
      <c r="Y169" s="29">
        <v>166</v>
      </c>
      <c r="Z169" s="80" t="str">
        <f>IF('Base Reels B'!Z169="","",'Base Reels B'!Z169)</f>
        <v/>
      </c>
      <c r="AA169" s="80">
        <f>IF('Base Reels B'!AA169="","",IF(AA$2="W",0,'Base Reels B'!AA169))</f>
        <v>0</v>
      </c>
      <c r="AB169" s="80">
        <f>IF('Base Reels B'!AB169="","",IF(AB$2="W",0,'Base Reels B'!AB169))</f>
        <v>0</v>
      </c>
      <c r="AC169" s="80">
        <f>IF('Base Reels B'!AC169="","",IF(AC$2="W",0,'Base Reels B'!AC169))</f>
        <v>0</v>
      </c>
      <c r="AD169" s="80" t="str">
        <f>IF('Base Reels B'!AD169="","",'Base Reels B'!AD169)</f>
        <v/>
      </c>
      <c r="AF169" s="84" t="str" cm="1">
        <f t="array" ref="AF169">IF(Z169="","",_xlfn.LET(_xlpm.reelOffset,_xlfn.LAMBDA(_xlpm.offsetBy,_xlpm.cell,_xlfn.LET(_xlpm.ind,ROW(_xlpm.cell)-4,_xlpm.length,COUNTIF(Z$4:Z$200,"&gt;-1"),INDEX(Z$4:Z$200,1+MOD(_xlpm.ind+_xlpm.offsetBy,_xlpm.length)))),
IF(Z169=0,4,1)
-IF(_xlpm.reelOffset(-3,Z169)=0,'Win Lines'!I$6/100,0)
-IF(_xlpm.reelOffset(-2,Z169)=0,SUM('Win Lines'!I$5:I$6)/100,0)
-IF(_xlpm.reelOffset(-1,Z169)=0,SUM('Win Lines'!I$4:I$6)/100,0)
-IF(_xlpm.reelOffset(1,Z169)=0,SUM('Win Lines'!I$3:I$5)/100,0)
-IF(_xlpm.reelOffset(2,Z169)=0,SUM('Win Lines'!I$3:I$4)/100,0)
-IF(_xlpm.reelOffset(3,Z169)=0,'Win Lines'!I$3/100,0)
))</f>
        <v/>
      </c>
      <c r="AG169" s="84" cm="1">
        <f t="array" ref="AG169">IF(AA169="","",_xlfn.LET(_xlpm.reelOffset,_xlfn.LAMBDA(_xlpm.offsetBy,_xlpm.cell,_xlfn.LET(_xlpm.ind,ROW(_xlpm.cell)-4,_xlpm.length,COUNTIF(AA$4:AA$200,"&gt;-1"),INDEX(AA$4:AA$200,1+MOD(_xlpm.ind+_xlpm.offsetBy,_xlpm.length)))),
IF(AA169=0,4,1)
-IF(_xlpm.reelOffset(-3,AA169)=0,'Win Lines'!J$6/100,0)
-IF(_xlpm.reelOffset(-2,AA169)=0,SUM('Win Lines'!J$5:J$6)/100,0)
-IF(_xlpm.reelOffset(-1,AA169)=0,SUM('Win Lines'!J$4:J$6)/100,0)
-IF(_xlpm.reelOffset(1,AA169)=0,SUM('Win Lines'!J$3:J$5)/100,0)
-IF(_xlpm.reelOffset(2,AA169)=0,SUM('Win Lines'!J$3:J$4)/100,0)
-IF(_xlpm.reelOffset(3,AA169)=0,'Win Lines'!J$3/100,0)
))</f>
        <v>1.0000000000000002</v>
      </c>
      <c r="AH169" s="84" cm="1">
        <f t="array" ref="AH169">IF(AB169="","",_xlfn.LET(_xlpm.reelOffset,_xlfn.LAMBDA(_xlpm.offsetBy,_xlpm.cell,_xlfn.LET(_xlpm.ind,ROW(_xlpm.cell)-4,_xlpm.length,COUNTIF(AB$4:AB$200,"&gt;-1"),INDEX(AB$4:AB$200,1+MOD(_xlpm.ind+_xlpm.offsetBy,_xlpm.length)))),
IF(AB169=0,4,1)
-IF(_xlpm.reelOffset(-3,AB169)=0,'Win Lines'!K$6/100,0)
-IF(_xlpm.reelOffset(-2,AB169)=0,SUM('Win Lines'!K$5:K$6)/100,0)
-IF(_xlpm.reelOffset(-1,AB169)=0,SUM('Win Lines'!K$4:K$6)/100,0)
-IF(_xlpm.reelOffset(1,AB169)=0,SUM('Win Lines'!K$3:K$5)/100,0)
-IF(_xlpm.reelOffset(2,AB169)=0,SUM('Win Lines'!K$3:K$4)/100,0)
-IF(_xlpm.reelOffset(3,AB169)=0,'Win Lines'!K$3/100,0)
))</f>
        <v>1.0000000000000002</v>
      </c>
      <c r="AI169" s="84" cm="1">
        <f t="array" ref="AI169">IF(AC169="","",_xlfn.LET(_xlpm.reelOffset,_xlfn.LAMBDA(_xlpm.offsetBy,_xlpm.cell,_xlfn.LET(_xlpm.ind,ROW(_xlpm.cell)-4,_xlpm.length,COUNTIF(AC$4:AC$200,"&gt;-1"),INDEX(AC$4:AC$200,1+MOD(_xlpm.ind+_xlpm.offsetBy,_xlpm.length)))),
IF(AC169=0,4,1)
-IF(_xlpm.reelOffset(-3,AC169)=0,'Win Lines'!L$6/100,0)
-IF(_xlpm.reelOffset(-2,AC169)=0,SUM('Win Lines'!L$5:L$6)/100,0)
-IF(_xlpm.reelOffset(-1,AC169)=0,SUM('Win Lines'!L$4:L$6)/100,0)
-IF(_xlpm.reelOffset(1,AC169)=0,SUM('Win Lines'!L$3:L$5)/100,0)
-IF(_xlpm.reelOffset(2,AC169)=0,SUM('Win Lines'!L$3:L$4)/100,0)
-IF(_xlpm.reelOffset(3,AC169)=0,'Win Lines'!L$3/100,0)
))</f>
        <v>1.0000000000000002</v>
      </c>
      <c r="AJ169" s="84" t="str" cm="1">
        <f t="array" ref="AJ169">IF(AD169="","",_xlfn.LET(_xlpm.reelOffset,_xlfn.LAMBDA(_xlpm.offsetBy,_xlpm.cell,_xlfn.LET(_xlpm.ind,ROW(_xlpm.cell)-4,_xlpm.length,COUNTIF(AD$4:AD$200,"&gt;-1"),INDEX(AD$4:AD$200,1+MOD(_xlpm.ind+_xlpm.offsetBy,_xlpm.length)))),
IF(AD169=0,4,1)
-IF(_xlpm.reelOffset(-3,AD169)=0,'Win Lines'!M$6/100,0)
-IF(_xlpm.reelOffset(-2,AD169)=0,SUM('Win Lines'!M$5:M$6)/100,0)
-IF(_xlpm.reelOffset(-1,AD169)=0,SUM('Win Lines'!M$4:M$6)/100,0)
-IF(_xlpm.reelOffset(1,AD169)=0,SUM('Win Lines'!M$3:M$5)/100,0)
-IF(_xlpm.reelOffset(2,AD169)=0,SUM('Win Lines'!M$3:M$4)/100,0)
-IF(_xlpm.reelOffset(3,AD169)=0,'Win Lines'!M$3/100,0)
))</f>
        <v/>
      </c>
    </row>
    <row r="170" spans="25:36" x14ac:dyDescent="0.25">
      <c r="Y170" s="54">
        <v>167</v>
      </c>
      <c r="Z170" s="80" t="str">
        <f>IF('Base Reels B'!Z170="","",'Base Reels B'!Z170)</f>
        <v/>
      </c>
      <c r="AA170" s="80">
        <f>IF('Base Reels B'!AA170="","",IF(AA$2="W",0,'Base Reels B'!AA170))</f>
        <v>0</v>
      </c>
      <c r="AB170" s="80">
        <f>IF('Base Reels B'!AB170="","",IF(AB$2="W",0,'Base Reels B'!AB170))</f>
        <v>0</v>
      </c>
      <c r="AC170" s="80">
        <f>IF('Base Reels B'!AC170="","",IF(AC$2="W",0,'Base Reels B'!AC170))</f>
        <v>0</v>
      </c>
      <c r="AD170" s="80" t="str">
        <f>IF('Base Reels B'!AD170="","",'Base Reels B'!AD170)</f>
        <v/>
      </c>
      <c r="AF170" s="84" t="str" cm="1">
        <f t="array" ref="AF170">IF(Z170="","",_xlfn.LET(_xlpm.reelOffset,_xlfn.LAMBDA(_xlpm.offsetBy,_xlpm.cell,_xlfn.LET(_xlpm.ind,ROW(_xlpm.cell)-4,_xlpm.length,COUNTIF(Z$4:Z$200,"&gt;-1"),INDEX(Z$4:Z$200,1+MOD(_xlpm.ind+_xlpm.offsetBy,_xlpm.length)))),
IF(Z170=0,4,1)
-IF(_xlpm.reelOffset(-3,Z170)=0,'Win Lines'!I$6/100,0)
-IF(_xlpm.reelOffset(-2,Z170)=0,SUM('Win Lines'!I$5:I$6)/100,0)
-IF(_xlpm.reelOffset(-1,Z170)=0,SUM('Win Lines'!I$4:I$6)/100,0)
-IF(_xlpm.reelOffset(1,Z170)=0,SUM('Win Lines'!I$3:I$5)/100,0)
-IF(_xlpm.reelOffset(2,Z170)=0,SUM('Win Lines'!I$3:I$4)/100,0)
-IF(_xlpm.reelOffset(3,Z170)=0,'Win Lines'!I$3/100,0)
))</f>
        <v/>
      </c>
      <c r="AG170" s="84" cm="1">
        <f t="array" ref="AG170">IF(AA170="","",_xlfn.LET(_xlpm.reelOffset,_xlfn.LAMBDA(_xlpm.offsetBy,_xlpm.cell,_xlfn.LET(_xlpm.ind,ROW(_xlpm.cell)-4,_xlpm.length,COUNTIF(AA$4:AA$200,"&gt;-1"),INDEX(AA$4:AA$200,1+MOD(_xlpm.ind+_xlpm.offsetBy,_xlpm.length)))),
IF(AA170=0,4,1)
-IF(_xlpm.reelOffset(-3,AA170)=0,'Win Lines'!J$6/100,0)
-IF(_xlpm.reelOffset(-2,AA170)=0,SUM('Win Lines'!J$5:J$6)/100,0)
-IF(_xlpm.reelOffset(-1,AA170)=0,SUM('Win Lines'!J$4:J$6)/100,0)
-IF(_xlpm.reelOffset(1,AA170)=0,SUM('Win Lines'!J$3:J$5)/100,0)
-IF(_xlpm.reelOffset(2,AA170)=0,SUM('Win Lines'!J$3:J$4)/100,0)
-IF(_xlpm.reelOffset(3,AA170)=0,'Win Lines'!J$3/100,0)
))</f>
        <v>1.0000000000000002</v>
      </c>
      <c r="AH170" s="84" cm="1">
        <f t="array" ref="AH170">IF(AB170="","",_xlfn.LET(_xlpm.reelOffset,_xlfn.LAMBDA(_xlpm.offsetBy,_xlpm.cell,_xlfn.LET(_xlpm.ind,ROW(_xlpm.cell)-4,_xlpm.length,COUNTIF(AB$4:AB$200,"&gt;-1"),INDEX(AB$4:AB$200,1+MOD(_xlpm.ind+_xlpm.offsetBy,_xlpm.length)))),
IF(AB170=0,4,1)
-IF(_xlpm.reelOffset(-3,AB170)=0,'Win Lines'!K$6/100,0)
-IF(_xlpm.reelOffset(-2,AB170)=0,SUM('Win Lines'!K$5:K$6)/100,0)
-IF(_xlpm.reelOffset(-1,AB170)=0,SUM('Win Lines'!K$4:K$6)/100,0)
-IF(_xlpm.reelOffset(1,AB170)=0,SUM('Win Lines'!K$3:K$5)/100,0)
-IF(_xlpm.reelOffset(2,AB170)=0,SUM('Win Lines'!K$3:K$4)/100,0)
-IF(_xlpm.reelOffset(3,AB170)=0,'Win Lines'!K$3/100,0)
))</f>
        <v>1.0000000000000002</v>
      </c>
      <c r="AI170" s="84" cm="1">
        <f t="array" ref="AI170">IF(AC170="","",_xlfn.LET(_xlpm.reelOffset,_xlfn.LAMBDA(_xlpm.offsetBy,_xlpm.cell,_xlfn.LET(_xlpm.ind,ROW(_xlpm.cell)-4,_xlpm.length,COUNTIF(AC$4:AC$200,"&gt;-1"),INDEX(AC$4:AC$200,1+MOD(_xlpm.ind+_xlpm.offsetBy,_xlpm.length)))),
IF(AC170=0,4,1)
-IF(_xlpm.reelOffset(-3,AC170)=0,'Win Lines'!L$6/100,0)
-IF(_xlpm.reelOffset(-2,AC170)=0,SUM('Win Lines'!L$5:L$6)/100,0)
-IF(_xlpm.reelOffset(-1,AC170)=0,SUM('Win Lines'!L$4:L$6)/100,0)
-IF(_xlpm.reelOffset(1,AC170)=0,SUM('Win Lines'!L$3:L$5)/100,0)
-IF(_xlpm.reelOffset(2,AC170)=0,SUM('Win Lines'!L$3:L$4)/100,0)
-IF(_xlpm.reelOffset(3,AC170)=0,'Win Lines'!L$3/100,0)
))</f>
        <v>1.0000000000000002</v>
      </c>
      <c r="AJ170" s="84" t="str" cm="1">
        <f t="array" ref="AJ170">IF(AD170="","",_xlfn.LET(_xlpm.reelOffset,_xlfn.LAMBDA(_xlpm.offsetBy,_xlpm.cell,_xlfn.LET(_xlpm.ind,ROW(_xlpm.cell)-4,_xlpm.length,COUNTIF(AD$4:AD$200,"&gt;-1"),INDEX(AD$4:AD$200,1+MOD(_xlpm.ind+_xlpm.offsetBy,_xlpm.length)))),
IF(AD170=0,4,1)
-IF(_xlpm.reelOffset(-3,AD170)=0,'Win Lines'!M$6/100,0)
-IF(_xlpm.reelOffset(-2,AD170)=0,SUM('Win Lines'!M$5:M$6)/100,0)
-IF(_xlpm.reelOffset(-1,AD170)=0,SUM('Win Lines'!M$4:M$6)/100,0)
-IF(_xlpm.reelOffset(1,AD170)=0,SUM('Win Lines'!M$3:M$5)/100,0)
-IF(_xlpm.reelOffset(2,AD170)=0,SUM('Win Lines'!M$3:M$4)/100,0)
-IF(_xlpm.reelOffset(3,AD170)=0,'Win Lines'!M$3/100,0)
))</f>
        <v/>
      </c>
    </row>
  </sheetData>
  <mergeCells count="6">
    <mergeCell ref="AF2:AJ2"/>
    <mergeCell ref="L3:P3"/>
    <mergeCell ref="D16:H16"/>
    <mergeCell ref="B21:C21"/>
    <mergeCell ref="F21:J21"/>
    <mergeCell ref="Q42:U42"/>
  </mergeCells>
  <conditionalFormatting sqref="I3:I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4:J1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3:P58">
    <cfRule type="containsText" dxfId="9" priority="11" operator="containsText" text="X">
      <formula>NOT(ISERROR(SEARCH("X",L43)))</formula>
    </cfRule>
    <cfRule type="containsText" dxfId="8" priority="12" operator="containsText" text="X">
      <formula>NOT(ISERROR(SEARCH("X",L43)))</formula>
    </cfRule>
  </conditionalFormatting>
  <conditionalFormatting sqref="W4:W31">
    <cfRule type="colorScale" priority="13">
      <colorScale>
        <cfvo type="num" val="500"/>
        <cfvo type="percentile" val="50"/>
        <cfvo type="max"/>
        <color rgb="FF63BE7B"/>
        <color rgb="FFFFEB84"/>
        <color rgb="FFF8696B"/>
      </colorScale>
    </cfRule>
  </conditionalFormatting>
  <conditionalFormatting sqref="X4:X33">
    <cfRule type="colorScale" priority="10">
      <colorScale>
        <cfvo type="num" val="-2E-3"/>
        <cfvo type="num" val="0"/>
        <cfvo type="num" val="2E-3"/>
        <color theme="5" tint="-0.249977111117893"/>
        <color rgb="FF92D050"/>
        <color theme="5" tint="-0.249977111117893"/>
      </colorScale>
    </cfRule>
  </conditionalFormatting>
  <conditionalFormatting sqref="Z3:AD170">
    <cfRule type="cellIs" dxfId="7" priority="9" operator="equal">
      <formula>"BN"</formula>
    </cfRule>
  </conditionalFormatting>
  <conditionalFormatting sqref="Z3:AD1048576">
    <cfRule type="expression" dxfId="6" priority="6">
      <formula>AND(LEN(Z3)&gt;0,Z3=0)</formula>
    </cfRule>
    <cfRule type="cellIs" dxfId="5" priority="7" operator="equal">
      <formula>9</formula>
    </cfRule>
    <cfRule type="cellIs" dxfId="4" priority="8" operator="equal">
      <formula>10</formula>
    </cfRule>
  </conditionalFormatting>
  <conditionalFormatting sqref="AF3:AJ170">
    <cfRule type="cellIs" dxfId="3" priority="4" operator="equal">
      <formula>"BN"</formula>
    </cfRule>
  </conditionalFormatting>
  <conditionalFormatting sqref="AF3:AJ1048576">
    <cfRule type="expression" dxfId="2" priority="1">
      <formula>AND(LEN(AF3)&gt;0,AF3=0)</formula>
    </cfRule>
    <cfRule type="cellIs" dxfId="1" priority="2" operator="equal">
      <formula>9</formula>
    </cfRule>
    <cfRule type="cellIs" dxfId="0" priority="3" operator="equal">
      <formula>10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B0C54-5E62-426F-B6F9-7013E95C1EDF}">
  <dimension ref="A1:DU249"/>
  <sheetViews>
    <sheetView workbookViewId="0">
      <selection activeCell="B13" sqref="B13"/>
    </sheetView>
  </sheetViews>
  <sheetFormatPr defaultColWidth="9" defaultRowHeight="15" x14ac:dyDescent="0.25"/>
  <cols>
    <col min="1" max="1" width="29.28515625" style="2" customWidth="1"/>
    <col min="2" max="2" width="26" style="2" customWidth="1"/>
    <col min="3" max="3" width="8.7109375" style="2" customWidth="1"/>
    <col min="4" max="4" width="23.140625" style="3" customWidth="1"/>
    <col min="5" max="5" width="20.42578125" style="3" customWidth="1"/>
    <col min="6" max="6" width="8.7109375" style="3" customWidth="1"/>
    <col min="7" max="125" width="8.7109375" customWidth="1"/>
    <col min="126" max="1078" width="8.7109375" style="2" customWidth="1"/>
    <col min="1079" max="16384" width="9" style="2"/>
  </cols>
  <sheetData>
    <row r="1" spans="1:6" x14ac:dyDescent="0.25">
      <c r="A1" s="170" t="s">
        <v>48</v>
      </c>
      <c r="B1" s="170"/>
      <c r="C1" s="62"/>
      <c r="D1" s="55"/>
    </row>
    <row r="2" spans="1:6" x14ac:dyDescent="0.25">
      <c r="A2" s="61" t="s">
        <v>6</v>
      </c>
      <c r="B2" s="61" t="s">
        <v>63</v>
      </c>
      <c r="C2" s="62"/>
      <c r="F2" s="63"/>
    </row>
    <row r="3" spans="1:6" x14ac:dyDescent="0.25">
      <c r="A3" s="64" t="s">
        <v>50</v>
      </c>
      <c r="B3" s="65" t="s">
        <v>51</v>
      </c>
      <c r="C3" s="62"/>
      <c r="F3" s="63"/>
    </row>
    <row r="4" spans="1:6" x14ac:dyDescent="0.25">
      <c r="A4" s="61" t="s">
        <v>53</v>
      </c>
      <c r="B4" s="61">
        <v>1</v>
      </c>
      <c r="C4" s="62"/>
      <c r="F4" s="63"/>
    </row>
    <row r="5" spans="1:6" x14ac:dyDescent="0.25">
      <c r="A5" s="61" t="s">
        <v>54</v>
      </c>
      <c r="B5" s="66">
        <v>0.01</v>
      </c>
      <c r="C5" s="62"/>
      <c r="D5"/>
      <c r="E5"/>
      <c r="F5" s="63"/>
    </row>
    <row r="6" spans="1:6" x14ac:dyDescent="0.25">
      <c r="C6" s="62"/>
      <c r="D6"/>
      <c r="E6"/>
      <c r="F6" s="63"/>
    </row>
    <row r="7" spans="1:6" x14ac:dyDescent="0.25">
      <c r="A7" s="170" t="s">
        <v>55</v>
      </c>
      <c r="B7" s="170"/>
      <c r="C7" s="62"/>
      <c r="D7"/>
      <c r="E7"/>
      <c r="F7" s="63"/>
    </row>
    <row r="8" spans="1:6" x14ac:dyDescent="0.25">
      <c r="A8" s="61" t="s">
        <v>56</v>
      </c>
      <c r="B8" s="61" t="s">
        <v>57</v>
      </c>
      <c r="C8" s="62"/>
    </row>
    <row r="9" spans="1:6" x14ac:dyDescent="0.25">
      <c r="A9"/>
      <c r="B9"/>
      <c r="C9" s="62"/>
      <c r="D9" s="67"/>
      <c r="E9" s="67"/>
      <c r="F9" s="67"/>
    </row>
    <row r="10" spans="1:6" x14ac:dyDescent="0.25">
      <c r="A10"/>
      <c r="B10"/>
      <c r="C10" s="62"/>
      <c r="D10"/>
      <c r="E10"/>
      <c r="F10" s="63"/>
    </row>
    <row r="11" spans="1:6" x14ac:dyDescent="0.25">
      <c r="A11" s="169" t="s">
        <v>58</v>
      </c>
      <c r="B11" s="169"/>
      <c r="C11" s="62"/>
      <c r="D11"/>
      <c r="E11"/>
      <c r="F11" s="63"/>
    </row>
    <row r="12" spans="1:6" x14ac:dyDescent="0.25">
      <c r="A12" s="68" t="s">
        <v>57</v>
      </c>
      <c r="B12" s="71">
        <f ca="1">ROUND('Reel Set Weightings'!E4*100,3)</f>
        <v>95</v>
      </c>
      <c r="C12" s="62"/>
      <c r="D12"/>
      <c r="E12"/>
      <c r="F12" s="63"/>
    </row>
    <row r="13" spans="1:6" x14ac:dyDescent="0.25">
      <c r="A13"/>
      <c r="B13"/>
      <c r="C13" s="62"/>
      <c r="D13"/>
      <c r="E13"/>
      <c r="F13" s="63"/>
    </row>
    <row r="14" spans="1:6" x14ac:dyDescent="0.25">
      <c r="A14"/>
      <c r="B14"/>
      <c r="C14" s="62"/>
      <c r="D14"/>
      <c r="E14"/>
      <c r="F14" s="63"/>
    </row>
    <row r="15" spans="1:6" x14ac:dyDescent="0.25">
      <c r="A15"/>
      <c r="B15"/>
      <c r="C15" s="62"/>
      <c r="D15"/>
      <c r="E15"/>
      <c r="F15" s="63"/>
    </row>
    <row r="16" spans="1:6" x14ac:dyDescent="0.25">
      <c r="A16"/>
      <c r="B16"/>
      <c r="C16" s="62"/>
      <c r="D16"/>
      <c r="E16"/>
    </row>
    <row r="17" spans="1:6" x14ac:dyDescent="0.25">
      <c r="A17"/>
      <c r="B17"/>
      <c r="C17" s="62"/>
      <c r="D17"/>
      <c r="E17"/>
    </row>
    <row r="18" spans="1:6" x14ac:dyDescent="0.25">
      <c r="A18"/>
      <c r="B18"/>
      <c r="C18" s="62"/>
      <c r="D18"/>
      <c r="E18"/>
      <c r="F18" s="69"/>
    </row>
    <row r="19" spans="1:6" x14ac:dyDescent="0.25">
      <c r="A19"/>
      <c r="B19"/>
      <c r="C19" s="62"/>
      <c r="D19"/>
      <c r="E19"/>
      <c r="F19" s="63"/>
    </row>
    <row r="20" spans="1:6" x14ac:dyDescent="0.25">
      <c r="A20"/>
      <c r="B20"/>
      <c r="C20" s="62"/>
      <c r="D20"/>
      <c r="E20"/>
      <c r="F20" s="63"/>
    </row>
    <row r="21" spans="1:6" x14ac:dyDescent="0.25">
      <c r="A21"/>
      <c r="B21"/>
      <c r="C21" s="62"/>
      <c r="D21"/>
      <c r="E21"/>
      <c r="F21" s="63"/>
    </row>
    <row r="22" spans="1:6" x14ac:dyDescent="0.25">
      <c r="A22"/>
      <c r="B22"/>
      <c r="C22" s="62"/>
      <c r="D22"/>
      <c r="E22"/>
      <c r="F22" s="63"/>
    </row>
    <row r="23" spans="1:6" x14ac:dyDescent="0.25">
      <c r="A23"/>
      <c r="B23"/>
      <c r="C23" s="62"/>
      <c r="D23"/>
      <c r="E23"/>
      <c r="F23" s="70"/>
    </row>
    <row r="24" spans="1:6" x14ac:dyDescent="0.25">
      <c r="A24"/>
      <c r="B24"/>
      <c r="C24" s="62"/>
      <c r="D24"/>
      <c r="E24"/>
      <c r="F24" s="70"/>
    </row>
    <row r="25" spans="1:6" x14ac:dyDescent="0.25">
      <c r="A25"/>
      <c r="B25"/>
      <c r="C25" s="62"/>
      <c r="D25"/>
      <c r="E25"/>
      <c r="F25" s="70"/>
    </row>
    <row r="26" spans="1:6" x14ac:dyDescent="0.25">
      <c r="A26"/>
      <c r="B26"/>
      <c r="C26" s="62"/>
      <c r="D26"/>
      <c r="E26"/>
    </row>
    <row r="27" spans="1:6" x14ac:dyDescent="0.25">
      <c r="A27"/>
      <c r="B27"/>
      <c r="C27" s="62"/>
      <c r="D27"/>
      <c r="E27"/>
    </row>
    <row r="28" spans="1:6" x14ac:dyDescent="0.25">
      <c r="A28"/>
      <c r="B28"/>
      <c r="C28" s="62"/>
      <c r="D28"/>
      <c r="E28"/>
    </row>
    <row r="29" spans="1:6" x14ac:dyDescent="0.25">
      <c r="A29" s="62"/>
      <c r="B29" s="62"/>
      <c r="C29" s="62"/>
      <c r="D29"/>
      <c r="E29"/>
    </row>
    <row r="30" spans="1:6" x14ac:dyDescent="0.25">
      <c r="A30" s="169" t="s">
        <v>58</v>
      </c>
      <c r="B30" s="169"/>
      <c r="C30" s="62"/>
      <c r="D30"/>
      <c r="E30"/>
      <c r="F30" s="69"/>
    </row>
    <row r="31" spans="1:6" x14ac:dyDescent="0.25">
      <c r="A31" s="68" t="s">
        <v>57</v>
      </c>
      <c r="B31" s="71">
        <f>[1]Weightings!L7*100</f>
        <v>96.500264537499987</v>
      </c>
      <c r="C31" s="62"/>
      <c r="D31"/>
      <c r="E31"/>
      <c r="F31" s="63"/>
    </row>
    <row r="32" spans="1:6" x14ac:dyDescent="0.25">
      <c r="A32"/>
      <c r="B32"/>
      <c r="D32"/>
      <c r="E32"/>
      <c r="F32" s="63"/>
    </row>
    <row r="33" spans="1:6" x14ac:dyDescent="0.25">
      <c r="A33"/>
      <c r="B33"/>
      <c r="D33"/>
      <c r="E33"/>
      <c r="F33" s="63"/>
    </row>
    <row r="34" spans="1:6" x14ac:dyDescent="0.25">
      <c r="D34"/>
      <c r="E34"/>
      <c r="F34" s="63"/>
    </row>
    <row r="35" spans="1:6" x14ac:dyDescent="0.25">
      <c r="A35" s="169" t="s">
        <v>59</v>
      </c>
      <c r="B35" s="169"/>
      <c r="D35"/>
      <c r="E35"/>
      <c r="F35" s="70"/>
    </row>
    <row r="36" spans="1:6" x14ac:dyDescent="0.25">
      <c r="A36" s="68" t="s">
        <v>60</v>
      </c>
      <c r="B36" s="68">
        <f>'[1]Math Direction'!C7</f>
        <v>5</v>
      </c>
      <c r="D36"/>
      <c r="E36"/>
      <c r="F36" s="67"/>
    </row>
    <row r="37" spans="1:6" x14ac:dyDescent="0.25">
      <c r="A37" s="68" t="s">
        <v>61</v>
      </c>
      <c r="B37" s="68">
        <v>4</v>
      </c>
      <c r="D37"/>
      <c r="E37"/>
      <c r="F37" s="67"/>
    </row>
    <row r="38" spans="1:6" x14ac:dyDescent="0.25">
      <c r="A38" s="68" t="s">
        <v>62</v>
      </c>
      <c r="B38" s="68" t="s">
        <v>69</v>
      </c>
      <c r="D38"/>
      <c r="E38"/>
      <c r="F38" s="67"/>
    </row>
    <row r="39" spans="1:6" x14ac:dyDescent="0.25">
      <c r="A39"/>
      <c r="B39"/>
      <c r="D39"/>
      <c r="E39"/>
      <c r="F39" s="67"/>
    </row>
    <row r="40" spans="1:6" x14ac:dyDescent="0.25">
      <c r="A40"/>
      <c r="B40"/>
      <c r="D40"/>
      <c r="E40"/>
      <c r="F40" s="67"/>
    </row>
    <row r="41" spans="1:6" x14ac:dyDescent="0.25">
      <c r="A41"/>
      <c r="B41"/>
      <c r="D41"/>
      <c r="E41"/>
      <c r="F41" s="67"/>
    </row>
    <row r="42" spans="1:6" x14ac:dyDescent="0.25">
      <c r="A42"/>
      <c r="B42"/>
      <c r="D42"/>
      <c r="E42"/>
      <c r="F42" s="67"/>
    </row>
    <row r="43" spans="1:6" x14ac:dyDescent="0.25">
      <c r="A43"/>
      <c r="B43"/>
      <c r="D43"/>
      <c r="E43"/>
      <c r="F43" s="67"/>
    </row>
    <row r="44" spans="1:6" x14ac:dyDescent="0.25">
      <c r="A44" s="57"/>
      <c r="B44" s="57"/>
      <c r="D44"/>
      <c r="E44"/>
      <c r="F44" s="67"/>
    </row>
    <row r="45" spans="1:6" x14ac:dyDescent="0.25">
      <c r="D45"/>
      <c r="E45"/>
      <c r="F45" s="67"/>
    </row>
    <row r="46" spans="1:6" x14ac:dyDescent="0.25">
      <c r="F46" s="67"/>
    </row>
    <row r="47" spans="1:6" x14ac:dyDescent="0.25">
      <c r="A47"/>
      <c r="B47"/>
      <c r="F47" s="67"/>
    </row>
    <row r="48" spans="1:6" x14ac:dyDescent="0.25">
      <c r="A48"/>
      <c r="B48"/>
      <c r="F48" s="67"/>
    </row>
    <row r="49" spans="1:6" x14ac:dyDescent="0.25">
      <c r="A49"/>
      <c r="B49"/>
      <c r="F49" s="67"/>
    </row>
    <row r="50" spans="1:6" x14ac:dyDescent="0.25">
      <c r="A50"/>
      <c r="B50"/>
      <c r="F50" s="67"/>
    </row>
    <row r="51" spans="1:6" x14ac:dyDescent="0.25">
      <c r="A51" s="67"/>
      <c r="B51" s="67"/>
      <c r="C51" s="67"/>
      <c r="F51" s="67"/>
    </row>
    <row r="52" spans="1:6" x14ac:dyDescent="0.25">
      <c r="A52"/>
      <c r="B52"/>
      <c r="C52"/>
      <c r="D52"/>
      <c r="E52"/>
      <c r="F52" s="67"/>
    </row>
    <row r="53" spans="1:6" x14ac:dyDescent="0.25">
      <c r="A53"/>
      <c r="B53"/>
      <c r="C53"/>
      <c r="D53"/>
      <c r="E53"/>
      <c r="F53" s="67"/>
    </row>
    <row r="54" spans="1:6" x14ac:dyDescent="0.25">
      <c r="A54"/>
      <c r="B54"/>
      <c r="C54"/>
      <c r="D54"/>
      <c r="E54"/>
      <c r="F54" s="67"/>
    </row>
    <row r="55" spans="1:6" x14ac:dyDescent="0.25">
      <c r="A55"/>
      <c r="B55"/>
      <c r="C55"/>
      <c r="D55"/>
      <c r="E55"/>
      <c r="F55" s="67"/>
    </row>
    <row r="56" spans="1:6" x14ac:dyDescent="0.25">
      <c r="A56"/>
      <c r="B56"/>
      <c r="C56"/>
      <c r="D56"/>
      <c r="E56"/>
    </row>
    <row r="57" spans="1:6" x14ac:dyDescent="0.25">
      <c r="A57"/>
      <c r="B57"/>
      <c r="C57"/>
      <c r="D57"/>
      <c r="E57"/>
    </row>
    <row r="58" spans="1:6" x14ac:dyDescent="0.25">
      <c r="A58"/>
      <c r="B58"/>
      <c r="C58"/>
      <c r="D58"/>
      <c r="E58"/>
    </row>
    <row r="59" spans="1:6" x14ac:dyDescent="0.25">
      <c r="A59"/>
      <c r="B59"/>
      <c r="C59"/>
      <c r="D59"/>
      <c r="E59"/>
    </row>
    <row r="60" spans="1:6" x14ac:dyDescent="0.25">
      <c r="A60"/>
      <c r="B60"/>
      <c r="C60"/>
      <c r="D60"/>
      <c r="E60"/>
    </row>
    <row r="61" spans="1:6" x14ac:dyDescent="0.25">
      <c r="A61"/>
      <c r="B61"/>
      <c r="C61"/>
      <c r="D61"/>
      <c r="E61"/>
    </row>
    <row r="62" spans="1:6" x14ac:dyDescent="0.25">
      <c r="A62"/>
      <c r="B62"/>
      <c r="C62"/>
      <c r="D62"/>
      <c r="E62"/>
    </row>
    <row r="63" spans="1:6" x14ac:dyDescent="0.25">
      <c r="A63"/>
      <c r="B63"/>
      <c r="C63"/>
      <c r="D63"/>
      <c r="E63"/>
    </row>
    <row r="64" spans="1:6" x14ac:dyDescent="0.25">
      <c r="A64"/>
      <c r="B64"/>
      <c r="C64"/>
      <c r="D64"/>
      <c r="E64"/>
    </row>
    <row r="65" spans="1:5" x14ac:dyDescent="0.25">
      <c r="A65"/>
      <c r="B65"/>
      <c r="C65"/>
      <c r="D65"/>
      <c r="E65"/>
    </row>
    <row r="66" spans="1:5" x14ac:dyDescent="0.25">
      <c r="A66"/>
      <c r="B66"/>
      <c r="C66"/>
      <c r="D66"/>
      <c r="E66"/>
    </row>
    <row r="67" spans="1:5" x14ac:dyDescent="0.25">
      <c r="A67"/>
      <c r="B67"/>
      <c r="C67"/>
      <c r="D67"/>
      <c r="E67"/>
    </row>
    <row r="68" spans="1:5" x14ac:dyDescent="0.25">
      <c r="A68"/>
      <c r="B68"/>
      <c r="C68"/>
      <c r="D68"/>
      <c r="E68"/>
    </row>
    <row r="69" spans="1:5" x14ac:dyDescent="0.25">
      <c r="A69"/>
      <c r="B69"/>
      <c r="C69"/>
      <c r="D69"/>
      <c r="E69"/>
    </row>
    <row r="70" spans="1:5" x14ac:dyDescent="0.25">
      <c r="A70"/>
      <c r="B70"/>
      <c r="C70"/>
      <c r="D70"/>
      <c r="E70"/>
    </row>
    <row r="71" spans="1:5" x14ac:dyDescent="0.25">
      <c r="A71"/>
      <c r="B71"/>
      <c r="C71"/>
      <c r="D71"/>
      <c r="E71"/>
    </row>
    <row r="72" spans="1:5" x14ac:dyDescent="0.25">
      <c r="A72"/>
      <c r="B72"/>
      <c r="C72"/>
      <c r="D72"/>
      <c r="E72"/>
    </row>
    <row r="73" spans="1:5" x14ac:dyDescent="0.25">
      <c r="A73"/>
      <c r="B73"/>
      <c r="C73"/>
      <c r="D73"/>
      <c r="E73"/>
    </row>
    <row r="74" spans="1:5" x14ac:dyDescent="0.25">
      <c r="A74"/>
      <c r="B74"/>
      <c r="C74"/>
      <c r="D74"/>
      <c r="E74"/>
    </row>
    <row r="75" spans="1:5" x14ac:dyDescent="0.25">
      <c r="A75"/>
      <c r="B75"/>
      <c r="C75"/>
      <c r="D75"/>
      <c r="E75"/>
    </row>
    <row r="76" spans="1:5" x14ac:dyDescent="0.25">
      <c r="A76"/>
      <c r="B76"/>
      <c r="C76"/>
      <c r="D76"/>
      <c r="E76"/>
    </row>
    <row r="77" spans="1:5" x14ac:dyDescent="0.25">
      <c r="A77"/>
      <c r="B77"/>
      <c r="C77"/>
      <c r="D77"/>
      <c r="E77"/>
    </row>
    <row r="78" spans="1:5" x14ac:dyDescent="0.25">
      <c r="A78"/>
      <c r="B78"/>
      <c r="C78"/>
      <c r="D78"/>
      <c r="E78"/>
    </row>
    <row r="79" spans="1:5" x14ac:dyDescent="0.25">
      <c r="A79"/>
      <c r="B79"/>
      <c r="C79"/>
      <c r="D79"/>
      <c r="E79"/>
    </row>
    <row r="80" spans="1:5" x14ac:dyDescent="0.25">
      <c r="A80"/>
      <c r="B80"/>
      <c r="C80"/>
      <c r="D80"/>
      <c r="E80"/>
    </row>
    <row r="81" spans="1:5" x14ac:dyDescent="0.25">
      <c r="A81"/>
      <c r="B81"/>
      <c r="C81"/>
      <c r="D81"/>
      <c r="E81"/>
    </row>
    <row r="82" spans="1:5" x14ac:dyDescent="0.25">
      <c r="A82"/>
      <c r="B82"/>
      <c r="C82"/>
      <c r="D82"/>
      <c r="E82"/>
    </row>
    <row r="83" spans="1:5" x14ac:dyDescent="0.25">
      <c r="A83"/>
      <c r="B83"/>
      <c r="C83"/>
      <c r="D83"/>
      <c r="E83"/>
    </row>
    <row r="84" spans="1:5" x14ac:dyDescent="0.25">
      <c r="A84"/>
      <c r="B84"/>
      <c r="C84"/>
      <c r="D84"/>
      <c r="E84"/>
    </row>
    <row r="85" spans="1:5" x14ac:dyDescent="0.25">
      <c r="A85"/>
      <c r="B85"/>
      <c r="C85"/>
      <c r="D85"/>
      <c r="E85"/>
    </row>
    <row r="86" spans="1:5" x14ac:dyDescent="0.25">
      <c r="A86"/>
      <c r="B86"/>
      <c r="C86"/>
      <c r="D86"/>
      <c r="E86"/>
    </row>
    <row r="87" spans="1:5" x14ac:dyDescent="0.25">
      <c r="A87"/>
      <c r="B87"/>
      <c r="C87"/>
      <c r="D87"/>
      <c r="E87"/>
    </row>
    <row r="88" spans="1:5" x14ac:dyDescent="0.25">
      <c r="A88"/>
      <c r="B88"/>
      <c r="C88"/>
      <c r="D88"/>
      <c r="E88"/>
    </row>
    <row r="89" spans="1:5" x14ac:dyDescent="0.25">
      <c r="A89"/>
      <c r="B89"/>
      <c r="C89"/>
      <c r="D89"/>
      <c r="E89"/>
    </row>
    <row r="90" spans="1:5" x14ac:dyDescent="0.25">
      <c r="A90"/>
      <c r="B90"/>
      <c r="C90"/>
      <c r="D90"/>
      <c r="E90"/>
    </row>
    <row r="91" spans="1:5" x14ac:dyDescent="0.25">
      <c r="A91"/>
      <c r="B91"/>
      <c r="C91"/>
      <c r="D91"/>
      <c r="E91"/>
    </row>
    <row r="92" spans="1:5" x14ac:dyDescent="0.25">
      <c r="A92"/>
      <c r="B92"/>
      <c r="C92"/>
      <c r="D92"/>
      <c r="E92"/>
    </row>
    <row r="93" spans="1:5" x14ac:dyDescent="0.25">
      <c r="A93"/>
      <c r="B93"/>
      <c r="C93"/>
      <c r="D93"/>
      <c r="E93"/>
    </row>
    <row r="94" spans="1:5" x14ac:dyDescent="0.25">
      <c r="A94"/>
      <c r="B94"/>
      <c r="C94"/>
      <c r="D94"/>
      <c r="E94"/>
    </row>
    <row r="95" spans="1:5" x14ac:dyDescent="0.25">
      <c r="A95"/>
      <c r="B95"/>
      <c r="C95"/>
      <c r="D95"/>
      <c r="E95"/>
    </row>
    <row r="96" spans="1:5" x14ac:dyDescent="0.25">
      <c r="A96"/>
      <c r="B96"/>
      <c r="C96"/>
      <c r="D96"/>
      <c r="E96"/>
    </row>
    <row r="97" spans="1:5" x14ac:dyDescent="0.25">
      <c r="A97"/>
      <c r="B97"/>
      <c r="C97"/>
      <c r="D97"/>
      <c r="E97"/>
    </row>
    <row r="98" spans="1:5" x14ac:dyDescent="0.25">
      <c r="A98"/>
      <c r="B98"/>
      <c r="C98"/>
      <c r="D98"/>
      <c r="E98"/>
    </row>
    <row r="99" spans="1:5" x14ac:dyDescent="0.25">
      <c r="A99"/>
      <c r="B99"/>
      <c r="C99"/>
      <c r="D99"/>
      <c r="E99"/>
    </row>
    <row r="100" spans="1:5" x14ac:dyDescent="0.25">
      <c r="A100"/>
      <c r="B100"/>
      <c r="C100"/>
      <c r="D100"/>
      <c r="E100"/>
    </row>
    <row r="101" spans="1:5" x14ac:dyDescent="0.25">
      <c r="A101"/>
      <c r="B101"/>
      <c r="C101"/>
      <c r="D101"/>
      <c r="E101"/>
    </row>
    <row r="102" spans="1:5" x14ac:dyDescent="0.25">
      <c r="A102"/>
      <c r="B102"/>
      <c r="C102"/>
      <c r="D102"/>
      <c r="E102"/>
    </row>
    <row r="103" spans="1:5" x14ac:dyDescent="0.25">
      <c r="A103"/>
      <c r="B103"/>
      <c r="C103"/>
      <c r="D103"/>
      <c r="E103"/>
    </row>
    <row r="104" spans="1:5" x14ac:dyDescent="0.25">
      <c r="A104"/>
      <c r="B104"/>
      <c r="C104"/>
      <c r="D104"/>
      <c r="E104"/>
    </row>
    <row r="105" spans="1:5" x14ac:dyDescent="0.25">
      <c r="A105"/>
      <c r="B105"/>
      <c r="C105"/>
      <c r="D105"/>
      <c r="E105"/>
    </row>
    <row r="106" spans="1:5" x14ac:dyDescent="0.25">
      <c r="A106"/>
      <c r="B106"/>
      <c r="C106"/>
      <c r="D106"/>
      <c r="E106"/>
    </row>
    <row r="107" spans="1:5" x14ac:dyDescent="0.25">
      <c r="A107"/>
      <c r="B107"/>
      <c r="C107"/>
      <c r="D107"/>
      <c r="E107"/>
    </row>
    <row r="108" spans="1:5" x14ac:dyDescent="0.25">
      <c r="A108"/>
      <c r="B108"/>
      <c r="C108"/>
      <c r="D108"/>
      <c r="E108"/>
    </row>
    <row r="109" spans="1:5" x14ac:dyDescent="0.25">
      <c r="A109"/>
      <c r="B109"/>
      <c r="C109"/>
      <c r="D109"/>
      <c r="E109"/>
    </row>
    <row r="110" spans="1:5" x14ac:dyDescent="0.25">
      <c r="A110"/>
      <c r="B110"/>
      <c r="C110"/>
      <c r="D110"/>
      <c r="E110"/>
    </row>
    <row r="111" spans="1:5" x14ac:dyDescent="0.25">
      <c r="A111"/>
      <c r="B111"/>
      <c r="C111"/>
      <c r="D111"/>
      <c r="E111"/>
    </row>
    <row r="112" spans="1:5" x14ac:dyDescent="0.25">
      <c r="A112"/>
      <c r="B112"/>
      <c r="C112"/>
      <c r="D112"/>
      <c r="E112"/>
    </row>
    <row r="113" spans="1:5" x14ac:dyDescent="0.25">
      <c r="A113"/>
      <c r="B113"/>
      <c r="C113"/>
      <c r="D113"/>
      <c r="E113"/>
    </row>
    <row r="114" spans="1:5" x14ac:dyDescent="0.25">
      <c r="A114"/>
      <c r="B114"/>
      <c r="C114"/>
      <c r="D114"/>
      <c r="E114"/>
    </row>
    <row r="115" spans="1:5" x14ac:dyDescent="0.25">
      <c r="A115"/>
      <c r="B115"/>
      <c r="C115"/>
      <c r="D115"/>
      <c r="E115"/>
    </row>
    <row r="116" spans="1:5" x14ac:dyDescent="0.25">
      <c r="A116"/>
      <c r="B116"/>
      <c r="C116"/>
      <c r="D116"/>
      <c r="E116"/>
    </row>
    <row r="117" spans="1:5" x14ac:dyDescent="0.25">
      <c r="A117"/>
      <c r="B117"/>
      <c r="C117"/>
      <c r="D117"/>
      <c r="E117"/>
    </row>
    <row r="118" spans="1:5" x14ac:dyDescent="0.25">
      <c r="A118"/>
      <c r="B118"/>
      <c r="C118"/>
      <c r="D118"/>
      <c r="E118"/>
    </row>
    <row r="119" spans="1:5" x14ac:dyDescent="0.25">
      <c r="A119"/>
      <c r="B119"/>
      <c r="C119"/>
      <c r="D119"/>
      <c r="E119"/>
    </row>
    <row r="120" spans="1:5" x14ac:dyDescent="0.25">
      <c r="A120"/>
      <c r="B120"/>
      <c r="C120"/>
      <c r="D120"/>
      <c r="E120"/>
    </row>
    <row r="121" spans="1:5" x14ac:dyDescent="0.25">
      <c r="A121"/>
      <c r="B121"/>
      <c r="C121"/>
      <c r="D121"/>
      <c r="E121"/>
    </row>
    <row r="122" spans="1:5" x14ac:dyDescent="0.25">
      <c r="A122"/>
      <c r="B122"/>
      <c r="C122"/>
      <c r="D122"/>
      <c r="E122"/>
    </row>
    <row r="123" spans="1:5" x14ac:dyDescent="0.25">
      <c r="A123"/>
      <c r="B123"/>
      <c r="C123"/>
      <c r="D123"/>
      <c r="E123"/>
    </row>
    <row r="124" spans="1:5" x14ac:dyDescent="0.25">
      <c r="A124"/>
      <c r="B124"/>
      <c r="C124"/>
      <c r="D124"/>
      <c r="E124"/>
    </row>
    <row r="125" spans="1:5" x14ac:dyDescent="0.25">
      <c r="A125"/>
      <c r="B125"/>
      <c r="C125"/>
      <c r="D125"/>
      <c r="E125"/>
    </row>
    <row r="126" spans="1:5" x14ac:dyDescent="0.25">
      <c r="A126"/>
      <c r="B126"/>
      <c r="C126"/>
      <c r="D126"/>
      <c r="E126"/>
    </row>
    <row r="127" spans="1:5" x14ac:dyDescent="0.25">
      <c r="A127"/>
      <c r="B127"/>
      <c r="C127"/>
      <c r="D127"/>
      <c r="E127"/>
    </row>
    <row r="128" spans="1:5" x14ac:dyDescent="0.25">
      <c r="A128"/>
      <c r="B128"/>
      <c r="C128"/>
      <c r="D128"/>
      <c r="E128"/>
    </row>
    <row r="129" spans="1:5" x14ac:dyDescent="0.25">
      <c r="A129"/>
      <c r="B129"/>
      <c r="C129"/>
      <c r="D129"/>
      <c r="E129"/>
    </row>
    <row r="130" spans="1:5" x14ac:dyDescent="0.25">
      <c r="A130"/>
      <c r="B130"/>
      <c r="C130"/>
      <c r="D130"/>
      <c r="E130"/>
    </row>
    <row r="131" spans="1:5" x14ac:dyDescent="0.25">
      <c r="A131"/>
      <c r="B131"/>
      <c r="C131"/>
      <c r="D131"/>
      <c r="E131"/>
    </row>
    <row r="132" spans="1:5" x14ac:dyDescent="0.25">
      <c r="A132"/>
      <c r="B132"/>
      <c r="C132"/>
      <c r="D132"/>
      <c r="E132"/>
    </row>
    <row r="133" spans="1:5" x14ac:dyDescent="0.25">
      <c r="A133"/>
      <c r="B133"/>
      <c r="C133"/>
      <c r="D133"/>
      <c r="E133"/>
    </row>
    <row r="134" spans="1:5" x14ac:dyDescent="0.25">
      <c r="A134"/>
      <c r="B134"/>
      <c r="C134"/>
      <c r="D134"/>
      <c r="E134"/>
    </row>
    <row r="135" spans="1:5" x14ac:dyDescent="0.25">
      <c r="A135"/>
      <c r="B135"/>
      <c r="C135"/>
      <c r="D135"/>
      <c r="E135"/>
    </row>
    <row r="136" spans="1:5" x14ac:dyDescent="0.25">
      <c r="A136"/>
      <c r="B136"/>
      <c r="C136"/>
      <c r="D136"/>
      <c r="E136"/>
    </row>
    <row r="137" spans="1:5" x14ac:dyDescent="0.25">
      <c r="A137"/>
      <c r="B137"/>
      <c r="C137"/>
      <c r="D137"/>
      <c r="E137"/>
    </row>
    <row r="138" spans="1:5" x14ac:dyDescent="0.25">
      <c r="A138"/>
      <c r="B138"/>
      <c r="C138"/>
      <c r="D138"/>
      <c r="E138"/>
    </row>
    <row r="139" spans="1:5" x14ac:dyDescent="0.25">
      <c r="A139"/>
      <c r="B139"/>
      <c r="C139"/>
      <c r="D139"/>
      <c r="E139"/>
    </row>
    <row r="140" spans="1:5" x14ac:dyDescent="0.25">
      <c r="A140"/>
      <c r="B140"/>
      <c r="C140"/>
      <c r="D140"/>
      <c r="E140"/>
    </row>
    <row r="141" spans="1:5" x14ac:dyDescent="0.25">
      <c r="A141"/>
      <c r="B141"/>
      <c r="C141"/>
      <c r="D141"/>
      <c r="E141"/>
    </row>
    <row r="142" spans="1:5" x14ac:dyDescent="0.25">
      <c r="A142"/>
      <c r="B142"/>
      <c r="C142"/>
      <c r="D142"/>
      <c r="E142"/>
    </row>
    <row r="143" spans="1:5" x14ac:dyDescent="0.25">
      <c r="A143"/>
      <c r="B143"/>
      <c r="C143"/>
      <c r="D143"/>
      <c r="E143"/>
    </row>
    <row r="144" spans="1:5" x14ac:dyDescent="0.25">
      <c r="A144"/>
      <c r="B144"/>
      <c r="C144"/>
      <c r="D144"/>
      <c r="E144"/>
    </row>
    <row r="145" spans="1:5" x14ac:dyDescent="0.25">
      <c r="A145"/>
      <c r="B145"/>
      <c r="C145"/>
      <c r="D145"/>
      <c r="E145"/>
    </row>
    <row r="146" spans="1:5" x14ac:dyDescent="0.25">
      <c r="A146"/>
      <c r="B146"/>
      <c r="C146"/>
      <c r="D146"/>
      <c r="E146"/>
    </row>
    <row r="147" spans="1:5" x14ac:dyDescent="0.25">
      <c r="A147"/>
      <c r="B147"/>
      <c r="C147"/>
      <c r="D147"/>
      <c r="E147"/>
    </row>
    <row r="148" spans="1:5" x14ac:dyDescent="0.25">
      <c r="A148"/>
      <c r="B148"/>
      <c r="C148"/>
      <c r="D148"/>
      <c r="E148"/>
    </row>
    <row r="149" spans="1:5" x14ac:dyDescent="0.25">
      <c r="A149"/>
      <c r="B149"/>
      <c r="C149"/>
      <c r="D149"/>
      <c r="E149"/>
    </row>
    <row r="150" spans="1:5" x14ac:dyDescent="0.25">
      <c r="A150"/>
      <c r="B150"/>
      <c r="C150"/>
      <c r="D150"/>
      <c r="E150"/>
    </row>
    <row r="151" spans="1:5" x14ac:dyDescent="0.25">
      <c r="A151"/>
      <c r="B151"/>
      <c r="C151"/>
      <c r="D151"/>
      <c r="E151"/>
    </row>
    <row r="152" spans="1:5" x14ac:dyDescent="0.25">
      <c r="A152"/>
      <c r="B152"/>
      <c r="C152"/>
      <c r="D152"/>
      <c r="E152"/>
    </row>
    <row r="153" spans="1:5" x14ac:dyDescent="0.25">
      <c r="A153"/>
      <c r="B153"/>
      <c r="C153"/>
      <c r="D153"/>
      <c r="E153"/>
    </row>
    <row r="154" spans="1:5" x14ac:dyDescent="0.25">
      <c r="A154"/>
      <c r="B154"/>
      <c r="C154"/>
      <c r="D154"/>
      <c r="E154"/>
    </row>
    <row r="155" spans="1:5" x14ac:dyDescent="0.25">
      <c r="A155"/>
      <c r="B155"/>
      <c r="C155"/>
      <c r="D155"/>
      <c r="E155"/>
    </row>
    <row r="156" spans="1:5" x14ac:dyDescent="0.25">
      <c r="A156"/>
      <c r="B156"/>
      <c r="C156"/>
      <c r="D156"/>
      <c r="E156"/>
    </row>
    <row r="157" spans="1:5" x14ac:dyDescent="0.25">
      <c r="A157"/>
      <c r="B157"/>
      <c r="C157"/>
      <c r="D157"/>
      <c r="E157"/>
    </row>
    <row r="158" spans="1:5" x14ac:dyDescent="0.25">
      <c r="A158"/>
      <c r="B158"/>
      <c r="C158"/>
      <c r="D158"/>
      <c r="E158"/>
    </row>
    <row r="159" spans="1:5" x14ac:dyDescent="0.25">
      <c r="A159"/>
      <c r="B159"/>
      <c r="C159"/>
      <c r="D159"/>
      <c r="E159"/>
    </row>
    <row r="160" spans="1:5" x14ac:dyDescent="0.25">
      <c r="A160"/>
      <c r="B160"/>
      <c r="C160"/>
      <c r="D160"/>
      <c r="E160"/>
    </row>
    <row r="161" spans="1:5" x14ac:dyDescent="0.25">
      <c r="A161"/>
      <c r="B161"/>
      <c r="C161"/>
      <c r="D161"/>
      <c r="E161"/>
    </row>
    <row r="162" spans="1:5" x14ac:dyDescent="0.25">
      <c r="A162"/>
      <c r="B162"/>
      <c r="C162"/>
      <c r="D162"/>
      <c r="E162"/>
    </row>
    <row r="163" spans="1:5" x14ac:dyDescent="0.25">
      <c r="A163"/>
      <c r="B163"/>
      <c r="C163"/>
      <c r="D163"/>
      <c r="E163"/>
    </row>
    <row r="164" spans="1:5" x14ac:dyDescent="0.25">
      <c r="A164"/>
      <c r="B164"/>
      <c r="C164"/>
      <c r="D164"/>
      <c r="E164"/>
    </row>
    <row r="165" spans="1:5" x14ac:dyDescent="0.25">
      <c r="A165"/>
      <c r="B165"/>
      <c r="C165"/>
      <c r="D165"/>
      <c r="E165"/>
    </row>
    <row r="166" spans="1:5" x14ac:dyDescent="0.25">
      <c r="A166"/>
      <c r="B166"/>
      <c r="C166"/>
      <c r="D166"/>
      <c r="E166"/>
    </row>
    <row r="167" spans="1:5" x14ac:dyDescent="0.25">
      <c r="A167"/>
      <c r="B167"/>
      <c r="C167"/>
      <c r="D167"/>
      <c r="E167"/>
    </row>
    <row r="168" spans="1:5" x14ac:dyDescent="0.25">
      <c r="A168"/>
      <c r="B168"/>
      <c r="C168"/>
      <c r="D168"/>
      <c r="E168"/>
    </row>
    <row r="169" spans="1:5" x14ac:dyDescent="0.25">
      <c r="A169"/>
      <c r="B169"/>
      <c r="C169"/>
      <c r="D169"/>
      <c r="E169"/>
    </row>
    <row r="170" spans="1:5" x14ac:dyDescent="0.25">
      <c r="A170"/>
      <c r="B170"/>
      <c r="C170"/>
      <c r="D170"/>
      <c r="E170"/>
    </row>
    <row r="171" spans="1:5" x14ac:dyDescent="0.25">
      <c r="A171"/>
      <c r="B171"/>
      <c r="C171"/>
      <c r="D171"/>
      <c r="E171"/>
    </row>
    <row r="172" spans="1:5" x14ac:dyDescent="0.25">
      <c r="A172"/>
      <c r="B172"/>
      <c r="C172"/>
      <c r="D172"/>
      <c r="E172"/>
    </row>
    <row r="173" spans="1:5" x14ac:dyDescent="0.25">
      <c r="A173"/>
      <c r="B173"/>
      <c r="C173"/>
      <c r="D173"/>
      <c r="E173"/>
    </row>
    <row r="174" spans="1:5" x14ac:dyDescent="0.25">
      <c r="A174"/>
      <c r="B174"/>
      <c r="C174"/>
      <c r="D174"/>
      <c r="E174"/>
    </row>
    <row r="175" spans="1:5" x14ac:dyDescent="0.25">
      <c r="A175"/>
      <c r="B175"/>
      <c r="C175"/>
      <c r="D175"/>
      <c r="E175"/>
    </row>
    <row r="176" spans="1:5" x14ac:dyDescent="0.25">
      <c r="A176"/>
      <c r="B176"/>
      <c r="C176"/>
      <c r="D176"/>
      <c r="E176"/>
    </row>
    <row r="177" spans="1:5" x14ac:dyDescent="0.25">
      <c r="A177"/>
      <c r="B177"/>
      <c r="C177"/>
      <c r="D177"/>
      <c r="E177"/>
    </row>
    <row r="178" spans="1:5" x14ac:dyDescent="0.25">
      <c r="A178"/>
      <c r="B178"/>
      <c r="C178"/>
      <c r="D178"/>
      <c r="E178"/>
    </row>
    <row r="179" spans="1:5" x14ac:dyDescent="0.25">
      <c r="A179"/>
      <c r="B179"/>
      <c r="C179"/>
      <c r="D179"/>
      <c r="E179"/>
    </row>
    <row r="180" spans="1:5" x14ac:dyDescent="0.25">
      <c r="A180"/>
      <c r="B180"/>
      <c r="C180"/>
      <c r="D180"/>
      <c r="E180"/>
    </row>
    <row r="181" spans="1:5" x14ac:dyDescent="0.25">
      <c r="A181" s="3"/>
      <c r="B181" s="3"/>
      <c r="C181" s="3"/>
    </row>
    <row r="182" spans="1:5" x14ac:dyDescent="0.25">
      <c r="A182" s="3"/>
      <c r="B182" s="3"/>
      <c r="C182" s="3"/>
    </row>
    <row r="183" spans="1:5" x14ac:dyDescent="0.25">
      <c r="A183" s="3"/>
      <c r="B183" s="3"/>
      <c r="C183" s="3"/>
    </row>
    <row r="184" spans="1:5" x14ac:dyDescent="0.25">
      <c r="A184" s="3"/>
      <c r="B184" s="3"/>
      <c r="C184" s="3"/>
    </row>
    <row r="185" spans="1:5" x14ac:dyDescent="0.25">
      <c r="A185" s="3"/>
      <c r="B185" s="3"/>
      <c r="C185" s="3"/>
    </row>
    <row r="186" spans="1:5" x14ac:dyDescent="0.25">
      <c r="A186" s="3"/>
      <c r="B186" s="3"/>
      <c r="C186" s="3"/>
    </row>
    <row r="187" spans="1:5" x14ac:dyDescent="0.25">
      <c r="A187" s="3"/>
      <c r="B187" s="3"/>
      <c r="C187" s="3"/>
    </row>
    <row r="188" spans="1:5" x14ac:dyDescent="0.25">
      <c r="A188" s="3"/>
      <c r="B188" s="3"/>
      <c r="C188" s="3"/>
    </row>
    <row r="189" spans="1:5" x14ac:dyDescent="0.25">
      <c r="A189" s="3"/>
      <c r="B189" s="3"/>
      <c r="C189" s="3"/>
    </row>
    <row r="190" spans="1:5" x14ac:dyDescent="0.25">
      <c r="A190" s="3"/>
      <c r="B190" s="3"/>
      <c r="C190" s="3"/>
    </row>
    <row r="191" spans="1:5" x14ac:dyDescent="0.25">
      <c r="A191" s="3"/>
      <c r="B191" s="3"/>
      <c r="C191" s="3"/>
    </row>
    <row r="192" spans="1:5" x14ac:dyDescent="0.25">
      <c r="A192" s="3"/>
      <c r="B192" s="3"/>
      <c r="C192" s="3"/>
    </row>
    <row r="193" spans="1:3" x14ac:dyDescent="0.25">
      <c r="A193" s="3"/>
      <c r="B193" s="3"/>
      <c r="C193" s="3"/>
    </row>
    <row r="194" spans="1:3" x14ac:dyDescent="0.25">
      <c r="A194" s="3"/>
      <c r="B194" s="3"/>
      <c r="C194" s="3"/>
    </row>
    <row r="195" spans="1:3" x14ac:dyDescent="0.25">
      <c r="A195" s="3"/>
      <c r="B195" s="3"/>
      <c r="C195" s="3"/>
    </row>
    <row r="196" spans="1:3" x14ac:dyDescent="0.25">
      <c r="A196" s="3"/>
      <c r="B196" s="3"/>
      <c r="C196" s="3"/>
    </row>
    <row r="197" spans="1:3" x14ac:dyDescent="0.25">
      <c r="A197" s="3"/>
      <c r="B197" s="3"/>
      <c r="C197" s="3"/>
    </row>
    <row r="198" spans="1:3" x14ac:dyDescent="0.25">
      <c r="A198" s="3"/>
      <c r="B198" s="3"/>
      <c r="C198" s="3"/>
    </row>
    <row r="204" spans="1:3" x14ac:dyDescent="0.25">
      <c r="A204" s="3"/>
      <c r="B204" s="3"/>
      <c r="C204" s="3"/>
    </row>
    <row r="205" spans="1:3" x14ac:dyDescent="0.25">
      <c r="A205" s="3"/>
      <c r="B205" s="3"/>
      <c r="C205" s="3"/>
    </row>
    <row r="206" spans="1:3" x14ac:dyDescent="0.25">
      <c r="A206" s="3"/>
      <c r="B206" s="3"/>
      <c r="C206" s="3"/>
    </row>
    <row r="207" spans="1:3" x14ac:dyDescent="0.25">
      <c r="A207" s="3"/>
      <c r="B207" s="3"/>
      <c r="C207" s="3"/>
    </row>
    <row r="208" spans="1:3" x14ac:dyDescent="0.25">
      <c r="A208" s="3"/>
      <c r="B208" s="3"/>
      <c r="C208" s="3"/>
    </row>
    <row r="209" spans="1:3" x14ac:dyDescent="0.25">
      <c r="A209" s="3"/>
      <c r="B209" s="3"/>
      <c r="C209" s="3"/>
    </row>
    <row r="210" spans="1:3" x14ac:dyDescent="0.25">
      <c r="A210" s="3"/>
      <c r="B210" s="3"/>
      <c r="C210" s="3"/>
    </row>
    <row r="211" spans="1:3" x14ac:dyDescent="0.25">
      <c r="A211" s="3"/>
      <c r="B211" s="3"/>
      <c r="C211" s="3"/>
    </row>
    <row r="212" spans="1:3" x14ac:dyDescent="0.25">
      <c r="A212" s="3"/>
      <c r="B212" s="3"/>
      <c r="C212" s="3"/>
    </row>
    <row r="213" spans="1:3" x14ac:dyDescent="0.25">
      <c r="A213" s="3"/>
      <c r="B213" s="3"/>
      <c r="C213" s="3"/>
    </row>
    <row r="214" spans="1:3" x14ac:dyDescent="0.25">
      <c r="A214" s="3"/>
      <c r="B214" s="3"/>
      <c r="C214" s="3"/>
    </row>
    <row r="215" spans="1:3" x14ac:dyDescent="0.25">
      <c r="A215" s="3"/>
      <c r="B215" s="3"/>
      <c r="C215" s="3"/>
    </row>
    <row r="216" spans="1:3" x14ac:dyDescent="0.25">
      <c r="A216" s="3"/>
      <c r="B216" s="3"/>
      <c r="C216" s="3"/>
    </row>
    <row r="217" spans="1:3" x14ac:dyDescent="0.25">
      <c r="A217" s="3"/>
      <c r="B217" s="3"/>
      <c r="C217" s="3"/>
    </row>
    <row r="218" spans="1:3" x14ac:dyDescent="0.25">
      <c r="A218" s="3"/>
      <c r="B218" s="3"/>
      <c r="C218" s="3"/>
    </row>
    <row r="219" spans="1:3" x14ac:dyDescent="0.25">
      <c r="A219" s="3"/>
      <c r="B219" s="3"/>
      <c r="C219" s="3"/>
    </row>
    <row r="220" spans="1:3" x14ac:dyDescent="0.25">
      <c r="A220" s="3"/>
      <c r="B220" s="3"/>
      <c r="C220" s="3"/>
    </row>
    <row r="221" spans="1:3" x14ac:dyDescent="0.25">
      <c r="A221" s="3"/>
      <c r="B221" s="3"/>
      <c r="C221" s="3"/>
    </row>
    <row r="222" spans="1:3" x14ac:dyDescent="0.25">
      <c r="A222" s="3"/>
      <c r="B222" s="3"/>
      <c r="C222" s="3"/>
    </row>
    <row r="223" spans="1:3" x14ac:dyDescent="0.25">
      <c r="A223" s="3"/>
      <c r="B223" s="3"/>
      <c r="C223" s="3"/>
    </row>
    <row r="224" spans="1:3" x14ac:dyDescent="0.25">
      <c r="A224" s="3"/>
      <c r="B224" s="3"/>
      <c r="C224" s="3"/>
    </row>
    <row r="225" spans="1:3" x14ac:dyDescent="0.25">
      <c r="A225" s="3"/>
      <c r="B225" s="3"/>
      <c r="C225" s="3"/>
    </row>
    <row r="226" spans="1:3" x14ac:dyDescent="0.25">
      <c r="A226" s="3"/>
      <c r="B226" s="3"/>
      <c r="C226" s="3"/>
    </row>
    <row r="227" spans="1:3" x14ac:dyDescent="0.25">
      <c r="A227" s="3"/>
      <c r="B227" s="3"/>
      <c r="C227" s="3"/>
    </row>
    <row r="228" spans="1:3" x14ac:dyDescent="0.25">
      <c r="A228" s="3"/>
      <c r="B228" s="3"/>
      <c r="C228" s="3"/>
    </row>
    <row r="229" spans="1:3" x14ac:dyDescent="0.25">
      <c r="A229" s="3"/>
      <c r="B229" s="3"/>
      <c r="C229" s="3"/>
    </row>
    <row r="230" spans="1:3" x14ac:dyDescent="0.25">
      <c r="A230" s="3"/>
      <c r="B230" s="3"/>
      <c r="C230" s="3"/>
    </row>
    <row r="231" spans="1:3" x14ac:dyDescent="0.25">
      <c r="A231" s="3"/>
      <c r="B231" s="3"/>
      <c r="C231" s="3"/>
    </row>
    <row r="232" spans="1:3" x14ac:dyDescent="0.25">
      <c r="A232" s="3"/>
      <c r="B232" s="3"/>
      <c r="C232" s="3"/>
    </row>
    <row r="233" spans="1:3" x14ac:dyDescent="0.25">
      <c r="A233" s="3"/>
      <c r="B233" s="3"/>
      <c r="C233" s="3"/>
    </row>
    <row r="234" spans="1:3" x14ac:dyDescent="0.25">
      <c r="A234" s="3"/>
      <c r="B234" s="3"/>
      <c r="C234" s="3"/>
    </row>
    <row r="235" spans="1:3" x14ac:dyDescent="0.25">
      <c r="A235" s="3"/>
      <c r="B235" s="3"/>
      <c r="C235" s="3"/>
    </row>
    <row r="236" spans="1:3" x14ac:dyDescent="0.25">
      <c r="A236" s="3"/>
      <c r="B236" s="3"/>
      <c r="C236" s="3"/>
    </row>
    <row r="237" spans="1:3" x14ac:dyDescent="0.25">
      <c r="A237" s="3"/>
      <c r="B237" s="3"/>
      <c r="C237" s="3"/>
    </row>
    <row r="238" spans="1:3" x14ac:dyDescent="0.25">
      <c r="A238" s="3"/>
      <c r="B238" s="3"/>
      <c r="C238" s="3"/>
    </row>
    <row r="239" spans="1:3" x14ac:dyDescent="0.25">
      <c r="A239" s="3"/>
      <c r="B239" s="3"/>
      <c r="C239" s="3"/>
    </row>
    <row r="240" spans="1:3" x14ac:dyDescent="0.25">
      <c r="A240" s="3"/>
      <c r="B240" s="3"/>
      <c r="C240" s="3"/>
    </row>
    <row r="241" spans="1:3" x14ac:dyDescent="0.25">
      <c r="A241" s="3"/>
      <c r="B241" s="3"/>
      <c r="C241" s="3"/>
    </row>
    <row r="242" spans="1:3" x14ac:dyDescent="0.25">
      <c r="A242" s="3"/>
      <c r="B242" s="3"/>
      <c r="C242" s="3"/>
    </row>
    <row r="243" spans="1:3" x14ac:dyDescent="0.25">
      <c r="A243" s="3"/>
      <c r="B243" s="3"/>
      <c r="C243" s="3"/>
    </row>
    <row r="244" spans="1:3" x14ac:dyDescent="0.25">
      <c r="A244" s="3"/>
      <c r="B244" s="3"/>
      <c r="C244" s="3"/>
    </row>
    <row r="245" spans="1:3" x14ac:dyDescent="0.25">
      <c r="A245" s="3"/>
      <c r="B245" s="3"/>
      <c r="C245" s="3"/>
    </row>
    <row r="246" spans="1:3" x14ac:dyDescent="0.25">
      <c r="A246" s="3"/>
      <c r="B246" s="3"/>
      <c r="C246" s="3"/>
    </row>
    <row r="247" spans="1:3" x14ac:dyDescent="0.25">
      <c r="A247" s="3"/>
      <c r="B247" s="3"/>
      <c r="C247" s="3"/>
    </row>
    <row r="248" spans="1:3" x14ac:dyDescent="0.25">
      <c r="A248" s="3"/>
      <c r="B248" s="3"/>
      <c r="C248" s="3"/>
    </row>
    <row r="249" spans="1:3" x14ac:dyDescent="0.25">
      <c r="A249" s="3"/>
      <c r="B249" s="3"/>
      <c r="C249" s="3"/>
    </row>
  </sheetData>
  <mergeCells count="5">
    <mergeCell ref="A30:B30"/>
    <mergeCell ref="A35:B35"/>
    <mergeCell ref="A7:B7"/>
    <mergeCell ref="A1:B1"/>
    <mergeCell ref="A11:B11"/>
  </mergeCells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689</vt:i4>
      </vt:variant>
    </vt:vector>
  </HeadingPairs>
  <TitlesOfParts>
    <vt:vector size="711" baseType="lpstr">
      <vt:lpstr>Sim input</vt:lpstr>
      <vt:lpstr>Reel Set Weightings</vt:lpstr>
      <vt:lpstr>Win Lines</vt:lpstr>
      <vt:lpstr>Statistics</vt:lpstr>
      <vt:lpstr>Awards</vt:lpstr>
      <vt:lpstr>Base Reels A</vt:lpstr>
      <vt:lpstr>Base Reels B</vt:lpstr>
      <vt:lpstr>Extra Spin A W00</vt:lpstr>
      <vt:lpstr>Extra Spin A 0W0</vt:lpstr>
      <vt:lpstr>Extra Spin A 00W</vt:lpstr>
      <vt:lpstr>Extra Spin A WW0</vt:lpstr>
      <vt:lpstr>Extra Spin A W0W</vt:lpstr>
      <vt:lpstr>Extra Spin A 0WW</vt:lpstr>
      <vt:lpstr>Extra Spin A WWW</vt:lpstr>
      <vt:lpstr>Extra Spin B W00</vt:lpstr>
      <vt:lpstr>Extra Spin B 0W0</vt:lpstr>
      <vt:lpstr>Extra Spin B 00W</vt:lpstr>
      <vt:lpstr>Extra Spin B WW0</vt:lpstr>
      <vt:lpstr>Extra Spin B W0W</vt:lpstr>
      <vt:lpstr>Extra Spin B 0WW</vt:lpstr>
      <vt:lpstr>Extra Spin B WWW</vt:lpstr>
      <vt:lpstr>Sim Config</vt:lpstr>
      <vt:lpstr>'Base Reels A'!_FilterDatabase_0</vt:lpstr>
      <vt:lpstr>'Base Reels B'!_FilterDatabase_0</vt:lpstr>
      <vt:lpstr>'Extra Spin A 00W'!_FilterDatabase_0</vt:lpstr>
      <vt:lpstr>'Extra Spin A 0W0'!_FilterDatabase_0</vt:lpstr>
      <vt:lpstr>'Extra Spin A 0WW'!_FilterDatabase_0</vt:lpstr>
      <vt:lpstr>'Extra Spin A W00'!_FilterDatabase_0</vt:lpstr>
      <vt:lpstr>'Extra Spin A W0W'!_FilterDatabase_0</vt:lpstr>
      <vt:lpstr>'Extra Spin A WW0'!_FilterDatabase_0</vt:lpstr>
      <vt:lpstr>'Extra Spin A WWW'!_FilterDatabase_0</vt:lpstr>
      <vt:lpstr>'Extra Spin B 00W'!_FilterDatabase_0</vt:lpstr>
      <vt:lpstr>'Extra Spin B 0W0'!_FilterDatabase_0</vt:lpstr>
      <vt:lpstr>'Extra Spin B 0WW'!_FilterDatabase_0</vt:lpstr>
      <vt:lpstr>'Extra Spin B W00'!_FilterDatabase_0</vt:lpstr>
      <vt:lpstr>'Extra Spin B W0W'!_FilterDatabase_0</vt:lpstr>
      <vt:lpstr>'Extra Spin B WW0'!_FilterDatabase_0</vt:lpstr>
      <vt:lpstr>'Extra Spin B WWW'!_FilterDatabase_0</vt:lpstr>
      <vt:lpstr>'Base Reels A'!_FilterDatabase_0_0</vt:lpstr>
      <vt:lpstr>'Base Reels B'!_FilterDatabase_0_0</vt:lpstr>
      <vt:lpstr>'Extra Spin A 00W'!_FilterDatabase_0_0</vt:lpstr>
      <vt:lpstr>'Extra Spin A 0W0'!_FilterDatabase_0_0</vt:lpstr>
      <vt:lpstr>'Extra Spin A 0WW'!_FilterDatabase_0_0</vt:lpstr>
      <vt:lpstr>'Extra Spin A W00'!_FilterDatabase_0_0</vt:lpstr>
      <vt:lpstr>'Extra Spin A W0W'!_FilterDatabase_0_0</vt:lpstr>
      <vt:lpstr>'Extra Spin A WW0'!_FilterDatabase_0_0</vt:lpstr>
      <vt:lpstr>'Extra Spin A WWW'!_FilterDatabase_0_0</vt:lpstr>
      <vt:lpstr>'Extra Spin B 00W'!_FilterDatabase_0_0</vt:lpstr>
      <vt:lpstr>'Extra Spin B 0W0'!_FilterDatabase_0_0</vt:lpstr>
      <vt:lpstr>'Extra Spin B 0WW'!_FilterDatabase_0_0</vt:lpstr>
      <vt:lpstr>'Extra Spin B W00'!_FilterDatabase_0_0</vt:lpstr>
      <vt:lpstr>'Extra Spin B W0W'!_FilterDatabase_0_0</vt:lpstr>
      <vt:lpstr>'Extra Spin B WW0'!_FilterDatabase_0_0</vt:lpstr>
      <vt:lpstr>'Extra Spin B WWW'!_FilterDatabase_0_0</vt:lpstr>
      <vt:lpstr>'Base Reels A'!_FilterDatabase_0_0_0</vt:lpstr>
      <vt:lpstr>'Base Reels B'!_FilterDatabase_0_0_0</vt:lpstr>
      <vt:lpstr>'Extra Spin A 00W'!_FilterDatabase_0_0_0</vt:lpstr>
      <vt:lpstr>'Extra Spin A 0W0'!_FilterDatabase_0_0_0</vt:lpstr>
      <vt:lpstr>'Extra Spin A 0WW'!_FilterDatabase_0_0_0</vt:lpstr>
      <vt:lpstr>'Extra Spin A W00'!_FilterDatabase_0_0_0</vt:lpstr>
      <vt:lpstr>'Extra Spin A W0W'!_FilterDatabase_0_0_0</vt:lpstr>
      <vt:lpstr>'Extra Spin A WW0'!_FilterDatabase_0_0_0</vt:lpstr>
      <vt:lpstr>'Extra Spin A WWW'!_FilterDatabase_0_0_0</vt:lpstr>
      <vt:lpstr>'Extra Spin B 00W'!_FilterDatabase_0_0_0</vt:lpstr>
      <vt:lpstr>'Extra Spin B 0W0'!_FilterDatabase_0_0_0</vt:lpstr>
      <vt:lpstr>'Extra Spin B 0WW'!_FilterDatabase_0_0_0</vt:lpstr>
      <vt:lpstr>'Extra Spin B W00'!_FilterDatabase_0_0_0</vt:lpstr>
      <vt:lpstr>'Extra Spin B W0W'!_FilterDatabase_0_0_0</vt:lpstr>
      <vt:lpstr>'Extra Spin B WW0'!_FilterDatabase_0_0_0</vt:lpstr>
      <vt:lpstr>'Extra Spin B WWW'!_FilterDatabase_0_0_0</vt:lpstr>
      <vt:lpstr>'Base Reels A'!_FilterDatabase_0_0_0_0</vt:lpstr>
      <vt:lpstr>'Base Reels B'!_FilterDatabase_0_0_0_0</vt:lpstr>
      <vt:lpstr>'Extra Spin A 00W'!_FilterDatabase_0_0_0_0</vt:lpstr>
      <vt:lpstr>'Extra Spin A 0W0'!_FilterDatabase_0_0_0_0</vt:lpstr>
      <vt:lpstr>'Extra Spin A 0WW'!_FilterDatabase_0_0_0_0</vt:lpstr>
      <vt:lpstr>'Extra Spin A W00'!_FilterDatabase_0_0_0_0</vt:lpstr>
      <vt:lpstr>'Extra Spin A W0W'!_FilterDatabase_0_0_0_0</vt:lpstr>
      <vt:lpstr>'Extra Spin A WW0'!_FilterDatabase_0_0_0_0</vt:lpstr>
      <vt:lpstr>'Extra Spin A WWW'!_FilterDatabase_0_0_0_0</vt:lpstr>
      <vt:lpstr>'Extra Spin B 00W'!_FilterDatabase_0_0_0_0</vt:lpstr>
      <vt:lpstr>'Extra Spin B 0W0'!_FilterDatabase_0_0_0_0</vt:lpstr>
      <vt:lpstr>'Extra Spin B 0WW'!_FilterDatabase_0_0_0_0</vt:lpstr>
      <vt:lpstr>'Extra Spin B W00'!_FilterDatabase_0_0_0_0</vt:lpstr>
      <vt:lpstr>'Extra Spin B W0W'!_FilterDatabase_0_0_0_0</vt:lpstr>
      <vt:lpstr>'Extra Spin B WW0'!_FilterDatabase_0_0_0_0</vt:lpstr>
      <vt:lpstr>'Extra Spin B WWW'!_FilterDatabase_0_0_0_0</vt:lpstr>
      <vt:lpstr>'Base Reels A'!_FilterDatabase_0_0_0_0_0</vt:lpstr>
      <vt:lpstr>'Base Reels B'!_FilterDatabase_0_0_0_0_0</vt:lpstr>
      <vt:lpstr>'Extra Spin A 00W'!_FilterDatabase_0_0_0_0_0</vt:lpstr>
      <vt:lpstr>'Extra Spin A 0W0'!_FilterDatabase_0_0_0_0_0</vt:lpstr>
      <vt:lpstr>'Extra Spin A 0WW'!_FilterDatabase_0_0_0_0_0</vt:lpstr>
      <vt:lpstr>'Extra Spin A W00'!_FilterDatabase_0_0_0_0_0</vt:lpstr>
      <vt:lpstr>'Extra Spin A W0W'!_FilterDatabase_0_0_0_0_0</vt:lpstr>
      <vt:lpstr>'Extra Spin A WW0'!_FilterDatabase_0_0_0_0_0</vt:lpstr>
      <vt:lpstr>'Extra Spin A WWW'!_FilterDatabase_0_0_0_0_0</vt:lpstr>
      <vt:lpstr>'Extra Spin B 00W'!_FilterDatabase_0_0_0_0_0</vt:lpstr>
      <vt:lpstr>'Extra Spin B 0W0'!_FilterDatabase_0_0_0_0_0</vt:lpstr>
      <vt:lpstr>'Extra Spin B 0WW'!_FilterDatabase_0_0_0_0_0</vt:lpstr>
      <vt:lpstr>'Extra Spin B W00'!_FilterDatabase_0_0_0_0_0</vt:lpstr>
      <vt:lpstr>'Extra Spin B W0W'!_FilterDatabase_0_0_0_0_0</vt:lpstr>
      <vt:lpstr>'Extra Spin B WW0'!_FilterDatabase_0_0_0_0_0</vt:lpstr>
      <vt:lpstr>'Extra Spin B WWW'!_FilterDatabase_0_0_0_0_0</vt:lpstr>
      <vt:lpstr>'Base Reels A'!_FilterDatabase_0_0_0_0_0_0</vt:lpstr>
      <vt:lpstr>'Base Reels B'!_FilterDatabase_0_0_0_0_0_0</vt:lpstr>
      <vt:lpstr>'Extra Spin A 00W'!_FilterDatabase_0_0_0_0_0_0</vt:lpstr>
      <vt:lpstr>'Extra Spin A 0W0'!_FilterDatabase_0_0_0_0_0_0</vt:lpstr>
      <vt:lpstr>'Extra Spin A 0WW'!_FilterDatabase_0_0_0_0_0_0</vt:lpstr>
      <vt:lpstr>'Extra Spin A W00'!_FilterDatabase_0_0_0_0_0_0</vt:lpstr>
      <vt:lpstr>'Extra Spin A W0W'!_FilterDatabase_0_0_0_0_0_0</vt:lpstr>
      <vt:lpstr>'Extra Spin A WW0'!_FilterDatabase_0_0_0_0_0_0</vt:lpstr>
      <vt:lpstr>'Extra Spin A WWW'!_FilterDatabase_0_0_0_0_0_0</vt:lpstr>
      <vt:lpstr>'Extra Spin B 00W'!_FilterDatabase_0_0_0_0_0_0</vt:lpstr>
      <vt:lpstr>'Extra Spin B 0W0'!_FilterDatabase_0_0_0_0_0_0</vt:lpstr>
      <vt:lpstr>'Extra Spin B 0WW'!_FilterDatabase_0_0_0_0_0_0</vt:lpstr>
      <vt:lpstr>'Extra Spin B W00'!_FilterDatabase_0_0_0_0_0_0</vt:lpstr>
      <vt:lpstr>'Extra Spin B W0W'!_FilterDatabase_0_0_0_0_0_0</vt:lpstr>
      <vt:lpstr>'Extra Spin B WW0'!_FilterDatabase_0_0_0_0_0_0</vt:lpstr>
      <vt:lpstr>'Extra Spin B WWW'!_FilterDatabase_0_0_0_0_0_0</vt:lpstr>
      <vt:lpstr>'Base Reels A'!_FilterDatabase_0_0_0_0_0_0_0</vt:lpstr>
      <vt:lpstr>'Base Reels B'!_FilterDatabase_0_0_0_0_0_0_0</vt:lpstr>
      <vt:lpstr>'Extra Spin A 00W'!_FilterDatabase_0_0_0_0_0_0_0</vt:lpstr>
      <vt:lpstr>'Extra Spin A 0W0'!_FilterDatabase_0_0_0_0_0_0_0</vt:lpstr>
      <vt:lpstr>'Extra Spin A 0WW'!_FilterDatabase_0_0_0_0_0_0_0</vt:lpstr>
      <vt:lpstr>'Extra Spin A W00'!_FilterDatabase_0_0_0_0_0_0_0</vt:lpstr>
      <vt:lpstr>'Extra Spin A W0W'!_FilterDatabase_0_0_0_0_0_0_0</vt:lpstr>
      <vt:lpstr>'Extra Spin A WW0'!_FilterDatabase_0_0_0_0_0_0_0</vt:lpstr>
      <vt:lpstr>'Extra Spin A WWW'!_FilterDatabase_0_0_0_0_0_0_0</vt:lpstr>
      <vt:lpstr>'Extra Spin B 00W'!_FilterDatabase_0_0_0_0_0_0_0</vt:lpstr>
      <vt:lpstr>'Extra Spin B 0W0'!_FilterDatabase_0_0_0_0_0_0_0</vt:lpstr>
      <vt:lpstr>'Extra Spin B 0WW'!_FilterDatabase_0_0_0_0_0_0_0</vt:lpstr>
      <vt:lpstr>'Extra Spin B W00'!_FilterDatabase_0_0_0_0_0_0_0</vt:lpstr>
      <vt:lpstr>'Extra Spin B W0W'!_FilterDatabase_0_0_0_0_0_0_0</vt:lpstr>
      <vt:lpstr>'Extra Spin B WW0'!_FilterDatabase_0_0_0_0_0_0_0</vt:lpstr>
      <vt:lpstr>'Extra Spin B WWW'!_FilterDatabase_0_0_0_0_0_0_0</vt:lpstr>
      <vt:lpstr>'Base Reels A'!_FilterDatabase_0_0_0_0_0_0_0_0</vt:lpstr>
      <vt:lpstr>'Base Reels B'!_FilterDatabase_0_0_0_0_0_0_0_0</vt:lpstr>
      <vt:lpstr>'Extra Spin A 00W'!_FilterDatabase_0_0_0_0_0_0_0_0</vt:lpstr>
      <vt:lpstr>'Extra Spin A 0W0'!_FilterDatabase_0_0_0_0_0_0_0_0</vt:lpstr>
      <vt:lpstr>'Extra Spin A 0WW'!_FilterDatabase_0_0_0_0_0_0_0_0</vt:lpstr>
      <vt:lpstr>'Extra Spin A W00'!_FilterDatabase_0_0_0_0_0_0_0_0</vt:lpstr>
      <vt:lpstr>'Extra Spin A W0W'!_FilterDatabase_0_0_0_0_0_0_0_0</vt:lpstr>
      <vt:lpstr>'Extra Spin A WW0'!_FilterDatabase_0_0_0_0_0_0_0_0</vt:lpstr>
      <vt:lpstr>'Extra Spin A WWW'!_FilterDatabase_0_0_0_0_0_0_0_0</vt:lpstr>
      <vt:lpstr>'Extra Spin B 00W'!_FilterDatabase_0_0_0_0_0_0_0_0</vt:lpstr>
      <vt:lpstr>'Extra Spin B 0W0'!_FilterDatabase_0_0_0_0_0_0_0_0</vt:lpstr>
      <vt:lpstr>'Extra Spin B 0WW'!_FilterDatabase_0_0_0_0_0_0_0_0</vt:lpstr>
      <vt:lpstr>'Extra Spin B W00'!_FilterDatabase_0_0_0_0_0_0_0_0</vt:lpstr>
      <vt:lpstr>'Extra Spin B W0W'!_FilterDatabase_0_0_0_0_0_0_0_0</vt:lpstr>
      <vt:lpstr>'Extra Spin B WW0'!_FilterDatabase_0_0_0_0_0_0_0_0</vt:lpstr>
      <vt:lpstr>'Extra Spin B WWW'!_FilterDatabase_0_0_0_0_0_0_0_0</vt:lpstr>
      <vt:lpstr>'Base Reels A'!_FilterDatabase_0_0_0_0_0_0_0_0_0</vt:lpstr>
      <vt:lpstr>'Base Reels B'!_FilterDatabase_0_0_0_0_0_0_0_0_0</vt:lpstr>
      <vt:lpstr>'Extra Spin A 00W'!_FilterDatabase_0_0_0_0_0_0_0_0_0</vt:lpstr>
      <vt:lpstr>'Extra Spin A 0W0'!_FilterDatabase_0_0_0_0_0_0_0_0_0</vt:lpstr>
      <vt:lpstr>'Extra Spin A 0WW'!_FilterDatabase_0_0_0_0_0_0_0_0_0</vt:lpstr>
      <vt:lpstr>'Extra Spin A W00'!_FilterDatabase_0_0_0_0_0_0_0_0_0</vt:lpstr>
      <vt:lpstr>'Extra Spin A W0W'!_FilterDatabase_0_0_0_0_0_0_0_0_0</vt:lpstr>
      <vt:lpstr>'Extra Spin A WW0'!_FilterDatabase_0_0_0_0_0_0_0_0_0</vt:lpstr>
      <vt:lpstr>'Extra Spin A WWW'!_FilterDatabase_0_0_0_0_0_0_0_0_0</vt:lpstr>
      <vt:lpstr>'Extra Spin B 00W'!_FilterDatabase_0_0_0_0_0_0_0_0_0</vt:lpstr>
      <vt:lpstr>'Extra Spin B 0W0'!_FilterDatabase_0_0_0_0_0_0_0_0_0</vt:lpstr>
      <vt:lpstr>'Extra Spin B 0WW'!_FilterDatabase_0_0_0_0_0_0_0_0_0</vt:lpstr>
      <vt:lpstr>'Extra Spin B W00'!_FilterDatabase_0_0_0_0_0_0_0_0_0</vt:lpstr>
      <vt:lpstr>'Extra Spin B W0W'!_FilterDatabase_0_0_0_0_0_0_0_0_0</vt:lpstr>
      <vt:lpstr>'Extra Spin B WW0'!_FilterDatabase_0_0_0_0_0_0_0_0_0</vt:lpstr>
      <vt:lpstr>'Extra Spin B WWW'!_FilterDatabase_0_0_0_0_0_0_0_0_0</vt:lpstr>
      <vt:lpstr>'Base Reels A'!_FilterDatabase_0_0_0_0_0_0_0_0_0_0</vt:lpstr>
      <vt:lpstr>'Base Reels B'!_FilterDatabase_0_0_0_0_0_0_0_0_0_0</vt:lpstr>
      <vt:lpstr>'Extra Spin A 00W'!_FilterDatabase_0_0_0_0_0_0_0_0_0_0</vt:lpstr>
      <vt:lpstr>'Extra Spin A 0W0'!_FilterDatabase_0_0_0_0_0_0_0_0_0_0</vt:lpstr>
      <vt:lpstr>'Extra Spin A 0WW'!_FilterDatabase_0_0_0_0_0_0_0_0_0_0</vt:lpstr>
      <vt:lpstr>'Extra Spin A W00'!_FilterDatabase_0_0_0_0_0_0_0_0_0_0</vt:lpstr>
      <vt:lpstr>'Extra Spin A W0W'!_FilterDatabase_0_0_0_0_0_0_0_0_0_0</vt:lpstr>
      <vt:lpstr>'Extra Spin A WW0'!_FilterDatabase_0_0_0_0_0_0_0_0_0_0</vt:lpstr>
      <vt:lpstr>'Extra Spin A WWW'!_FilterDatabase_0_0_0_0_0_0_0_0_0_0</vt:lpstr>
      <vt:lpstr>'Extra Spin B 00W'!_FilterDatabase_0_0_0_0_0_0_0_0_0_0</vt:lpstr>
      <vt:lpstr>'Extra Spin B 0W0'!_FilterDatabase_0_0_0_0_0_0_0_0_0_0</vt:lpstr>
      <vt:lpstr>'Extra Spin B 0WW'!_FilterDatabase_0_0_0_0_0_0_0_0_0_0</vt:lpstr>
      <vt:lpstr>'Extra Spin B W00'!_FilterDatabase_0_0_0_0_0_0_0_0_0_0</vt:lpstr>
      <vt:lpstr>'Extra Spin B W0W'!_FilterDatabase_0_0_0_0_0_0_0_0_0_0</vt:lpstr>
      <vt:lpstr>'Extra Spin B WW0'!_FilterDatabase_0_0_0_0_0_0_0_0_0_0</vt:lpstr>
      <vt:lpstr>'Extra Spin B WWW'!_FilterDatabase_0_0_0_0_0_0_0_0_0_0</vt:lpstr>
      <vt:lpstr>'Base Reels A'!_FilterDatabase_0_0_0_0_0_0_0_0_0_0_0</vt:lpstr>
      <vt:lpstr>'Base Reels B'!_FilterDatabase_0_0_0_0_0_0_0_0_0_0_0</vt:lpstr>
      <vt:lpstr>'Extra Spin A 00W'!_FilterDatabase_0_0_0_0_0_0_0_0_0_0_0</vt:lpstr>
      <vt:lpstr>'Extra Spin A 0W0'!_FilterDatabase_0_0_0_0_0_0_0_0_0_0_0</vt:lpstr>
      <vt:lpstr>'Extra Spin A 0WW'!_FilterDatabase_0_0_0_0_0_0_0_0_0_0_0</vt:lpstr>
      <vt:lpstr>'Extra Spin A W00'!_FilterDatabase_0_0_0_0_0_0_0_0_0_0_0</vt:lpstr>
      <vt:lpstr>'Extra Spin A W0W'!_FilterDatabase_0_0_0_0_0_0_0_0_0_0_0</vt:lpstr>
      <vt:lpstr>'Extra Spin A WW0'!_FilterDatabase_0_0_0_0_0_0_0_0_0_0_0</vt:lpstr>
      <vt:lpstr>'Extra Spin A WWW'!_FilterDatabase_0_0_0_0_0_0_0_0_0_0_0</vt:lpstr>
      <vt:lpstr>'Extra Spin B 00W'!_FilterDatabase_0_0_0_0_0_0_0_0_0_0_0</vt:lpstr>
      <vt:lpstr>'Extra Spin B 0W0'!_FilterDatabase_0_0_0_0_0_0_0_0_0_0_0</vt:lpstr>
      <vt:lpstr>'Extra Spin B 0WW'!_FilterDatabase_0_0_0_0_0_0_0_0_0_0_0</vt:lpstr>
      <vt:lpstr>'Extra Spin B W00'!_FilterDatabase_0_0_0_0_0_0_0_0_0_0_0</vt:lpstr>
      <vt:lpstr>'Extra Spin B W0W'!_FilterDatabase_0_0_0_0_0_0_0_0_0_0_0</vt:lpstr>
      <vt:lpstr>'Extra Spin B WW0'!_FilterDatabase_0_0_0_0_0_0_0_0_0_0_0</vt:lpstr>
      <vt:lpstr>'Extra Spin B WWW'!_FilterDatabase_0_0_0_0_0_0_0_0_0_0_0</vt:lpstr>
      <vt:lpstr>'Base Reels A'!_FilterDatabase_0_0_0_0_0_0_0_0_0_0_0_0</vt:lpstr>
      <vt:lpstr>'Base Reels B'!_FilterDatabase_0_0_0_0_0_0_0_0_0_0_0_0</vt:lpstr>
      <vt:lpstr>'Extra Spin A 00W'!_FilterDatabase_0_0_0_0_0_0_0_0_0_0_0_0</vt:lpstr>
      <vt:lpstr>'Extra Spin A 0W0'!_FilterDatabase_0_0_0_0_0_0_0_0_0_0_0_0</vt:lpstr>
      <vt:lpstr>'Extra Spin A 0WW'!_FilterDatabase_0_0_0_0_0_0_0_0_0_0_0_0</vt:lpstr>
      <vt:lpstr>'Extra Spin A W00'!_FilterDatabase_0_0_0_0_0_0_0_0_0_0_0_0</vt:lpstr>
      <vt:lpstr>'Extra Spin A W0W'!_FilterDatabase_0_0_0_0_0_0_0_0_0_0_0_0</vt:lpstr>
      <vt:lpstr>'Extra Spin A WW0'!_FilterDatabase_0_0_0_0_0_0_0_0_0_0_0_0</vt:lpstr>
      <vt:lpstr>'Extra Spin A WWW'!_FilterDatabase_0_0_0_0_0_0_0_0_0_0_0_0</vt:lpstr>
      <vt:lpstr>'Extra Spin B 00W'!_FilterDatabase_0_0_0_0_0_0_0_0_0_0_0_0</vt:lpstr>
      <vt:lpstr>'Extra Spin B 0W0'!_FilterDatabase_0_0_0_0_0_0_0_0_0_0_0_0</vt:lpstr>
      <vt:lpstr>'Extra Spin B 0WW'!_FilterDatabase_0_0_0_0_0_0_0_0_0_0_0_0</vt:lpstr>
      <vt:lpstr>'Extra Spin B W00'!_FilterDatabase_0_0_0_0_0_0_0_0_0_0_0_0</vt:lpstr>
      <vt:lpstr>'Extra Spin B W0W'!_FilterDatabase_0_0_0_0_0_0_0_0_0_0_0_0</vt:lpstr>
      <vt:lpstr>'Extra Spin B WW0'!_FilterDatabase_0_0_0_0_0_0_0_0_0_0_0_0</vt:lpstr>
      <vt:lpstr>'Extra Spin B WWW'!_FilterDatabase_0_0_0_0_0_0_0_0_0_0_0_0</vt:lpstr>
      <vt:lpstr>'Base Reels A'!_FilterDatabase_0_0_0_0_0_0_0_0_0_0_0_0_0</vt:lpstr>
      <vt:lpstr>'Base Reels B'!_FilterDatabase_0_0_0_0_0_0_0_0_0_0_0_0_0</vt:lpstr>
      <vt:lpstr>'Extra Spin A 00W'!_FilterDatabase_0_0_0_0_0_0_0_0_0_0_0_0_0</vt:lpstr>
      <vt:lpstr>'Extra Spin A 0W0'!_FilterDatabase_0_0_0_0_0_0_0_0_0_0_0_0_0</vt:lpstr>
      <vt:lpstr>'Extra Spin A 0WW'!_FilterDatabase_0_0_0_0_0_0_0_0_0_0_0_0_0</vt:lpstr>
      <vt:lpstr>'Extra Spin A W00'!_FilterDatabase_0_0_0_0_0_0_0_0_0_0_0_0_0</vt:lpstr>
      <vt:lpstr>'Extra Spin A W0W'!_FilterDatabase_0_0_0_0_0_0_0_0_0_0_0_0_0</vt:lpstr>
      <vt:lpstr>'Extra Spin A WW0'!_FilterDatabase_0_0_0_0_0_0_0_0_0_0_0_0_0</vt:lpstr>
      <vt:lpstr>'Extra Spin A WWW'!_FilterDatabase_0_0_0_0_0_0_0_0_0_0_0_0_0</vt:lpstr>
      <vt:lpstr>'Extra Spin B 00W'!_FilterDatabase_0_0_0_0_0_0_0_0_0_0_0_0_0</vt:lpstr>
      <vt:lpstr>'Extra Spin B 0W0'!_FilterDatabase_0_0_0_0_0_0_0_0_0_0_0_0_0</vt:lpstr>
      <vt:lpstr>'Extra Spin B 0WW'!_FilterDatabase_0_0_0_0_0_0_0_0_0_0_0_0_0</vt:lpstr>
      <vt:lpstr>'Extra Spin B W00'!_FilterDatabase_0_0_0_0_0_0_0_0_0_0_0_0_0</vt:lpstr>
      <vt:lpstr>'Extra Spin B W0W'!_FilterDatabase_0_0_0_0_0_0_0_0_0_0_0_0_0</vt:lpstr>
      <vt:lpstr>'Extra Spin B WW0'!_FilterDatabase_0_0_0_0_0_0_0_0_0_0_0_0_0</vt:lpstr>
      <vt:lpstr>'Extra Spin B WWW'!_FilterDatabase_0_0_0_0_0_0_0_0_0_0_0_0_0</vt:lpstr>
      <vt:lpstr>'Base Reels A'!_FilterDatabase_0_0_0_0_0_0_0_0_0_0_0_0_0_0</vt:lpstr>
      <vt:lpstr>'Base Reels B'!_FilterDatabase_0_0_0_0_0_0_0_0_0_0_0_0_0_0</vt:lpstr>
      <vt:lpstr>'Extra Spin A 00W'!_FilterDatabase_0_0_0_0_0_0_0_0_0_0_0_0_0_0</vt:lpstr>
      <vt:lpstr>'Extra Spin A 0W0'!_FilterDatabase_0_0_0_0_0_0_0_0_0_0_0_0_0_0</vt:lpstr>
      <vt:lpstr>'Extra Spin A 0WW'!_FilterDatabase_0_0_0_0_0_0_0_0_0_0_0_0_0_0</vt:lpstr>
      <vt:lpstr>'Extra Spin A W00'!_FilterDatabase_0_0_0_0_0_0_0_0_0_0_0_0_0_0</vt:lpstr>
      <vt:lpstr>'Extra Spin A W0W'!_FilterDatabase_0_0_0_0_0_0_0_0_0_0_0_0_0_0</vt:lpstr>
      <vt:lpstr>'Extra Spin A WW0'!_FilterDatabase_0_0_0_0_0_0_0_0_0_0_0_0_0_0</vt:lpstr>
      <vt:lpstr>'Extra Spin A WWW'!_FilterDatabase_0_0_0_0_0_0_0_0_0_0_0_0_0_0</vt:lpstr>
      <vt:lpstr>'Extra Spin B 00W'!_FilterDatabase_0_0_0_0_0_0_0_0_0_0_0_0_0_0</vt:lpstr>
      <vt:lpstr>'Extra Spin B 0W0'!_FilterDatabase_0_0_0_0_0_0_0_0_0_0_0_0_0_0</vt:lpstr>
      <vt:lpstr>'Extra Spin B 0WW'!_FilterDatabase_0_0_0_0_0_0_0_0_0_0_0_0_0_0</vt:lpstr>
      <vt:lpstr>'Extra Spin B W00'!_FilterDatabase_0_0_0_0_0_0_0_0_0_0_0_0_0_0</vt:lpstr>
      <vt:lpstr>'Extra Spin B W0W'!_FilterDatabase_0_0_0_0_0_0_0_0_0_0_0_0_0_0</vt:lpstr>
      <vt:lpstr>'Extra Spin B WW0'!_FilterDatabase_0_0_0_0_0_0_0_0_0_0_0_0_0_0</vt:lpstr>
      <vt:lpstr>'Extra Spin B WWW'!_FilterDatabase_0_0_0_0_0_0_0_0_0_0_0_0_0_0</vt:lpstr>
      <vt:lpstr>'Base Reels A'!_FilterDatabase_0_0_0_0_0_0_0_0_0_0_0_0_0_0_0</vt:lpstr>
      <vt:lpstr>'Base Reels B'!_FilterDatabase_0_0_0_0_0_0_0_0_0_0_0_0_0_0_0</vt:lpstr>
      <vt:lpstr>'Extra Spin A 00W'!_FilterDatabase_0_0_0_0_0_0_0_0_0_0_0_0_0_0_0</vt:lpstr>
      <vt:lpstr>'Extra Spin A 0W0'!_FilterDatabase_0_0_0_0_0_0_0_0_0_0_0_0_0_0_0</vt:lpstr>
      <vt:lpstr>'Extra Spin A 0WW'!_FilterDatabase_0_0_0_0_0_0_0_0_0_0_0_0_0_0_0</vt:lpstr>
      <vt:lpstr>'Extra Spin A W00'!_FilterDatabase_0_0_0_0_0_0_0_0_0_0_0_0_0_0_0</vt:lpstr>
      <vt:lpstr>'Extra Spin A W0W'!_FilterDatabase_0_0_0_0_0_0_0_0_0_0_0_0_0_0_0</vt:lpstr>
      <vt:lpstr>'Extra Spin A WW0'!_FilterDatabase_0_0_0_0_0_0_0_0_0_0_0_0_0_0_0</vt:lpstr>
      <vt:lpstr>'Extra Spin A WWW'!_FilterDatabase_0_0_0_0_0_0_0_0_0_0_0_0_0_0_0</vt:lpstr>
      <vt:lpstr>'Extra Spin B 00W'!_FilterDatabase_0_0_0_0_0_0_0_0_0_0_0_0_0_0_0</vt:lpstr>
      <vt:lpstr>'Extra Spin B 0W0'!_FilterDatabase_0_0_0_0_0_0_0_0_0_0_0_0_0_0_0</vt:lpstr>
      <vt:lpstr>'Extra Spin B 0WW'!_FilterDatabase_0_0_0_0_0_0_0_0_0_0_0_0_0_0_0</vt:lpstr>
      <vt:lpstr>'Extra Spin B W00'!_FilterDatabase_0_0_0_0_0_0_0_0_0_0_0_0_0_0_0</vt:lpstr>
      <vt:lpstr>'Extra Spin B W0W'!_FilterDatabase_0_0_0_0_0_0_0_0_0_0_0_0_0_0_0</vt:lpstr>
      <vt:lpstr>'Extra Spin B WW0'!_FilterDatabase_0_0_0_0_0_0_0_0_0_0_0_0_0_0_0</vt:lpstr>
      <vt:lpstr>'Extra Spin B WWW'!_FilterDatabase_0_0_0_0_0_0_0_0_0_0_0_0_0_0_0</vt:lpstr>
      <vt:lpstr>'Base Reels A'!_FilterDatabase_0_0_0_0_0_0_0_0_0_0_0_0_0_0_0_0</vt:lpstr>
      <vt:lpstr>'Base Reels B'!_FilterDatabase_0_0_0_0_0_0_0_0_0_0_0_0_0_0_0_0</vt:lpstr>
      <vt:lpstr>'Extra Spin A 00W'!_FilterDatabase_0_0_0_0_0_0_0_0_0_0_0_0_0_0_0_0</vt:lpstr>
      <vt:lpstr>'Extra Spin A 0W0'!_FilterDatabase_0_0_0_0_0_0_0_0_0_0_0_0_0_0_0_0</vt:lpstr>
      <vt:lpstr>'Extra Spin A 0WW'!_FilterDatabase_0_0_0_0_0_0_0_0_0_0_0_0_0_0_0_0</vt:lpstr>
      <vt:lpstr>'Extra Spin A W00'!_FilterDatabase_0_0_0_0_0_0_0_0_0_0_0_0_0_0_0_0</vt:lpstr>
      <vt:lpstr>'Extra Spin A W0W'!_FilterDatabase_0_0_0_0_0_0_0_0_0_0_0_0_0_0_0_0</vt:lpstr>
      <vt:lpstr>'Extra Spin A WW0'!_FilterDatabase_0_0_0_0_0_0_0_0_0_0_0_0_0_0_0_0</vt:lpstr>
      <vt:lpstr>'Extra Spin A WWW'!_FilterDatabase_0_0_0_0_0_0_0_0_0_0_0_0_0_0_0_0</vt:lpstr>
      <vt:lpstr>'Extra Spin B 00W'!_FilterDatabase_0_0_0_0_0_0_0_0_0_0_0_0_0_0_0_0</vt:lpstr>
      <vt:lpstr>'Extra Spin B 0W0'!_FilterDatabase_0_0_0_0_0_0_0_0_0_0_0_0_0_0_0_0</vt:lpstr>
      <vt:lpstr>'Extra Spin B 0WW'!_FilterDatabase_0_0_0_0_0_0_0_0_0_0_0_0_0_0_0_0</vt:lpstr>
      <vt:lpstr>'Extra Spin B W00'!_FilterDatabase_0_0_0_0_0_0_0_0_0_0_0_0_0_0_0_0</vt:lpstr>
      <vt:lpstr>'Extra Spin B W0W'!_FilterDatabase_0_0_0_0_0_0_0_0_0_0_0_0_0_0_0_0</vt:lpstr>
      <vt:lpstr>'Extra Spin B WW0'!_FilterDatabase_0_0_0_0_0_0_0_0_0_0_0_0_0_0_0_0</vt:lpstr>
      <vt:lpstr>'Extra Spin B WWW'!_FilterDatabase_0_0_0_0_0_0_0_0_0_0_0_0_0_0_0_0</vt:lpstr>
      <vt:lpstr>'Base Reels A'!_FilterDatabase_0_0_0_0_0_0_0_0_0_0_0_0_0_0_0_0_0</vt:lpstr>
      <vt:lpstr>'Base Reels B'!_FilterDatabase_0_0_0_0_0_0_0_0_0_0_0_0_0_0_0_0_0</vt:lpstr>
      <vt:lpstr>'Extra Spin A 00W'!_FilterDatabase_0_0_0_0_0_0_0_0_0_0_0_0_0_0_0_0_0</vt:lpstr>
      <vt:lpstr>'Extra Spin A 0W0'!_FilterDatabase_0_0_0_0_0_0_0_0_0_0_0_0_0_0_0_0_0</vt:lpstr>
      <vt:lpstr>'Extra Spin A 0WW'!_FilterDatabase_0_0_0_0_0_0_0_0_0_0_0_0_0_0_0_0_0</vt:lpstr>
      <vt:lpstr>'Extra Spin A W00'!_FilterDatabase_0_0_0_0_0_0_0_0_0_0_0_0_0_0_0_0_0</vt:lpstr>
      <vt:lpstr>'Extra Spin A W0W'!_FilterDatabase_0_0_0_0_0_0_0_0_0_0_0_0_0_0_0_0_0</vt:lpstr>
      <vt:lpstr>'Extra Spin A WW0'!_FilterDatabase_0_0_0_0_0_0_0_0_0_0_0_0_0_0_0_0_0</vt:lpstr>
      <vt:lpstr>'Extra Spin A WWW'!_FilterDatabase_0_0_0_0_0_0_0_0_0_0_0_0_0_0_0_0_0</vt:lpstr>
      <vt:lpstr>'Extra Spin B 00W'!_FilterDatabase_0_0_0_0_0_0_0_0_0_0_0_0_0_0_0_0_0</vt:lpstr>
      <vt:lpstr>'Extra Spin B 0W0'!_FilterDatabase_0_0_0_0_0_0_0_0_0_0_0_0_0_0_0_0_0</vt:lpstr>
      <vt:lpstr>'Extra Spin B 0WW'!_FilterDatabase_0_0_0_0_0_0_0_0_0_0_0_0_0_0_0_0_0</vt:lpstr>
      <vt:lpstr>'Extra Spin B W00'!_FilterDatabase_0_0_0_0_0_0_0_0_0_0_0_0_0_0_0_0_0</vt:lpstr>
      <vt:lpstr>'Extra Spin B W0W'!_FilterDatabase_0_0_0_0_0_0_0_0_0_0_0_0_0_0_0_0_0</vt:lpstr>
      <vt:lpstr>'Extra Spin B WW0'!_FilterDatabase_0_0_0_0_0_0_0_0_0_0_0_0_0_0_0_0_0</vt:lpstr>
      <vt:lpstr>'Extra Spin B WWW'!_FilterDatabase_0_0_0_0_0_0_0_0_0_0_0_0_0_0_0_0_0</vt:lpstr>
      <vt:lpstr>'Base Reels A'!_FilterDatabase_0_0_0_0_0_0_0_0_0_0_0_0_0_0_0_0_0_0</vt:lpstr>
      <vt:lpstr>'Base Reels B'!_FilterDatabase_0_0_0_0_0_0_0_0_0_0_0_0_0_0_0_0_0_0</vt:lpstr>
      <vt:lpstr>'Extra Spin A 00W'!_FilterDatabase_0_0_0_0_0_0_0_0_0_0_0_0_0_0_0_0_0_0</vt:lpstr>
      <vt:lpstr>'Extra Spin A 0W0'!_FilterDatabase_0_0_0_0_0_0_0_0_0_0_0_0_0_0_0_0_0_0</vt:lpstr>
      <vt:lpstr>'Extra Spin A 0WW'!_FilterDatabase_0_0_0_0_0_0_0_0_0_0_0_0_0_0_0_0_0_0</vt:lpstr>
      <vt:lpstr>'Extra Spin A W00'!_FilterDatabase_0_0_0_0_0_0_0_0_0_0_0_0_0_0_0_0_0_0</vt:lpstr>
      <vt:lpstr>'Extra Spin A W0W'!_FilterDatabase_0_0_0_0_0_0_0_0_0_0_0_0_0_0_0_0_0_0</vt:lpstr>
      <vt:lpstr>'Extra Spin A WW0'!_FilterDatabase_0_0_0_0_0_0_0_0_0_0_0_0_0_0_0_0_0_0</vt:lpstr>
      <vt:lpstr>'Extra Spin A WWW'!_FilterDatabase_0_0_0_0_0_0_0_0_0_0_0_0_0_0_0_0_0_0</vt:lpstr>
      <vt:lpstr>'Extra Spin B 00W'!_FilterDatabase_0_0_0_0_0_0_0_0_0_0_0_0_0_0_0_0_0_0</vt:lpstr>
      <vt:lpstr>'Extra Spin B 0W0'!_FilterDatabase_0_0_0_0_0_0_0_0_0_0_0_0_0_0_0_0_0_0</vt:lpstr>
      <vt:lpstr>'Extra Spin B 0WW'!_FilterDatabase_0_0_0_0_0_0_0_0_0_0_0_0_0_0_0_0_0_0</vt:lpstr>
      <vt:lpstr>'Extra Spin B W00'!_FilterDatabase_0_0_0_0_0_0_0_0_0_0_0_0_0_0_0_0_0_0</vt:lpstr>
      <vt:lpstr>'Extra Spin B W0W'!_FilterDatabase_0_0_0_0_0_0_0_0_0_0_0_0_0_0_0_0_0_0</vt:lpstr>
      <vt:lpstr>'Extra Spin B WW0'!_FilterDatabase_0_0_0_0_0_0_0_0_0_0_0_0_0_0_0_0_0_0</vt:lpstr>
      <vt:lpstr>'Extra Spin B WWW'!_FilterDatabase_0_0_0_0_0_0_0_0_0_0_0_0_0_0_0_0_0_0</vt:lpstr>
      <vt:lpstr>'Base Reels A'!_FilterDatabase_0_0_0_0_0_0_0_0_0_0_0_0_0_0_0_0_0_0_0</vt:lpstr>
      <vt:lpstr>'Base Reels B'!_FilterDatabase_0_0_0_0_0_0_0_0_0_0_0_0_0_0_0_0_0_0_0</vt:lpstr>
      <vt:lpstr>'Extra Spin A 00W'!_FilterDatabase_0_0_0_0_0_0_0_0_0_0_0_0_0_0_0_0_0_0_0</vt:lpstr>
      <vt:lpstr>'Extra Spin A 0W0'!_FilterDatabase_0_0_0_0_0_0_0_0_0_0_0_0_0_0_0_0_0_0_0</vt:lpstr>
      <vt:lpstr>'Extra Spin A 0WW'!_FilterDatabase_0_0_0_0_0_0_0_0_0_0_0_0_0_0_0_0_0_0_0</vt:lpstr>
      <vt:lpstr>'Extra Spin A W00'!_FilterDatabase_0_0_0_0_0_0_0_0_0_0_0_0_0_0_0_0_0_0_0</vt:lpstr>
      <vt:lpstr>'Extra Spin A W0W'!_FilterDatabase_0_0_0_0_0_0_0_0_0_0_0_0_0_0_0_0_0_0_0</vt:lpstr>
      <vt:lpstr>'Extra Spin A WW0'!_FilterDatabase_0_0_0_0_0_0_0_0_0_0_0_0_0_0_0_0_0_0_0</vt:lpstr>
      <vt:lpstr>'Extra Spin A WWW'!_FilterDatabase_0_0_0_0_0_0_0_0_0_0_0_0_0_0_0_0_0_0_0</vt:lpstr>
      <vt:lpstr>'Extra Spin B 00W'!_FilterDatabase_0_0_0_0_0_0_0_0_0_0_0_0_0_0_0_0_0_0_0</vt:lpstr>
      <vt:lpstr>'Extra Spin B 0W0'!_FilterDatabase_0_0_0_0_0_0_0_0_0_0_0_0_0_0_0_0_0_0_0</vt:lpstr>
      <vt:lpstr>'Extra Spin B 0WW'!_FilterDatabase_0_0_0_0_0_0_0_0_0_0_0_0_0_0_0_0_0_0_0</vt:lpstr>
      <vt:lpstr>'Extra Spin B W00'!_FilterDatabase_0_0_0_0_0_0_0_0_0_0_0_0_0_0_0_0_0_0_0</vt:lpstr>
      <vt:lpstr>'Extra Spin B W0W'!_FilterDatabase_0_0_0_0_0_0_0_0_0_0_0_0_0_0_0_0_0_0_0</vt:lpstr>
      <vt:lpstr>'Extra Spin B WW0'!_FilterDatabase_0_0_0_0_0_0_0_0_0_0_0_0_0_0_0_0_0_0_0</vt:lpstr>
      <vt:lpstr>'Extra Spin B WWW'!_FilterDatabase_0_0_0_0_0_0_0_0_0_0_0_0_0_0_0_0_0_0_0</vt:lpstr>
      <vt:lpstr>'Base Reels A'!_FilterDatabase_0_0_0_0_0_0_0_0_0_0_0_0_0_0_0_0_0_0_0_0</vt:lpstr>
      <vt:lpstr>'Base Reels B'!_FilterDatabase_0_0_0_0_0_0_0_0_0_0_0_0_0_0_0_0_0_0_0_0</vt:lpstr>
      <vt:lpstr>'Extra Spin A 00W'!_FilterDatabase_0_0_0_0_0_0_0_0_0_0_0_0_0_0_0_0_0_0_0_0</vt:lpstr>
      <vt:lpstr>'Extra Spin A 0W0'!_FilterDatabase_0_0_0_0_0_0_0_0_0_0_0_0_0_0_0_0_0_0_0_0</vt:lpstr>
      <vt:lpstr>'Extra Spin A 0WW'!_FilterDatabase_0_0_0_0_0_0_0_0_0_0_0_0_0_0_0_0_0_0_0_0</vt:lpstr>
      <vt:lpstr>'Extra Spin A W00'!_FilterDatabase_0_0_0_0_0_0_0_0_0_0_0_0_0_0_0_0_0_0_0_0</vt:lpstr>
      <vt:lpstr>'Extra Spin A W0W'!_FilterDatabase_0_0_0_0_0_0_0_0_0_0_0_0_0_0_0_0_0_0_0_0</vt:lpstr>
      <vt:lpstr>'Extra Spin A WW0'!_FilterDatabase_0_0_0_0_0_0_0_0_0_0_0_0_0_0_0_0_0_0_0_0</vt:lpstr>
      <vt:lpstr>'Extra Spin A WWW'!_FilterDatabase_0_0_0_0_0_0_0_0_0_0_0_0_0_0_0_0_0_0_0_0</vt:lpstr>
      <vt:lpstr>'Extra Spin B 00W'!_FilterDatabase_0_0_0_0_0_0_0_0_0_0_0_0_0_0_0_0_0_0_0_0</vt:lpstr>
      <vt:lpstr>'Extra Spin B 0W0'!_FilterDatabase_0_0_0_0_0_0_0_0_0_0_0_0_0_0_0_0_0_0_0_0</vt:lpstr>
      <vt:lpstr>'Extra Spin B 0WW'!_FilterDatabase_0_0_0_0_0_0_0_0_0_0_0_0_0_0_0_0_0_0_0_0</vt:lpstr>
      <vt:lpstr>'Extra Spin B W00'!_FilterDatabase_0_0_0_0_0_0_0_0_0_0_0_0_0_0_0_0_0_0_0_0</vt:lpstr>
      <vt:lpstr>'Extra Spin B W0W'!_FilterDatabase_0_0_0_0_0_0_0_0_0_0_0_0_0_0_0_0_0_0_0_0</vt:lpstr>
      <vt:lpstr>'Extra Spin B WW0'!_FilterDatabase_0_0_0_0_0_0_0_0_0_0_0_0_0_0_0_0_0_0_0_0</vt:lpstr>
      <vt:lpstr>'Extra Spin B WWW'!_FilterDatabase_0_0_0_0_0_0_0_0_0_0_0_0_0_0_0_0_0_0_0_0</vt:lpstr>
      <vt:lpstr>'Base Reels A'!_FilterDatabase_0_0_0_0_0_0_0_0_0_0_0_0_0_0_0_0_0_0_0_0_0</vt:lpstr>
      <vt:lpstr>'Base Reels B'!_FilterDatabase_0_0_0_0_0_0_0_0_0_0_0_0_0_0_0_0_0_0_0_0_0</vt:lpstr>
      <vt:lpstr>'Extra Spin A 00W'!_FilterDatabase_0_0_0_0_0_0_0_0_0_0_0_0_0_0_0_0_0_0_0_0_0</vt:lpstr>
      <vt:lpstr>'Extra Spin A 0W0'!_FilterDatabase_0_0_0_0_0_0_0_0_0_0_0_0_0_0_0_0_0_0_0_0_0</vt:lpstr>
      <vt:lpstr>'Extra Spin A 0WW'!_FilterDatabase_0_0_0_0_0_0_0_0_0_0_0_0_0_0_0_0_0_0_0_0_0</vt:lpstr>
      <vt:lpstr>'Extra Spin A W00'!_FilterDatabase_0_0_0_0_0_0_0_0_0_0_0_0_0_0_0_0_0_0_0_0_0</vt:lpstr>
      <vt:lpstr>'Extra Spin A W0W'!_FilterDatabase_0_0_0_0_0_0_0_0_0_0_0_0_0_0_0_0_0_0_0_0_0</vt:lpstr>
      <vt:lpstr>'Extra Spin A WW0'!_FilterDatabase_0_0_0_0_0_0_0_0_0_0_0_0_0_0_0_0_0_0_0_0_0</vt:lpstr>
      <vt:lpstr>'Extra Spin A WWW'!_FilterDatabase_0_0_0_0_0_0_0_0_0_0_0_0_0_0_0_0_0_0_0_0_0</vt:lpstr>
      <vt:lpstr>'Extra Spin B 00W'!_FilterDatabase_0_0_0_0_0_0_0_0_0_0_0_0_0_0_0_0_0_0_0_0_0</vt:lpstr>
      <vt:lpstr>'Extra Spin B 0W0'!_FilterDatabase_0_0_0_0_0_0_0_0_0_0_0_0_0_0_0_0_0_0_0_0_0</vt:lpstr>
      <vt:lpstr>'Extra Spin B 0WW'!_FilterDatabase_0_0_0_0_0_0_0_0_0_0_0_0_0_0_0_0_0_0_0_0_0</vt:lpstr>
      <vt:lpstr>'Extra Spin B W00'!_FilterDatabase_0_0_0_0_0_0_0_0_0_0_0_0_0_0_0_0_0_0_0_0_0</vt:lpstr>
      <vt:lpstr>'Extra Spin B W0W'!_FilterDatabase_0_0_0_0_0_0_0_0_0_0_0_0_0_0_0_0_0_0_0_0_0</vt:lpstr>
      <vt:lpstr>'Extra Spin B WW0'!_FilterDatabase_0_0_0_0_0_0_0_0_0_0_0_0_0_0_0_0_0_0_0_0_0</vt:lpstr>
      <vt:lpstr>'Extra Spin B WWW'!_FilterDatabase_0_0_0_0_0_0_0_0_0_0_0_0_0_0_0_0_0_0_0_0_0</vt:lpstr>
      <vt:lpstr>'Base Reels A'!_FilterDatabase_0_0_0_0_0_0_0_0_0_0_0_0_0_0_0_0_0_0_0_0_0_0</vt:lpstr>
      <vt:lpstr>'Base Reels B'!_FilterDatabase_0_0_0_0_0_0_0_0_0_0_0_0_0_0_0_0_0_0_0_0_0_0</vt:lpstr>
      <vt:lpstr>'Extra Spin A 00W'!_FilterDatabase_0_0_0_0_0_0_0_0_0_0_0_0_0_0_0_0_0_0_0_0_0_0</vt:lpstr>
      <vt:lpstr>'Extra Spin A 0W0'!_FilterDatabase_0_0_0_0_0_0_0_0_0_0_0_0_0_0_0_0_0_0_0_0_0_0</vt:lpstr>
      <vt:lpstr>'Extra Spin A 0WW'!_FilterDatabase_0_0_0_0_0_0_0_0_0_0_0_0_0_0_0_0_0_0_0_0_0_0</vt:lpstr>
      <vt:lpstr>'Extra Spin A W00'!_FilterDatabase_0_0_0_0_0_0_0_0_0_0_0_0_0_0_0_0_0_0_0_0_0_0</vt:lpstr>
      <vt:lpstr>'Extra Spin A W0W'!_FilterDatabase_0_0_0_0_0_0_0_0_0_0_0_0_0_0_0_0_0_0_0_0_0_0</vt:lpstr>
      <vt:lpstr>'Extra Spin A WW0'!_FilterDatabase_0_0_0_0_0_0_0_0_0_0_0_0_0_0_0_0_0_0_0_0_0_0</vt:lpstr>
      <vt:lpstr>'Extra Spin A WWW'!_FilterDatabase_0_0_0_0_0_0_0_0_0_0_0_0_0_0_0_0_0_0_0_0_0_0</vt:lpstr>
      <vt:lpstr>'Extra Spin B 00W'!_FilterDatabase_0_0_0_0_0_0_0_0_0_0_0_0_0_0_0_0_0_0_0_0_0_0</vt:lpstr>
      <vt:lpstr>'Extra Spin B 0W0'!_FilterDatabase_0_0_0_0_0_0_0_0_0_0_0_0_0_0_0_0_0_0_0_0_0_0</vt:lpstr>
      <vt:lpstr>'Extra Spin B 0WW'!_FilterDatabase_0_0_0_0_0_0_0_0_0_0_0_0_0_0_0_0_0_0_0_0_0_0</vt:lpstr>
      <vt:lpstr>'Extra Spin B W00'!_FilterDatabase_0_0_0_0_0_0_0_0_0_0_0_0_0_0_0_0_0_0_0_0_0_0</vt:lpstr>
      <vt:lpstr>'Extra Spin B W0W'!_FilterDatabase_0_0_0_0_0_0_0_0_0_0_0_0_0_0_0_0_0_0_0_0_0_0</vt:lpstr>
      <vt:lpstr>'Extra Spin B WW0'!_FilterDatabase_0_0_0_0_0_0_0_0_0_0_0_0_0_0_0_0_0_0_0_0_0_0</vt:lpstr>
      <vt:lpstr>'Extra Spin B WWW'!_FilterDatabase_0_0_0_0_0_0_0_0_0_0_0_0_0_0_0_0_0_0_0_0_0_0</vt:lpstr>
      <vt:lpstr>'Base Reels A'!_FilterDatabase_0_0_0_0_0_0_0_0_0_0_0_0_0_0_0_0_0_0_0_0_0_0_0</vt:lpstr>
      <vt:lpstr>'Base Reels B'!_FilterDatabase_0_0_0_0_0_0_0_0_0_0_0_0_0_0_0_0_0_0_0_0_0_0_0</vt:lpstr>
      <vt:lpstr>'Extra Spin A 00W'!_FilterDatabase_0_0_0_0_0_0_0_0_0_0_0_0_0_0_0_0_0_0_0_0_0_0_0</vt:lpstr>
      <vt:lpstr>'Extra Spin A 0W0'!_FilterDatabase_0_0_0_0_0_0_0_0_0_0_0_0_0_0_0_0_0_0_0_0_0_0_0</vt:lpstr>
      <vt:lpstr>'Extra Spin A 0WW'!_FilterDatabase_0_0_0_0_0_0_0_0_0_0_0_0_0_0_0_0_0_0_0_0_0_0_0</vt:lpstr>
      <vt:lpstr>'Extra Spin A W00'!_FilterDatabase_0_0_0_0_0_0_0_0_0_0_0_0_0_0_0_0_0_0_0_0_0_0_0</vt:lpstr>
      <vt:lpstr>'Extra Spin A W0W'!_FilterDatabase_0_0_0_0_0_0_0_0_0_0_0_0_0_0_0_0_0_0_0_0_0_0_0</vt:lpstr>
      <vt:lpstr>'Extra Spin A WW0'!_FilterDatabase_0_0_0_0_0_0_0_0_0_0_0_0_0_0_0_0_0_0_0_0_0_0_0</vt:lpstr>
      <vt:lpstr>'Extra Spin A WWW'!_FilterDatabase_0_0_0_0_0_0_0_0_0_0_0_0_0_0_0_0_0_0_0_0_0_0_0</vt:lpstr>
      <vt:lpstr>'Extra Spin B 00W'!_FilterDatabase_0_0_0_0_0_0_0_0_0_0_0_0_0_0_0_0_0_0_0_0_0_0_0</vt:lpstr>
      <vt:lpstr>'Extra Spin B 0W0'!_FilterDatabase_0_0_0_0_0_0_0_0_0_0_0_0_0_0_0_0_0_0_0_0_0_0_0</vt:lpstr>
      <vt:lpstr>'Extra Spin B 0WW'!_FilterDatabase_0_0_0_0_0_0_0_0_0_0_0_0_0_0_0_0_0_0_0_0_0_0_0</vt:lpstr>
      <vt:lpstr>'Extra Spin B W00'!_FilterDatabase_0_0_0_0_0_0_0_0_0_0_0_0_0_0_0_0_0_0_0_0_0_0_0</vt:lpstr>
      <vt:lpstr>'Extra Spin B W0W'!_FilterDatabase_0_0_0_0_0_0_0_0_0_0_0_0_0_0_0_0_0_0_0_0_0_0_0</vt:lpstr>
      <vt:lpstr>'Extra Spin B WW0'!_FilterDatabase_0_0_0_0_0_0_0_0_0_0_0_0_0_0_0_0_0_0_0_0_0_0_0</vt:lpstr>
      <vt:lpstr>'Extra Spin B WWW'!_FilterDatabase_0_0_0_0_0_0_0_0_0_0_0_0_0_0_0_0_0_0_0_0_0_0_0</vt:lpstr>
      <vt:lpstr>'Base Reels A'!_FilterDatabase_0_0_0_0_0_0_0_0_0_0_0_0_0_0_0_0_0_0_0_0_0_0_0_0</vt:lpstr>
      <vt:lpstr>'Base Reels B'!_FilterDatabase_0_0_0_0_0_0_0_0_0_0_0_0_0_0_0_0_0_0_0_0_0_0_0_0</vt:lpstr>
      <vt:lpstr>'Extra Spin A 00W'!_FilterDatabase_0_0_0_0_0_0_0_0_0_0_0_0_0_0_0_0_0_0_0_0_0_0_0_0</vt:lpstr>
      <vt:lpstr>'Extra Spin A 0W0'!_FilterDatabase_0_0_0_0_0_0_0_0_0_0_0_0_0_0_0_0_0_0_0_0_0_0_0_0</vt:lpstr>
      <vt:lpstr>'Extra Spin A 0WW'!_FilterDatabase_0_0_0_0_0_0_0_0_0_0_0_0_0_0_0_0_0_0_0_0_0_0_0_0</vt:lpstr>
      <vt:lpstr>'Extra Spin A W00'!_FilterDatabase_0_0_0_0_0_0_0_0_0_0_0_0_0_0_0_0_0_0_0_0_0_0_0_0</vt:lpstr>
      <vt:lpstr>'Extra Spin A W0W'!_FilterDatabase_0_0_0_0_0_0_0_0_0_0_0_0_0_0_0_0_0_0_0_0_0_0_0_0</vt:lpstr>
      <vt:lpstr>'Extra Spin A WW0'!_FilterDatabase_0_0_0_0_0_0_0_0_0_0_0_0_0_0_0_0_0_0_0_0_0_0_0_0</vt:lpstr>
      <vt:lpstr>'Extra Spin A WWW'!_FilterDatabase_0_0_0_0_0_0_0_0_0_0_0_0_0_0_0_0_0_0_0_0_0_0_0_0</vt:lpstr>
      <vt:lpstr>'Extra Spin B 00W'!_FilterDatabase_0_0_0_0_0_0_0_0_0_0_0_0_0_0_0_0_0_0_0_0_0_0_0_0</vt:lpstr>
      <vt:lpstr>'Extra Spin B 0W0'!_FilterDatabase_0_0_0_0_0_0_0_0_0_0_0_0_0_0_0_0_0_0_0_0_0_0_0_0</vt:lpstr>
      <vt:lpstr>'Extra Spin B 0WW'!_FilterDatabase_0_0_0_0_0_0_0_0_0_0_0_0_0_0_0_0_0_0_0_0_0_0_0_0</vt:lpstr>
      <vt:lpstr>'Extra Spin B W00'!_FilterDatabase_0_0_0_0_0_0_0_0_0_0_0_0_0_0_0_0_0_0_0_0_0_0_0_0</vt:lpstr>
      <vt:lpstr>'Extra Spin B W0W'!_FilterDatabase_0_0_0_0_0_0_0_0_0_0_0_0_0_0_0_0_0_0_0_0_0_0_0_0</vt:lpstr>
      <vt:lpstr>'Extra Spin B WW0'!_FilterDatabase_0_0_0_0_0_0_0_0_0_0_0_0_0_0_0_0_0_0_0_0_0_0_0_0</vt:lpstr>
      <vt:lpstr>'Extra Spin B WWW'!_FilterDatabase_0_0_0_0_0_0_0_0_0_0_0_0_0_0_0_0_0_0_0_0_0_0_0_0</vt:lpstr>
      <vt:lpstr>'Base Reels A'!_FilterDatabase_0_0_0_0_0_0_0_0_0_0_0_0_0_0_0_0_0_0_0_0_0_0_0_0_0</vt:lpstr>
      <vt:lpstr>'Base Reels B'!_FilterDatabase_0_0_0_0_0_0_0_0_0_0_0_0_0_0_0_0_0_0_0_0_0_0_0_0_0</vt:lpstr>
      <vt:lpstr>'Extra Spin A 00W'!_FilterDatabase_0_0_0_0_0_0_0_0_0_0_0_0_0_0_0_0_0_0_0_0_0_0_0_0_0</vt:lpstr>
      <vt:lpstr>'Extra Spin A 0W0'!_FilterDatabase_0_0_0_0_0_0_0_0_0_0_0_0_0_0_0_0_0_0_0_0_0_0_0_0_0</vt:lpstr>
      <vt:lpstr>'Extra Spin A 0WW'!_FilterDatabase_0_0_0_0_0_0_0_0_0_0_0_0_0_0_0_0_0_0_0_0_0_0_0_0_0</vt:lpstr>
      <vt:lpstr>'Extra Spin A W00'!_FilterDatabase_0_0_0_0_0_0_0_0_0_0_0_0_0_0_0_0_0_0_0_0_0_0_0_0_0</vt:lpstr>
      <vt:lpstr>'Extra Spin A W0W'!_FilterDatabase_0_0_0_0_0_0_0_0_0_0_0_0_0_0_0_0_0_0_0_0_0_0_0_0_0</vt:lpstr>
      <vt:lpstr>'Extra Spin A WW0'!_FilterDatabase_0_0_0_0_0_0_0_0_0_0_0_0_0_0_0_0_0_0_0_0_0_0_0_0_0</vt:lpstr>
      <vt:lpstr>'Extra Spin A WWW'!_FilterDatabase_0_0_0_0_0_0_0_0_0_0_0_0_0_0_0_0_0_0_0_0_0_0_0_0_0</vt:lpstr>
      <vt:lpstr>'Extra Spin B 00W'!_FilterDatabase_0_0_0_0_0_0_0_0_0_0_0_0_0_0_0_0_0_0_0_0_0_0_0_0_0</vt:lpstr>
      <vt:lpstr>'Extra Spin B 0W0'!_FilterDatabase_0_0_0_0_0_0_0_0_0_0_0_0_0_0_0_0_0_0_0_0_0_0_0_0_0</vt:lpstr>
      <vt:lpstr>'Extra Spin B 0WW'!_FilterDatabase_0_0_0_0_0_0_0_0_0_0_0_0_0_0_0_0_0_0_0_0_0_0_0_0_0</vt:lpstr>
      <vt:lpstr>'Extra Spin B W00'!_FilterDatabase_0_0_0_0_0_0_0_0_0_0_0_0_0_0_0_0_0_0_0_0_0_0_0_0_0</vt:lpstr>
      <vt:lpstr>'Extra Spin B W0W'!_FilterDatabase_0_0_0_0_0_0_0_0_0_0_0_0_0_0_0_0_0_0_0_0_0_0_0_0_0</vt:lpstr>
      <vt:lpstr>'Extra Spin B WW0'!_FilterDatabase_0_0_0_0_0_0_0_0_0_0_0_0_0_0_0_0_0_0_0_0_0_0_0_0_0</vt:lpstr>
      <vt:lpstr>'Extra Spin B WWW'!_FilterDatabase_0_0_0_0_0_0_0_0_0_0_0_0_0_0_0_0_0_0_0_0_0_0_0_0_0</vt:lpstr>
      <vt:lpstr>'Base Reels A'!_FilterDatabase_0_0_0_0_0_0_0_0_0_0_0_0_0_0_0_0_0_0_0_0_0_0_0_0_0_0</vt:lpstr>
      <vt:lpstr>'Base Reels B'!_FilterDatabase_0_0_0_0_0_0_0_0_0_0_0_0_0_0_0_0_0_0_0_0_0_0_0_0_0_0</vt:lpstr>
      <vt:lpstr>'Extra Spin A 00W'!_FilterDatabase_0_0_0_0_0_0_0_0_0_0_0_0_0_0_0_0_0_0_0_0_0_0_0_0_0_0</vt:lpstr>
      <vt:lpstr>'Extra Spin A 0W0'!_FilterDatabase_0_0_0_0_0_0_0_0_0_0_0_0_0_0_0_0_0_0_0_0_0_0_0_0_0_0</vt:lpstr>
      <vt:lpstr>'Extra Spin A 0WW'!_FilterDatabase_0_0_0_0_0_0_0_0_0_0_0_0_0_0_0_0_0_0_0_0_0_0_0_0_0_0</vt:lpstr>
      <vt:lpstr>'Extra Spin A W00'!_FilterDatabase_0_0_0_0_0_0_0_0_0_0_0_0_0_0_0_0_0_0_0_0_0_0_0_0_0_0</vt:lpstr>
      <vt:lpstr>'Extra Spin A W0W'!_FilterDatabase_0_0_0_0_0_0_0_0_0_0_0_0_0_0_0_0_0_0_0_0_0_0_0_0_0_0</vt:lpstr>
      <vt:lpstr>'Extra Spin A WW0'!_FilterDatabase_0_0_0_0_0_0_0_0_0_0_0_0_0_0_0_0_0_0_0_0_0_0_0_0_0_0</vt:lpstr>
      <vt:lpstr>'Extra Spin A WWW'!_FilterDatabase_0_0_0_0_0_0_0_0_0_0_0_0_0_0_0_0_0_0_0_0_0_0_0_0_0_0</vt:lpstr>
      <vt:lpstr>'Extra Spin B 00W'!_FilterDatabase_0_0_0_0_0_0_0_0_0_0_0_0_0_0_0_0_0_0_0_0_0_0_0_0_0_0</vt:lpstr>
      <vt:lpstr>'Extra Spin B 0W0'!_FilterDatabase_0_0_0_0_0_0_0_0_0_0_0_0_0_0_0_0_0_0_0_0_0_0_0_0_0_0</vt:lpstr>
      <vt:lpstr>'Extra Spin B 0WW'!_FilterDatabase_0_0_0_0_0_0_0_0_0_0_0_0_0_0_0_0_0_0_0_0_0_0_0_0_0_0</vt:lpstr>
      <vt:lpstr>'Extra Spin B W00'!_FilterDatabase_0_0_0_0_0_0_0_0_0_0_0_0_0_0_0_0_0_0_0_0_0_0_0_0_0_0</vt:lpstr>
      <vt:lpstr>'Extra Spin B W0W'!_FilterDatabase_0_0_0_0_0_0_0_0_0_0_0_0_0_0_0_0_0_0_0_0_0_0_0_0_0_0</vt:lpstr>
      <vt:lpstr>'Extra Spin B WW0'!_FilterDatabase_0_0_0_0_0_0_0_0_0_0_0_0_0_0_0_0_0_0_0_0_0_0_0_0_0_0</vt:lpstr>
      <vt:lpstr>'Extra Spin B WWW'!_FilterDatabase_0_0_0_0_0_0_0_0_0_0_0_0_0_0_0_0_0_0_0_0_0_0_0_0_0_0</vt:lpstr>
      <vt:lpstr>'Base Reels A'!_FilterDatabase_0_0_0_0_0_0_0_0_0_0_0_0_0_0_0_0_0_0_0_0_0_0_0_0_0_0_0</vt:lpstr>
      <vt:lpstr>'Base Reels B'!_FilterDatabase_0_0_0_0_0_0_0_0_0_0_0_0_0_0_0_0_0_0_0_0_0_0_0_0_0_0_0</vt:lpstr>
      <vt:lpstr>'Extra Spin A 00W'!_FilterDatabase_0_0_0_0_0_0_0_0_0_0_0_0_0_0_0_0_0_0_0_0_0_0_0_0_0_0_0</vt:lpstr>
      <vt:lpstr>'Extra Spin A 0W0'!_FilterDatabase_0_0_0_0_0_0_0_0_0_0_0_0_0_0_0_0_0_0_0_0_0_0_0_0_0_0_0</vt:lpstr>
      <vt:lpstr>'Extra Spin A 0WW'!_FilterDatabase_0_0_0_0_0_0_0_0_0_0_0_0_0_0_0_0_0_0_0_0_0_0_0_0_0_0_0</vt:lpstr>
      <vt:lpstr>'Extra Spin A W00'!_FilterDatabase_0_0_0_0_0_0_0_0_0_0_0_0_0_0_0_0_0_0_0_0_0_0_0_0_0_0_0</vt:lpstr>
      <vt:lpstr>'Extra Spin A W0W'!_FilterDatabase_0_0_0_0_0_0_0_0_0_0_0_0_0_0_0_0_0_0_0_0_0_0_0_0_0_0_0</vt:lpstr>
      <vt:lpstr>'Extra Spin A WW0'!_FilterDatabase_0_0_0_0_0_0_0_0_0_0_0_0_0_0_0_0_0_0_0_0_0_0_0_0_0_0_0</vt:lpstr>
      <vt:lpstr>'Extra Spin A WWW'!_FilterDatabase_0_0_0_0_0_0_0_0_0_0_0_0_0_0_0_0_0_0_0_0_0_0_0_0_0_0_0</vt:lpstr>
      <vt:lpstr>'Extra Spin B 00W'!_FilterDatabase_0_0_0_0_0_0_0_0_0_0_0_0_0_0_0_0_0_0_0_0_0_0_0_0_0_0_0</vt:lpstr>
      <vt:lpstr>'Extra Spin B 0W0'!_FilterDatabase_0_0_0_0_0_0_0_0_0_0_0_0_0_0_0_0_0_0_0_0_0_0_0_0_0_0_0</vt:lpstr>
      <vt:lpstr>'Extra Spin B 0WW'!_FilterDatabase_0_0_0_0_0_0_0_0_0_0_0_0_0_0_0_0_0_0_0_0_0_0_0_0_0_0_0</vt:lpstr>
      <vt:lpstr>'Extra Spin B W00'!_FilterDatabase_0_0_0_0_0_0_0_0_0_0_0_0_0_0_0_0_0_0_0_0_0_0_0_0_0_0_0</vt:lpstr>
      <vt:lpstr>'Extra Spin B W0W'!_FilterDatabase_0_0_0_0_0_0_0_0_0_0_0_0_0_0_0_0_0_0_0_0_0_0_0_0_0_0_0</vt:lpstr>
      <vt:lpstr>'Extra Spin B WW0'!_FilterDatabase_0_0_0_0_0_0_0_0_0_0_0_0_0_0_0_0_0_0_0_0_0_0_0_0_0_0_0</vt:lpstr>
      <vt:lpstr>'Extra Spin B WWW'!_FilterDatabase_0_0_0_0_0_0_0_0_0_0_0_0_0_0_0_0_0_0_0_0_0_0_0_0_0_0_0</vt:lpstr>
      <vt:lpstr>'Base Reels A'!_FilterDatabase_0_0_0_0_0_0_0_0_0_0_0_0_0_0_0_0_0_0_0_0_0_0_0_0_0_0_0_0</vt:lpstr>
      <vt:lpstr>'Base Reels B'!_FilterDatabase_0_0_0_0_0_0_0_0_0_0_0_0_0_0_0_0_0_0_0_0_0_0_0_0_0_0_0_0</vt:lpstr>
      <vt:lpstr>'Extra Spin A 00W'!_FilterDatabase_0_0_0_0_0_0_0_0_0_0_0_0_0_0_0_0_0_0_0_0_0_0_0_0_0_0_0_0</vt:lpstr>
      <vt:lpstr>'Extra Spin A 0W0'!_FilterDatabase_0_0_0_0_0_0_0_0_0_0_0_0_0_0_0_0_0_0_0_0_0_0_0_0_0_0_0_0</vt:lpstr>
      <vt:lpstr>'Extra Spin A 0WW'!_FilterDatabase_0_0_0_0_0_0_0_0_0_0_0_0_0_0_0_0_0_0_0_0_0_0_0_0_0_0_0_0</vt:lpstr>
      <vt:lpstr>'Extra Spin A W00'!_FilterDatabase_0_0_0_0_0_0_0_0_0_0_0_0_0_0_0_0_0_0_0_0_0_0_0_0_0_0_0_0</vt:lpstr>
      <vt:lpstr>'Extra Spin A W0W'!_FilterDatabase_0_0_0_0_0_0_0_0_0_0_0_0_0_0_0_0_0_0_0_0_0_0_0_0_0_0_0_0</vt:lpstr>
      <vt:lpstr>'Extra Spin A WW0'!_FilterDatabase_0_0_0_0_0_0_0_0_0_0_0_0_0_0_0_0_0_0_0_0_0_0_0_0_0_0_0_0</vt:lpstr>
      <vt:lpstr>'Extra Spin A WWW'!_FilterDatabase_0_0_0_0_0_0_0_0_0_0_0_0_0_0_0_0_0_0_0_0_0_0_0_0_0_0_0_0</vt:lpstr>
      <vt:lpstr>'Extra Spin B 00W'!_FilterDatabase_0_0_0_0_0_0_0_0_0_0_0_0_0_0_0_0_0_0_0_0_0_0_0_0_0_0_0_0</vt:lpstr>
      <vt:lpstr>'Extra Spin B 0W0'!_FilterDatabase_0_0_0_0_0_0_0_0_0_0_0_0_0_0_0_0_0_0_0_0_0_0_0_0_0_0_0_0</vt:lpstr>
      <vt:lpstr>'Extra Spin B 0WW'!_FilterDatabase_0_0_0_0_0_0_0_0_0_0_0_0_0_0_0_0_0_0_0_0_0_0_0_0_0_0_0_0</vt:lpstr>
      <vt:lpstr>'Extra Spin B W00'!_FilterDatabase_0_0_0_0_0_0_0_0_0_0_0_0_0_0_0_0_0_0_0_0_0_0_0_0_0_0_0_0</vt:lpstr>
      <vt:lpstr>'Extra Spin B W0W'!_FilterDatabase_0_0_0_0_0_0_0_0_0_0_0_0_0_0_0_0_0_0_0_0_0_0_0_0_0_0_0_0</vt:lpstr>
      <vt:lpstr>'Extra Spin B WW0'!_FilterDatabase_0_0_0_0_0_0_0_0_0_0_0_0_0_0_0_0_0_0_0_0_0_0_0_0_0_0_0_0</vt:lpstr>
      <vt:lpstr>'Extra Spin B WWW'!_FilterDatabase_0_0_0_0_0_0_0_0_0_0_0_0_0_0_0_0_0_0_0_0_0_0_0_0_0_0_0_0</vt:lpstr>
      <vt:lpstr>'Base Reels A'!_FilterDatabase_0_0_0_0_0_0_0_0_0_0_0_0_0_0_0_0_0_0_0_0_0_0_0_0_0_0_0_0_0</vt:lpstr>
      <vt:lpstr>'Base Reels B'!_FilterDatabase_0_0_0_0_0_0_0_0_0_0_0_0_0_0_0_0_0_0_0_0_0_0_0_0_0_0_0_0_0</vt:lpstr>
      <vt:lpstr>'Extra Spin A 00W'!_FilterDatabase_0_0_0_0_0_0_0_0_0_0_0_0_0_0_0_0_0_0_0_0_0_0_0_0_0_0_0_0_0</vt:lpstr>
      <vt:lpstr>'Extra Spin A 0W0'!_FilterDatabase_0_0_0_0_0_0_0_0_0_0_0_0_0_0_0_0_0_0_0_0_0_0_0_0_0_0_0_0_0</vt:lpstr>
      <vt:lpstr>'Extra Spin A 0WW'!_FilterDatabase_0_0_0_0_0_0_0_0_0_0_0_0_0_0_0_0_0_0_0_0_0_0_0_0_0_0_0_0_0</vt:lpstr>
      <vt:lpstr>'Extra Spin A W00'!_FilterDatabase_0_0_0_0_0_0_0_0_0_0_0_0_0_0_0_0_0_0_0_0_0_0_0_0_0_0_0_0_0</vt:lpstr>
      <vt:lpstr>'Extra Spin A W0W'!_FilterDatabase_0_0_0_0_0_0_0_0_0_0_0_0_0_0_0_0_0_0_0_0_0_0_0_0_0_0_0_0_0</vt:lpstr>
      <vt:lpstr>'Extra Spin A WW0'!_FilterDatabase_0_0_0_0_0_0_0_0_0_0_0_0_0_0_0_0_0_0_0_0_0_0_0_0_0_0_0_0_0</vt:lpstr>
      <vt:lpstr>'Extra Spin A WWW'!_FilterDatabase_0_0_0_0_0_0_0_0_0_0_0_0_0_0_0_0_0_0_0_0_0_0_0_0_0_0_0_0_0</vt:lpstr>
      <vt:lpstr>'Extra Spin B 00W'!_FilterDatabase_0_0_0_0_0_0_0_0_0_0_0_0_0_0_0_0_0_0_0_0_0_0_0_0_0_0_0_0_0</vt:lpstr>
      <vt:lpstr>'Extra Spin B 0W0'!_FilterDatabase_0_0_0_0_0_0_0_0_0_0_0_0_0_0_0_0_0_0_0_0_0_0_0_0_0_0_0_0_0</vt:lpstr>
      <vt:lpstr>'Extra Spin B 0WW'!_FilterDatabase_0_0_0_0_0_0_0_0_0_0_0_0_0_0_0_0_0_0_0_0_0_0_0_0_0_0_0_0_0</vt:lpstr>
      <vt:lpstr>'Extra Spin B W00'!_FilterDatabase_0_0_0_0_0_0_0_0_0_0_0_0_0_0_0_0_0_0_0_0_0_0_0_0_0_0_0_0_0</vt:lpstr>
      <vt:lpstr>'Extra Spin B W0W'!_FilterDatabase_0_0_0_0_0_0_0_0_0_0_0_0_0_0_0_0_0_0_0_0_0_0_0_0_0_0_0_0_0</vt:lpstr>
      <vt:lpstr>'Extra Spin B WW0'!_FilterDatabase_0_0_0_0_0_0_0_0_0_0_0_0_0_0_0_0_0_0_0_0_0_0_0_0_0_0_0_0_0</vt:lpstr>
      <vt:lpstr>'Extra Spin B WWW'!_FilterDatabase_0_0_0_0_0_0_0_0_0_0_0_0_0_0_0_0_0_0_0_0_0_0_0_0_0_0_0_0_0</vt:lpstr>
      <vt:lpstr>'Base Reels A'!_FilterDatabase_0_0_0_0_0_0_0_0_0_0_0_0_0_0_0_0_0_0_0_0_0_0_0_0_0_0_0_0_0_0</vt:lpstr>
      <vt:lpstr>'Base Reels B'!_FilterDatabase_0_0_0_0_0_0_0_0_0_0_0_0_0_0_0_0_0_0_0_0_0_0_0_0_0_0_0_0_0_0</vt:lpstr>
      <vt:lpstr>'Extra Spin A 00W'!_FilterDatabase_0_0_0_0_0_0_0_0_0_0_0_0_0_0_0_0_0_0_0_0_0_0_0_0_0_0_0_0_0_0</vt:lpstr>
      <vt:lpstr>'Extra Spin A 0W0'!_FilterDatabase_0_0_0_0_0_0_0_0_0_0_0_0_0_0_0_0_0_0_0_0_0_0_0_0_0_0_0_0_0_0</vt:lpstr>
      <vt:lpstr>'Extra Spin A 0WW'!_FilterDatabase_0_0_0_0_0_0_0_0_0_0_0_0_0_0_0_0_0_0_0_0_0_0_0_0_0_0_0_0_0_0</vt:lpstr>
      <vt:lpstr>'Extra Spin A W00'!_FilterDatabase_0_0_0_0_0_0_0_0_0_0_0_0_0_0_0_0_0_0_0_0_0_0_0_0_0_0_0_0_0_0</vt:lpstr>
      <vt:lpstr>'Extra Spin A W0W'!_FilterDatabase_0_0_0_0_0_0_0_0_0_0_0_0_0_0_0_0_0_0_0_0_0_0_0_0_0_0_0_0_0_0</vt:lpstr>
      <vt:lpstr>'Extra Spin A WW0'!_FilterDatabase_0_0_0_0_0_0_0_0_0_0_0_0_0_0_0_0_0_0_0_0_0_0_0_0_0_0_0_0_0_0</vt:lpstr>
      <vt:lpstr>'Extra Spin A WWW'!_FilterDatabase_0_0_0_0_0_0_0_0_0_0_0_0_0_0_0_0_0_0_0_0_0_0_0_0_0_0_0_0_0_0</vt:lpstr>
      <vt:lpstr>'Extra Spin B 00W'!_FilterDatabase_0_0_0_0_0_0_0_0_0_0_0_0_0_0_0_0_0_0_0_0_0_0_0_0_0_0_0_0_0_0</vt:lpstr>
      <vt:lpstr>'Extra Spin B 0W0'!_FilterDatabase_0_0_0_0_0_0_0_0_0_0_0_0_0_0_0_0_0_0_0_0_0_0_0_0_0_0_0_0_0_0</vt:lpstr>
      <vt:lpstr>'Extra Spin B 0WW'!_FilterDatabase_0_0_0_0_0_0_0_0_0_0_0_0_0_0_0_0_0_0_0_0_0_0_0_0_0_0_0_0_0_0</vt:lpstr>
      <vt:lpstr>'Extra Spin B W00'!_FilterDatabase_0_0_0_0_0_0_0_0_0_0_0_0_0_0_0_0_0_0_0_0_0_0_0_0_0_0_0_0_0_0</vt:lpstr>
      <vt:lpstr>'Extra Spin B W0W'!_FilterDatabase_0_0_0_0_0_0_0_0_0_0_0_0_0_0_0_0_0_0_0_0_0_0_0_0_0_0_0_0_0_0</vt:lpstr>
      <vt:lpstr>'Extra Spin B WW0'!_FilterDatabase_0_0_0_0_0_0_0_0_0_0_0_0_0_0_0_0_0_0_0_0_0_0_0_0_0_0_0_0_0_0</vt:lpstr>
      <vt:lpstr>'Extra Spin B WWW'!_FilterDatabase_0_0_0_0_0_0_0_0_0_0_0_0_0_0_0_0_0_0_0_0_0_0_0_0_0_0_0_0_0_0</vt:lpstr>
      <vt:lpstr>'Base Reels A'!_FilterDatabase_0_0_0_0_0_0_0_0_0_0_0_0_0_0_0_0_0_0_0_0_0_0_0_0_0_0_0_0_0_0_0</vt:lpstr>
      <vt:lpstr>'Base Reels B'!_FilterDatabase_0_0_0_0_0_0_0_0_0_0_0_0_0_0_0_0_0_0_0_0_0_0_0_0_0_0_0_0_0_0_0</vt:lpstr>
      <vt:lpstr>'Extra Spin A 00W'!_FilterDatabase_0_0_0_0_0_0_0_0_0_0_0_0_0_0_0_0_0_0_0_0_0_0_0_0_0_0_0_0_0_0_0</vt:lpstr>
      <vt:lpstr>'Extra Spin A 0W0'!_FilterDatabase_0_0_0_0_0_0_0_0_0_0_0_0_0_0_0_0_0_0_0_0_0_0_0_0_0_0_0_0_0_0_0</vt:lpstr>
      <vt:lpstr>'Extra Spin A 0WW'!_FilterDatabase_0_0_0_0_0_0_0_0_0_0_0_0_0_0_0_0_0_0_0_0_0_0_0_0_0_0_0_0_0_0_0</vt:lpstr>
      <vt:lpstr>'Extra Spin A W00'!_FilterDatabase_0_0_0_0_0_0_0_0_0_0_0_0_0_0_0_0_0_0_0_0_0_0_0_0_0_0_0_0_0_0_0</vt:lpstr>
      <vt:lpstr>'Extra Spin A W0W'!_FilterDatabase_0_0_0_0_0_0_0_0_0_0_0_0_0_0_0_0_0_0_0_0_0_0_0_0_0_0_0_0_0_0_0</vt:lpstr>
      <vt:lpstr>'Extra Spin A WW0'!_FilterDatabase_0_0_0_0_0_0_0_0_0_0_0_0_0_0_0_0_0_0_0_0_0_0_0_0_0_0_0_0_0_0_0</vt:lpstr>
      <vt:lpstr>'Extra Spin A WWW'!_FilterDatabase_0_0_0_0_0_0_0_0_0_0_0_0_0_0_0_0_0_0_0_0_0_0_0_0_0_0_0_0_0_0_0</vt:lpstr>
      <vt:lpstr>'Extra Spin B 00W'!_FilterDatabase_0_0_0_0_0_0_0_0_0_0_0_0_0_0_0_0_0_0_0_0_0_0_0_0_0_0_0_0_0_0_0</vt:lpstr>
      <vt:lpstr>'Extra Spin B 0W0'!_FilterDatabase_0_0_0_0_0_0_0_0_0_0_0_0_0_0_0_0_0_0_0_0_0_0_0_0_0_0_0_0_0_0_0</vt:lpstr>
      <vt:lpstr>'Extra Spin B 0WW'!_FilterDatabase_0_0_0_0_0_0_0_0_0_0_0_0_0_0_0_0_0_0_0_0_0_0_0_0_0_0_0_0_0_0_0</vt:lpstr>
      <vt:lpstr>'Extra Spin B W00'!_FilterDatabase_0_0_0_0_0_0_0_0_0_0_0_0_0_0_0_0_0_0_0_0_0_0_0_0_0_0_0_0_0_0_0</vt:lpstr>
      <vt:lpstr>'Extra Spin B W0W'!_FilterDatabase_0_0_0_0_0_0_0_0_0_0_0_0_0_0_0_0_0_0_0_0_0_0_0_0_0_0_0_0_0_0_0</vt:lpstr>
      <vt:lpstr>'Extra Spin B WW0'!_FilterDatabase_0_0_0_0_0_0_0_0_0_0_0_0_0_0_0_0_0_0_0_0_0_0_0_0_0_0_0_0_0_0_0</vt:lpstr>
      <vt:lpstr>'Extra Spin B WWW'!_FilterDatabase_0_0_0_0_0_0_0_0_0_0_0_0_0_0_0_0_0_0_0_0_0_0_0_0_0_0_0_0_0_0_0</vt:lpstr>
      <vt:lpstr>'Base Reels A'!_FilterDatabase_0_0_0_0_0_0_0_0_0_0_0_0_0_0_0_0_0_0_0_0_0_0_0_0_0_0_0_0_0_0_0_0</vt:lpstr>
      <vt:lpstr>'Base Reels B'!_FilterDatabase_0_0_0_0_0_0_0_0_0_0_0_0_0_0_0_0_0_0_0_0_0_0_0_0_0_0_0_0_0_0_0_0</vt:lpstr>
      <vt:lpstr>'Extra Spin A 00W'!_FilterDatabase_0_0_0_0_0_0_0_0_0_0_0_0_0_0_0_0_0_0_0_0_0_0_0_0_0_0_0_0_0_0_0_0</vt:lpstr>
      <vt:lpstr>'Extra Spin A 0W0'!_FilterDatabase_0_0_0_0_0_0_0_0_0_0_0_0_0_0_0_0_0_0_0_0_0_0_0_0_0_0_0_0_0_0_0_0</vt:lpstr>
      <vt:lpstr>'Extra Spin A 0WW'!_FilterDatabase_0_0_0_0_0_0_0_0_0_0_0_0_0_0_0_0_0_0_0_0_0_0_0_0_0_0_0_0_0_0_0_0</vt:lpstr>
      <vt:lpstr>'Extra Spin A W00'!_FilterDatabase_0_0_0_0_0_0_0_0_0_0_0_0_0_0_0_0_0_0_0_0_0_0_0_0_0_0_0_0_0_0_0_0</vt:lpstr>
      <vt:lpstr>'Extra Spin A W0W'!_FilterDatabase_0_0_0_0_0_0_0_0_0_0_0_0_0_0_0_0_0_0_0_0_0_0_0_0_0_0_0_0_0_0_0_0</vt:lpstr>
      <vt:lpstr>'Extra Spin A WW0'!_FilterDatabase_0_0_0_0_0_0_0_0_0_0_0_0_0_0_0_0_0_0_0_0_0_0_0_0_0_0_0_0_0_0_0_0</vt:lpstr>
      <vt:lpstr>'Extra Spin A WWW'!_FilterDatabase_0_0_0_0_0_0_0_0_0_0_0_0_0_0_0_0_0_0_0_0_0_0_0_0_0_0_0_0_0_0_0_0</vt:lpstr>
      <vt:lpstr>'Extra Spin B 00W'!_FilterDatabase_0_0_0_0_0_0_0_0_0_0_0_0_0_0_0_0_0_0_0_0_0_0_0_0_0_0_0_0_0_0_0_0</vt:lpstr>
      <vt:lpstr>'Extra Spin B 0W0'!_FilterDatabase_0_0_0_0_0_0_0_0_0_0_0_0_0_0_0_0_0_0_0_0_0_0_0_0_0_0_0_0_0_0_0_0</vt:lpstr>
      <vt:lpstr>'Extra Spin B 0WW'!_FilterDatabase_0_0_0_0_0_0_0_0_0_0_0_0_0_0_0_0_0_0_0_0_0_0_0_0_0_0_0_0_0_0_0_0</vt:lpstr>
      <vt:lpstr>'Extra Spin B W00'!_FilterDatabase_0_0_0_0_0_0_0_0_0_0_0_0_0_0_0_0_0_0_0_0_0_0_0_0_0_0_0_0_0_0_0_0</vt:lpstr>
      <vt:lpstr>'Extra Spin B W0W'!_FilterDatabase_0_0_0_0_0_0_0_0_0_0_0_0_0_0_0_0_0_0_0_0_0_0_0_0_0_0_0_0_0_0_0_0</vt:lpstr>
      <vt:lpstr>'Extra Spin B WW0'!_FilterDatabase_0_0_0_0_0_0_0_0_0_0_0_0_0_0_0_0_0_0_0_0_0_0_0_0_0_0_0_0_0_0_0_0</vt:lpstr>
      <vt:lpstr>'Extra Spin B WWW'!_FilterDatabase_0_0_0_0_0_0_0_0_0_0_0_0_0_0_0_0_0_0_0_0_0_0_0_0_0_0_0_0_0_0_0_0</vt:lpstr>
      <vt:lpstr>'Base Reels A'!_FilterDatabase_0_0_0_0_0_0_0_0_0_0_0_0_0_0_0_0_0_0_0_0_0_0_0_0_0_0_0_0_0_0_0_0_0</vt:lpstr>
      <vt:lpstr>'Base Reels B'!_FilterDatabase_0_0_0_0_0_0_0_0_0_0_0_0_0_0_0_0_0_0_0_0_0_0_0_0_0_0_0_0_0_0_0_0_0</vt:lpstr>
      <vt:lpstr>'Extra Spin A 00W'!_FilterDatabase_0_0_0_0_0_0_0_0_0_0_0_0_0_0_0_0_0_0_0_0_0_0_0_0_0_0_0_0_0_0_0_0_0</vt:lpstr>
      <vt:lpstr>'Extra Spin A 0W0'!_FilterDatabase_0_0_0_0_0_0_0_0_0_0_0_0_0_0_0_0_0_0_0_0_0_0_0_0_0_0_0_0_0_0_0_0_0</vt:lpstr>
      <vt:lpstr>'Extra Spin A 0WW'!_FilterDatabase_0_0_0_0_0_0_0_0_0_0_0_0_0_0_0_0_0_0_0_0_0_0_0_0_0_0_0_0_0_0_0_0_0</vt:lpstr>
      <vt:lpstr>'Extra Spin A W00'!_FilterDatabase_0_0_0_0_0_0_0_0_0_0_0_0_0_0_0_0_0_0_0_0_0_0_0_0_0_0_0_0_0_0_0_0_0</vt:lpstr>
      <vt:lpstr>'Extra Spin A W0W'!_FilterDatabase_0_0_0_0_0_0_0_0_0_0_0_0_0_0_0_0_0_0_0_0_0_0_0_0_0_0_0_0_0_0_0_0_0</vt:lpstr>
      <vt:lpstr>'Extra Spin A WW0'!_FilterDatabase_0_0_0_0_0_0_0_0_0_0_0_0_0_0_0_0_0_0_0_0_0_0_0_0_0_0_0_0_0_0_0_0_0</vt:lpstr>
      <vt:lpstr>'Extra Spin A WWW'!_FilterDatabase_0_0_0_0_0_0_0_0_0_0_0_0_0_0_0_0_0_0_0_0_0_0_0_0_0_0_0_0_0_0_0_0_0</vt:lpstr>
      <vt:lpstr>'Extra Spin B 00W'!_FilterDatabase_0_0_0_0_0_0_0_0_0_0_0_0_0_0_0_0_0_0_0_0_0_0_0_0_0_0_0_0_0_0_0_0_0</vt:lpstr>
      <vt:lpstr>'Extra Spin B 0W0'!_FilterDatabase_0_0_0_0_0_0_0_0_0_0_0_0_0_0_0_0_0_0_0_0_0_0_0_0_0_0_0_0_0_0_0_0_0</vt:lpstr>
      <vt:lpstr>'Extra Spin B 0WW'!_FilterDatabase_0_0_0_0_0_0_0_0_0_0_0_0_0_0_0_0_0_0_0_0_0_0_0_0_0_0_0_0_0_0_0_0_0</vt:lpstr>
      <vt:lpstr>'Extra Spin B W00'!_FilterDatabase_0_0_0_0_0_0_0_0_0_0_0_0_0_0_0_0_0_0_0_0_0_0_0_0_0_0_0_0_0_0_0_0_0</vt:lpstr>
      <vt:lpstr>'Extra Spin B W0W'!_FilterDatabase_0_0_0_0_0_0_0_0_0_0_0_0_0_0_0_0_0_0_0_0_0_0_0_0_0_0_0_0_0_0_0_0_0</vt:lpstr>
      <vt:lpstr>'Extra Spin B WW0'!_FilterDatabase_0_0_0_0_0_0_0_0_0_0_0_0_0_0_0_0_0_0_0_0_0_0_0_0_0_0_0_0_0_0_0_0_0</vt:lpstr>
      <vt:lpstr>'Extra Spin B WWW'!_FilterDatabase_0_0_0_0_0_0_0_0_0_0_0_0_0_0_0_0_0_0_0_0_0_0_0_0_0_0_0_0_0_0_0_0_0</vt:lpstr>
      <vt:lpstr>'Base Reels A'!_FilterDatabase_0_0_0_0_0_0_0_0_0_0_0_0_0_0_0_0_0_0_0_0_0_0_0_0_0_0_0_0_0_0_0_0_0_0</vt:lpstr>
      <vt:lpstr>'Base Reels B'!_FilterDatabase_0_0_0_0_0_0_0_0_0_0_0_0_0_0_0_0_0_0_0_0_0_0_0_0_0_0_0_0_0_0_0_0_0_0</vt:lpstr>
      <vt:lpstr>'Extra Spin A 00W'!_FilterDatabase_0_0_0_0_0_0_0_0_0_0_0_0_0_0_0_0_0_0_0_0_0_0_0_0_0_0_0_0_0_0_0_0_0_0</vt:lpstr>
      <vt:lpstr>'Extra Spin A 0W0'!_FilterDatabase_0_0_0_0_0_0_0_0_0_0_0_0_0_0_0_0_0_0_0_0_0_0_0_0_0_0_0_0_0_0_0_0_0_0</vt:lpstr>
      <vt:lpstr>'Extra Spin A 0WW'!_FilterDatabase_0_0_0_0_0_0_0_0_0_0_0_0_0_0_0_0_0_0_0_0_0_0_0_0_0_0_0_0_0_0_0_0_0_0</vt:lpstr>
      <vt:lpstr>'Extra Spin A W00'!_FilterDatabase_0_0_0_0_0_0_0_0_0_0_0_0_0_0_0_0_0_0_0_0_0_0_0_0_0_0_0_0_0_0_0_0_0_0</vt:lpstr>
      <vt:lpstr>'Extra Spin A W0W'!_FilterDatabase_0_0_0_0_0_0_0_0_0_0_0_0_0_0_0_0_0_0_0_0_0_0_0_0_0_0_0_0_0_0_0_0_0_0</vt:lpstr>
      <vt:lpstr>'Extra Spin A WW0'!_FilterDatabase_0_0_0_0_0_0_0_0_0_0_0_0_0_0_0_0_0_0_0_0_0_0_0_0_0_0_0_0_0_0_0_0_0_0</vt:lpstr>
      <vt:lpstr>'Extra Spin A WWW'!_FilterDatabase_0_0_0_0_0_0_0_0_0_0_0_0_0_0_0_0_0_0_0_0_0_0_0_0_0_0_0_0_0_0_0_0_0_0</vt:lpstr>
      <vt:lpstr>'Extra Spin B 00W'!_FilterDatabase_0_0_0_0_0_0_0_0_0_0_0_0_0_0_0_0_0_0_0_0_0_0_0_0_0_0_0_0_0_0_0_0_0_0</vt:lpstr>
      <vt:lpstr>'Extra Spin B 0W0'!_FilterDatabase_0_0_0_0_0_0_0_0_0_0_0_0_0_0_0_0_0_0_0_0_0_0_0_0_0_0_0_0_0_0_0_0_0_0</vt:lpstr>
      <vt:lpstr>'Extra Spin B 0WW'!_FilterDatabase_0_0_0_0_0_0_0_0_0_0_0_0_0_0_0_0_0_0_0_0_0_0_0_0_0_0_0_0_0_0_0_0_0_0</vt:lpstr>
      <vt:lpstr>'Extra Spin B W00'!_FilterDatabase_0_0_0_0_0_0_0_0_0_0_0_0_0_0_0_0_0_0_0_0_0_0_0_0_0_0_0_0_0_0_0_0_0_0</vt:lpstr>
      <vt:lpstr>'Extra Spin B W0W'!_FilterDatabase_0_0_0_0_0_0_0_0_0_0_0_0_0_0_0_0_0_0_0_0_0_0_0_0_0_0_0_0_0_0_0_0_0_0</vt:lpstr>
      <vt:lpstr>'Extra Spin B WW0'!_FilterDatabase_0_0_0_0_0_0_0_0_0_0_0_0_0_0_0_0_0_0_0_0_0_0_0_0_0_0_0_0_0_0_0_0_0_0</vt:lpstr>
      <vt:lpstr>'Extra Spin B WWW'!_FilterDatabase_0_0_0_0_0_0_0_0_0_0_0_0_0_0_0_0_0_0_0_0_0_0_0_0_0_0_0_0_0_0_0_0_0_0</vt:lpstr>
      <vt:lpstr>'Base Reels A'!_FilterDatabase_0_0_0_0_0_0_0_0_0_0_0_0_0_0_0_0_0_0_0_0_0_0_0_0_0_0_0_0_0_0_0_0_0_0_0</vt:lpstr>
      <vt:lpstr>'Base Reels B'!_FilterDatabase_0_0_0_0_0_0_0_0_0_0_0_0_0_0_0_0_0_0_0_0_0_0_0_0_0_0_0_0_0_0_0_0_0_0_0</vt:lpstr>
      <vt:lpstr>'Extra Spin A 00W'!_FilterDatabase_0_0_0_0_0_0_0_0_0_0_0_0_0_0_0_0_0_0_0_0_0_0_0_0_0_0_0_0_0_0_0_0_0_0_0</vt:lpstr>
      <vt:lpstr>'Extra Spin A 0W0'!_FilterDatabase_0_0_0_0_0_0_0_0_0_0_0_0_0_0_0_0_0_0_0_0_0_0_0_0_0_0_0_0_0_0_0_0_0_0_0</vt:lpstr>
      <vt:lpstr>'Extra Spin A 0WW'!_FilterDatabase_0_0_0_0_0_0_0_0_0_0_0_0_0_0_0_0_0_0_0_0_0_0_0_0_0_0_0_0_0_0_0_0_0_0_0</vt:lpstr>
      <vt:lpstr>'Extra Spin A W00'!_FilterDatabase_0_0_0_0_0_0_0_0_0_0_0_0_0_0_0_0_0_0_0_0_0_0_0_0_0_0_0_0_0_0_0_0_0_0_0</vt:lpstr>
      <vt:lpstr>'Extra Spin A W0W'!_FilterDatabase_0_0_0_0_0_0_0_0_0_0_0_0_0_0_0_0_0_0_0_0_0_0_0_0_0_0_0_0_0_0_0_0_0_0_0</vt:lpstr>
      <vt:lpstr>'Extra Spin A WW0'!_FilterDatabase_0_0_0_0_0_0_0_0_0_0_0_0_0_0_0_0_0_0_0_0_0_0_0_0_0_0_0_0_0_0_0_0_0_0_0</vt:lpstr>
      <vt:lpstr>'Extra Spin A WWW'!_FilterDatabase_0_0_0_0_0_0_0_0_0_0_0_0_0_0_0_0_0_0_0_0_0_0_0_0_0_0_0_0_0_0_0_0_0_0_0</vt:lpstr>
      <vt:lpstr>'Extra Spin B 00W'!_FilterDatabase_0_0_0_0_0_0_0_0_0_0_0_0_0_0_0_0_0_0_0_0_0_0_0_0_0_0_0_0_0_0_0_0_0_0_0</vt:lpstr>
      <vt:lpstr>'Extra Spin B 0W0'!_FilterDatabase_0_0_0_0_0_0_0_0_0_0_0_0_0_0_0_0_0_0_0_0_0_0_0_0_0_0_0_0_0_0_0_0_0_0_0</vt:lpstr>
      <vt:lpstr>'Extra Spin B 0WW'!_FilterDatabase_0_0_0_0_0_0_0_0_0_0_0_0_0_0_0_0_0_0_0_0_0_0_0_0_0_0_0_0_0_0_0_0_0_0_0</vt:lpstr>
      <vt:lpstr>'Extra Spin B W00'!_FilterDatabase_0_0_0_0_0_0_0_0_0_0_0_0_0_0_0_0_0_0_0_0_0_0_0_0_0_0_0_0_0_0_0_0_0_0_0</vt:lpstr>
      <vt:lpstr>'Extra Spin B W0W'!_FilterDatabase_0_0_0_0_0_0_0_0_0_0_0_0_0_0_0_0_0_0_0_0_0_0_0_0_0_0_0_0_0_0_0_0_0_0_0</vt:lpstr>
      <vt:lpstr>'Extra Spin B WW0'!_FilterDatabase_0_0_0_0_0_0_0_0_0_0_0_0_0_0_0_0_0_0_0_0_0_0_0_0_0_0_0_0_0_0_0_0_0_0_0</vt:lpstr>
      <vt:lpstr>'Extra Spin B WWW'!_FilterDatabase_0_0_0_0_0_0_0_0_0_0_0_0_0_0_0_0_0_0_0_0_0_0_0_0_0_0_0_0_0_0_0_0_0_0_0</vt:lpstr>
      <vt:lpstr>'Base Reels A'!_FilterDatabase_0_0_0_0_0_0_0_0_0_0_0_0_0_0_0_0_0_0_0_0_0_0_0_0_0_0_0_0_0_0_0_0_0_0_0_0</vt:lpstr>
      <vt:lpstr>'Base Reels B'!_FilterDatabase_0_0_0_0_0_0_0_0_0_0_0_0_0_0_0_0_0_0_0_0_0_0_0_0_0_0_0_0_0_0_0_0_0_0_0_0</vt:lpstr>
      <vt:lpstr>'Extra Spin A 00W'!_FilterDatabase_0_0_0_0_0_0_0_0_0_0_0_0_0_0_0_0_0_0_0_0_0_0_0_0_0_0_0_0_0_0_0_0_0_0_0_0</vt:lpstr>
      <vt:lpstr>'Extra Spin A 0W0'!_FilterDatabase_0_0_0_0_0_0_0_0_0_0_0_0_0_0_0_0_0_0_0_0_0_0_0_0_0_0_0_0_0_0_0_0_0_0_0_0</vt:lpstr>
      <vt:lpstr>'Extra Spin A 0WW'!_FilterDatabase_0_0_0_0_0_0_0_0_0_0_0_0_0_0_0_0_0_0_0_0_0_0_0_0_0_0_0_0_0_0_0_0_0_0_0_0</vt:lpstr>
      <vt:lpstr>'Extra Spin A W00'!_FilterDatabase_0_0_0_0_0_0_0_0_0_0_0_0_0_0_0_0_0_0_0_0_0_0_0_0_0_0_0_0_0_0_0_0_0_0_0_0</vt:lpstr>
      <vt:lpstr>'Extra Spin A W0W'!_FilterDatabase_0_0_0_0_0_0_0_0_0_0_0_0_0_0_0_0_0_0_0_0_0_0_0_0_0_0_0_0_0_0_0_0_0_0_0_0</vt:lpstr>
      <vt:lpstr>'Extra Spin A WW0'!_FilterDatabase_0_0_0_0_0_0_0_0_0_0_0_0_0_0_0_0_0_0_0_0_0_0_0_0_0_0_0_0_0_0_0_0_0_0_0_0</vt:lpstr>
      <vt:lpstr>'Extra Spin A WWW'!_FilterDatabase_0_0_0_0_0_0_0_0_0_0_0_0_0_0_0_0_0_0_0_0_0_0_0_0_0_0_0_0_0_0_0_0_0_0_0_0</vt:lpstr>
      <vt:lpstr>'Extra Spin B 00W'!_FilterDatabase_0_0_0_0_0_0_0_0_0_0_0_0_0_0_0_0_0_0_0_0_0_0_0_0_0_0_0_0_0_0_0_0_0_0_0_0</vt:lpstr>
      <vt:lpstr>'Extra Spin B 0W0'!_FilterDatabase_0_0_0_0_0_0_0_0_0_0_0_0_0_0_0_0_0_0_0_0_0_0_0_0_0_0_0_0_0_0_0_0_0_0_0_0</vt:lpstr>
      <vt:lpstr>'Extra Spin B 0WW'!_FilterDatabase_0_0_0_0_0_0_0_0_0_0_0_0_0_0_0_0_0_0_0_0_0_0_0_0_0_0_0_0_0_0_0_0_0_0_0_0</vt:lpstr>
      <vt:lpstr>'Extra Spin B W00'!_FilterDatabase_0_0_0_0_0_0_0_0_0_0_0_0_0_0_0_0_0_0_0_0_0_0_0_0_0_0_0_0_0_0_0_0_0_0_0_0</vt:lpstr>
      <vt:lpstr>'Extra Spin B W0W'!_FilterDatabase_0_0_0_0_0_0_0_0_0_0_0_0_0_0_0_0_0_0_0_0_0_0_0_0_0_0_0_0_0_0_0_0_0_0_0_0</vt:lpstr>
      <vt:lpstr>'Extra Spin B WW0'!_FilterDatabase_0_0_0_0_0_0_0_0_0_0_0_0_0_0_0_0_0_0_0_0_0_0_0_0_0_0_0_0_0_0_0_0_0_0_0_0</vt:lpstr>
      <vt:lpstr>'Extra Spin B WWW'!_FilterDatabase_0_0_0_0_0_0_0_0_0_0_0_0_0_0_0_0_0_0_0_0_0_0_0_0_0_0_0_0_0_0_0_0_0_0_0_0</vt:lpstr>
      <vt:lpstr>'Base Reels A'!_FilterDatabase_0_0_0_0_0_0_0_0_0_0_0_0_0_0_0_0_0_0_0_0_0_0_0_0_0_0_0_0_0_0_0_0_0_0_0_0_0</vt:lpstr>
      <vt:lpstr>'Base Reels B'!_FilterDatabase_0_0_0_0_0_0_0_0_0_0_0_0_0_0_0_0_0_0_0_0_0_0_0_0_0_0_0_0_0_0_0_0_0_0_0_0_0</vt:lpstr>
      <vt:lpstr>'Extra Spin A 00W'!_FilterDatabase_0_0_0_0_0_0_0_0_0_0_0_0_0_0_0_0_0_0_0_0_0_0_0_0_0_0_0_0_0_0_0_0_0_0_0_0_0</vt:lpstr>
      <vt:lpstr>'Extra Spin A 0W0'!_FilterDatabase_0_0_0_0_0_0_0_0_0_0_0_0_0_0_0_0_0_0_0_0_0_0_0_0_0_0_0_0_0_0_0_0_0_0_0_0_0</vt:lpstr>
      <vt:lpstr>'Extra Spin A 0WW'!_FilterDatabase_0_0_0_0_0_0_0_0_0_0_0_0_0_0_0_0_0_0_0_0_0_0_0_0_0_0_0_0_0_0_0_0_0_0_0_0_0</vt:lpstr>
      <vt:lpstr>'Extra Spin A W00'!_FilterDatabase_0_0_0_0_0_0_0_0_0_0_0_0_0_0_0_0_0_0_0_0_0_0_0_0_0_0_0_0_0_0_0_0_0_0_0_0_0</vt:lpstr>
      <vt:lpstr>'Extra Spin A W0W'!_FilterDatabase_0_0_0_0_0_0_0_0_0_0_0_0_0_0_0_0_0_0_0_0_0_0_0_0_0_0_0_0_0_0_0_0_0_0_0_0_0</vt:lpstr>
      <vt:lpstr>'Extra Spin A WW0'!_FilterDatabase_0_0_0_0_0_0_0_0_0_0_0_0_0_0_0_0_0_0_0_0_0_0_0_0_0_0_0_0_0_0_0_0_0_0_0_0_0</vt:lpstr>
      <vt:lpstr>'Extra Spin A WWW'!_FilterDatabase_0_0_0_0_0_0_0_0_0_0_0_0_0_0_0_0_0_0_0_0_0_0_0_0_0_0_0_0_0_0_0_0_0_0_0_0_0</vt:lpstr>
      <vt:lpstr>'Extra Spin B 00W'!_FilterDatabase_0_0_0_0_0_0_0_0_0_0_0_0_0_0_0_0_0_0_0_0_0_0_0_0_0_0_0_0_0_0_0_0_0_0_0_0_0</vt:lpstr>
      <vt:lpstr>'Extra Spin B 0W0'!_FilterDatabase_0_0_0_0_0_0_0_0_0_0_0_0_0_0_0_0_0_0_0_0_0_0_0_0_0_0_0_0_0_0_0_0_0_0_0_0_0</vt:lpstr>
      <vt:lpstr>'Extra Spin B 0WW'!_FilterDatabase_0_0_0_0_0_0_0_0_0_0_0_0_0_0_0_0_0_0_0_0_0_0_0_0_0_0_0_0_0_0_0_0_0_0_0_0_0</vt:lpstr>
      <vt:lpstr>'Extra Spin B W00'!_FilterDatabase_0_0_0_0_0_0_0_0_0_0_0_0_0_0_0_0_0_0_0_0_0_0_0_0_0_0_0_0_0_0_0_0_0_0_0_0_0</vt:lpstr>
      <vt:lpstr>'Extra Spin B W0W'!_FilterDatabase_0_0_0_0_0_0_0_0_0_0_0_0_0_0_0_0_0_0_0_0_0_0_0_0_0_0_0_0_0_0_0_0_0_0_0_0_0</vt:lpstr>
      <vt:lpstr>'Extra Spin B WW0'!_FilterDatabase_0_0_0_0_0_0_0_0_0_0_0_0_0_0_0_0_0_0_0_0_0_0_0_0_0_0_0_0_0_0_0_0_0_0_0_0_0</vt:lpstr>
      <vt:lpstr>'Extra Spin B WWW'!_FilterDatabase_0_0_0_0_0_0_0_0_0_0_0_0_0_0_0_0_0_0_0_0_0_0_0_0_0_0_0_0_0_0_0_0_0_0_0_0_0</vt:lpstr>
      <vt:lpstr>'Base Reels A'!_FilterDatabase_0_0_0_0_0_0_0_0_0_0_0_0_0_0_0_0_0_0_0_0_0_0_0_0_0_0_0_0_0_0_0_0_0_0_0_0_0_0</vt:lpstr>
      <vt:lpstr>'Base Reels B'!_FilterDatabase_0_0_0_0_0_0_0_0_0_0_0_0_0_0_0_0_0_0_0_0_0_0_0_0_0_0_0_0_0_0_0_0_0_0_0_0_0_0</vt:lpstr>
      <vt:lpstr>'Extra Spin A 00W'!_FilterDatabase_0_0_0_0_0_0_0_0_0_0_0_0_0_0_0_0_0_0_0_0_0_0_0_0_0_0_0_0_0_0_0_0_0_0_0_0_0_0</vt:lpstr>
      <vt:lpstr>'Extra Spin A 0W0'!_FilterDatabase_0_0_0_0_0_0_0_0_0_0_0_0_0_0_0_0_0_0_0_0_0_0_0_0_0_0_0_0_0_0_0_0_0_0_0_0_0_0</vt:lpstr>
      <vt:lpstr>'Extra Spin A 0WW'!_FilterDatabase_0_0_0_0_0_0_0_0_0_0_0_0_0_0_0_0_0_0_0_0_0_0_0_0_0_0_0_0_0_0_0_0_0_0_0_0_0_0</vt:lpstr>
      <vt:lpstr>'Extra Spin A W00'!_FilterDatabase_0_0_0_0_0_0_0_0_0_0_0_0_0_0_0_0_0_0_0_0_0_0_0_0_0_0_0_0_0_0_0_0_0_0_0_0_0_0</vt:lpstr>
      <vt:lpstr>'Extra Spin A W0W'!_FilterDatabase_0_0_0_0_0_0_0_0_0_0_0_0_0_0_0_0_0_0_0_0_0_0_0_0_0_0_0_0_0_0_0_0_0_0_0_0_0_0</vt:lpstr>
      <vt:lpstr>'Extra Spin A WW0'!_FilterDatabase_0_0_0_0_0_0_0_0_0_0_0_0_0_0_0_0_0_0_0_0_0_0_0_0_0_0_0_0_0_0_0_0_0_0_0_0_0_0</vt:lpstr>
      <vt:lpstr>'Extra Spin A WWW'!_FilterDatabase_0_0_0_0_0_0_0_0_0_0_0_0_0_0_0_0_0_0_0_0_0_0_0_0_0_0_0_0_0_0_0_0_0_0_0_0_0_0</vt:lpstr>
      <vt:lpstr>'Extra Spin B 00W'!_FilterDatabase_0_0_0_0_0_0_0_0_0_0_0_0_0_0_0_0_0_0_0_0_0_0_0_0_0_0_0_0_0_0_0_0_0_0_0_0_0_0</vt:lpstr>
      <vt:lpstr>'Extra Spin B 0W0'!_FilterDatabase_0_0_0_0_0_0_0_0_0_0_0_0_0_0_0_0_0_0_0_0_0_0_0_0_0_0_0_0_0_0_0_0_0_0_0_0_0_0</vt:lpstr>
      <vt:lpstr>'Extra Spin B 0WW'!_FilterDatabase_0_0_0_0_0_0_0_0_0_0_0_0_0_0_0_0_0_0_0_0_0_0_0_0_0_0_0_0_0_0_0_0_0_0_0_0_0_0</vt:lpstr>
      <vt:lpstr>'Extra Spin B W00'!_FilterDatabase_0_0_0_0_0_0_0_0_0_0_0_0_0_0_0_0_0_0_0_0_0_0_0_0_0_0_0_0_0_0_0_0_0_0_0_0_0_0</vt:lpstr>
      <vt:lpstr>'Extra Spin B W0W'!_FilterDatabase_0_0_0_0_0_0_0_0_0_0_0_0_0_0_0_0_0_0_0_0_0_0_0_0_0_0_0_0_0_0_0_0_0_0_0_0_0_0</vt:lpstr>
      <vt:lpstr>'Extra Spin B WW0'!_FilterDatabase_0_0_0_0_0_0_0_0_0_0_0_0_0_0_0_0_0_0_0_0_0_0_0_0_0_0_0_0_0_0_0_0_0_0_0_0_0_0</vt:lpstr>
      <vt:lpstr>'Extra Spin B WWW'!_FilterDatabase_0_0_0_0_0_0_0_0_0_0_0_0_0_0_0_0_0_0_0_0_0_0_0_0_0_0_0_0_0_0_0_0_0_0_0_0_0_0</vt:lpstr>
      <vt:lpstr>'Base Reels A'!_FilterDatabase_0_0_0_0_0_0_0_0_0_0_0_0_0_0_0_0_0_0_0_0_0_0_0_0_0_0_0_0_0_0_0_0_0_0_0_0_0_0_0</vt:lpstr>
      <vt:lpstr>'Base Reels B'!_FilterDatabase_0_0_0_0_0_0_0_0_0_0_0_0_0_0_0_0_0_0_0_0_0_0_0_0_0_0_0_0_0_0_0_0_0_0_0_0_0_0_0</vt:lpstr>
      <vt:lpstr>'Extra Spin A 00W'!_FilterDatabase_0_0_0_0_0_0_0_0_0_0_0_0_0_0_0_0_0_0_0_0_0_0_0_0_0_0_0_0_0_0_0_0_0_0_0_0_0_0_0</vt:lpstr>
      <vt:lpstr>'Extra Spin A 0W0'!_FilterDatabase_0_0_0_0_0_0_0_0_0_0_0_0_0_0_0_0_0_0_0_0_0_0_0_0_0_0_0_0_0_0_0_0_0_0_0_0_0_0_0</vt:lpstr>
      <vt:lpstr>'Extra Spin A 0WW'!_FilterDatabase_0_0_0_0_0_0_0_0_0_0_0_0_0_0_0_0_0_0_0_0_0_0_0_0_0_0_0_0_0_0_0_0_0_0_0_0_0_0_0</vt:lpstr>
      <vt:lpstr>'Extra Spin A W00'!_FilterDatabase_0_0_0_0_0_0_0_0_0_0_0_0_0_0_0_0_0_0_0_0_0_0_0_0_0_0_0_0_0_0_0_0_0_0_0_0_0_0_0</vt:lpstr>
      <vt:lpstr>'Extra Spin A W0W'!_FilterDatabase_0_0_0_0_0_0_0_0_0_0_0_0_0_0_0_0_0_0_0_0_0_0_0_0_0_0_0_0_0_0_0_0_0_0_0_0_0_0_0</vt:lpstr>
      <vt:lpstr>'Extra Spin A WW0'!_FilterDatabase_0_0_0_0_0_0_0_0_0_0_0_0_0_0_0_0_0_0_0_0_0_0_0_0_0_0_0_0_0_0_0_0_0_0_0_0_0_0_0</vt:lpstr>
      <vt:lpstr>'Extra Spin A WWW'!_FilterDatabase_0_0_0_0_0_0_0_0_0_0_0_0_0_0_0_0_0_0_0_0_0_0_0_0_0_0_0_0_0_0_0_0_0_0_0_0_0_0_0</vt:lpstr>
      <vt:lpstr>'Extra Spin B 00W'!_FilterDatabase_0_0_0_0_0_0_0_0_0_0_0_0_0_0_0_0_0_0_0_0_0_0_0_0_0_0_0_0_0_0_0_0_0_0_0_0_0_0_0</vt:lpstr>
      <vt:lpstr>'Extra Spin B 0W0'!_FilterDatabase_0_0_0_0_0_0_0_0_0_0_0_0_0_0_0_0_0_0_0_0_0_0_0_0_0_0_0_0_0_0_0_0_0_0_0_0_0_0_0</vt:lpstr>
      <vt:lpstr>'Extra Spin B 0WW'!_FilterDatabase_0_0_0_0_0_0_0_0_0_0_0_0_0_0_0_0_0_0_0_0_0_0_0_0_0_0_0_0_0_0_0_0_0_0_0_0_0_0_0</vt:lpstr>
      <vt:lpstr>'Extra Spin B W00'!_FilterDatabase_0_0_0_0_0_0_0_0_0_0_0_0_0_0_0_0_0_0_0_0_0_0_0_0_0_0_0_0_0_0_0_0_0_0_0_0_0_0_0</vt:lpstr>
      <vt:lpstr>'Extra Spin B W0W'!_FilterDatabase_0_0_0_0_0_0_0_0_0_0_0_0_0_0_0_0_0_0_0_0_0_0_0_0_0_0_0_0_0_0_0_0_0_0_0_0_0_0_0</vt:lpstr>
      <vt:lpstr>'Extra Spin B WW0'!_FilterDatabase_0_0_0_0_0_0_0_0_0_0_0_0_0_0_0_0_0_0_0_0_0_0_0_0_0_0_0_0_0_0_0_0_0_0_0_0_0_0_0</vt:lpstr>
      <vt:lpstr>'Extra Spin B WWW'!_FilterDatabase_0_0_0_0_0_0_0_0_0_0_0_0_0_0_0_0_0_0_0_0_0_0_0_0_0_0_0_0_0_0_0_0_0_0_0_0_0_0_0</vt:lpstr>
      <vt:lpstr>'Base Reels A'!_FilterDatabase_0_0_0_0_0_0_0_0_0_0_0_0_0_0_0_0_0_0_0_0_0_0_0_0_0_0_0_0_0_0_0_0_0_0_0_0_0_0_0_0</vt:lpstr>
      <vt:lpstr>'Base Reels B'!_FilterDatabase_0_0_0_0_0_0_0_0_0_0_0_0_0_0_0_0_0_0_0_0_0_0_0_0_0_0_0_0_0_0_0_0_0_0_0_0_0_0_0_0</vt:lpstr>
      <vt:lpstr>'Extra Spin A 00W'!_FilterDatabase_0_0_0_0_0_0_0_0_0_0_0_0_0_0_0_0_0_0_0_0_0_0_0_0_0_0_0_0_0_0_0_0_0_0_0_0_0_0_0_0</vt:lpstr>
      <vt:lpstr>'Extra Spin A 0W0'!_FilterDatabase_0_0_0_0_0_0_0_0_0_0_0_0_0_0_0_0_0_0_0_0_0_0_0_0_0_0_0_0_0_0_0_0_0_0_0_0_0_0_0_0</vt:lpstr>
      <vt:lpstr>'Extra Spin A 0WW'!_FilterDatabase_0_0_0_0_0_0_0_0_0_0_0_0_0_0_0_0_0_0_0_0_0_0_0_0_0_0_0_0_0_0_0_0_0_0_0_0_0_0_0_0</vt:lpstr>
      <vt:lpstr>'Extra Spin A W00'!_FilterDatabase_0_0_0_0_0_0_0_0_0_0_0_0_0_0_0_0_0_0_0_0_0_0_0_0_0_0_0_0_0_0_0_0_0_0_0_0_0_0_0_0</vt:lpstr>
      <vt:lpstr>'Extra Spin A W0W'!_FilterDatabase_0_0_0_0_0_0_0_0_0_0_0_0_0_0_0_0_0_0_0_0_0_0_0_0_0_0_0_0_0_0_0_0_0_0_0_0_0_0_0_0</vt:lpstr>
      <vt:lpstr>'Extra Spin A WW0'!_FilterDatabase_0_0_0_0_0_0_0_0_0_0_0_0_0_0_0_0_0_0_0_0_0_0_0_0_0_0_0_0_0_0_0_0_0_0_0_0_0_0_0_0</vt:lpstr>
      <vt:lpstr>'Extra Spin A WWW'!_FilterDatabase_0_0_0_0_0_0_0_0_0_0_0_0_0_0_0_0_0_0_0_0_0_0_0_0_0_0_0_0_0_0_0_0_0_0_0_0_0_0_0_0</vt:lpstr>
      <vt:lpstr>'Extra Spin B 00W'!_FilterDatabase_0_0_0_0_0_0_0_0_0_0_0_0_0_0_0_0_0_0_0_0_0_0_0_0_0_0_0_0_0_0_0_0_0_0_0_0_0_0_0_0</vt:lpstr>
      <vt:lpstr>'Extra Spin B 0W0'!_FilterDatabase_0_0_0_0_0_0_0_0_0_0_0_0_0_0_0_0_0_0_0_0_0_0_0_0_0_0_0_0_0_0_0_0_0_0_0_0_0_0_0_0</vt:lpstr>
      <vt:lpstr>'Extra Spin B 0WW'!_FilterDatabase_0_0_0_0_0_0_0_0_0_0_0_0_0_0_0_0_0_0_0_0_0_0_0_0_0_0_0_0_0_0_0_0_0_0_0_0_0_0_0_0</vt:lpstr>
      <vt:lpstr>'Extra Spin B W00'!_FilterDatabase_0_0_0_0_0_0_0_0_0_0_0_0_0_0_0_0_0_0_0_0_0_0_0_0_0_0_0_0_0_0_0_0_0_0_0_0_0_0_0_0</vt:lpstr>
      <vt:lpstr>'Extra Spin B W0W'!_FilterDatabase_0_0_0_0_0_0_0_0_0_0_0_0_0_0_0_0_0_0_0_0_0_0_0_0_0_0_0_0_0_0_0_0_0_0_0_0_0_0_0_0</vt:lpstr>
      <vt:lpstr>'Extra Spin B WW0'!_FilterDatabase_0_0_0_0_0_0_0_0_0_0_0_0_0_0_0_0_0_0_0_0_0_0_0_0_0_0_0_0_0_0_0_0_0_0_0_0_0_0_0_0</vt:lpstr>
      <vt:lpstr>'Extra Spin B WWW'!_FilterDatabase_0_0_0_0_0_0_0_0_0_0_0_0_0_0_0_0_0_0_0_0_0_0_0_0_0_0_0_0_0_0_0_0_0_0_0_0_0_0_0_0</vt:lpstr>
      <vt:lpstr>'Base Reels A'!_FilterDatabase_0_0_0_0_0_0_0_0_0_0_0_0_0_0_0_0_0_0_0_0_0_0_0_0_0_0_0_0_0_0_0_0_0_0_0_0_0_0_0_0_0</vt:lpstr>
      <vt:lpstr>'Base Reels B'!_FilterDatabase_0_0_0_0_0_0_0_0_0_0_0_0_0_0_0_0_0_0_0_0_0_0_0_0_0_0_0_0_0_0_0_0_0_0_0_0_0_0_0_0_0</vt:lpstr>
      <vt:lpstr>'Extra Spin A 00W'!_FilterDatabase_0_0_0_0_0_0_0_0_0_0_0_0_0_0_0_0_0_0_0_0_0_0_0_0_0_0_0_0_0_0_0_0_0_0_0_0_0_0_0_0_0</vt:lpstr>
      <vt:lpstr>'Extra Spin A 0W0'!_FilterDatabase_0_0_0_0_0_0_0_0_0_0_0_0_0_0_0_0_0_0_0_0_0_0_0_0_0_0_0_0_0_0_0_0_0_0_0_0_0_0_0_0_0</vt:lpstr>
      <vt:lpstr>'Extra Spin A 0WW'!_FilterDatabase_0_0_0_0_0_0_0_0_0_0_0_0_0_0_0_0_0_0_0_0_0_0_0_0_0_0_0_0_0_0_0_0_0_0_0_0_0_0_0_0_0</vt:lpstr>
      <vt:lpstr>'Extra Spin A W00'!_FilterDatabase_0_0_0_0_0_0_0_0_0_0_0_0_0_0_0_0_0_0_0_0_0_0_0_0_0_0_0_0_0_0_0_0_0_0_0_0_0_0_0_0_0</vt:lpstr>
      <vt:lpstr>'Extra Spin A W0W'!_FilterDatabase_0_0_0_0_0_0_0_0_0_0_0_0_0_0_0_0_0_0_0_0_0_0_0_0_0_0_0_0_0_0_0_0_0_0_0_0_0_0_0_0_0</vt:lpstr>
      <vt:lpstr>'Extra Spin A WW0'!_FilterDatabase_0_0_0_0_0_0_0_0_0_0_0_0_0_0_0_0_0_0_0_0_0_0_0_0_0_0_0_0_0_0_0_0_0_0_0_0_0_0_0_0_0</vt:lpstr>
      <vt:lpstr>'Extra Spin A WWW'!_FilterDatabase_0_0_0_0_0_0_0_0_0_0_0_0_0_0_0_0_0_0_0_0_0_0_0_0_0_0_0_0_0_0_0_0_0_0_0_0_0_0_0_0_0</vt:lpstr>
      <vt:lpstr>'Extra Spin B 00W'!_FilterDatabase_0_0_0_0_0_0_0_0_0_0_0_0_0_0_0_0_0_0_0_0_0_0_0_0_0_0_0_0_0_0_0_0_0_0_0_0_0_0_0_0_0</vt:lpstr>
      <vt:lpstr>'Extra Spin B 0W0'!_FilterDatabase_0_0_0_0_0_0_0_0_0_0_0_0_0_0_0_0_0_0_0_0_0_0_0_0_0_0_0_0_0_0_0_0_0_0_0_0_0_0_0_0_0</vt:lpstr>
      <vt:lpstr>'Extra Spin B 0WW'!_FilterDatabase_0_0_0_0_0_0_0_0_0_0_0_0_0_0_0_0_0_0_0_0_0_0_0_0_0_0_0_0_0_0_0_0_0_0_0_0_0_0_0_0_0</vt:lpstr>
      <vt:lpstr>'Extra Spin B W00'!_FilterDatabase_0_0_0_0_0_0_0_0_0_0_0_0_0_0_0_0_0_0_0_0_0_0_0_0_0_0_0_0_0_0_0_0_0_0_0_0_0_0_0_0_0</vt:lpstr>
      <vt:lpstr>'Extra Spin B W0W'!_FilterDatabase_0_0_0_0_0_0_0_0_0_0_0_0_0_0_0_0_0_0_0_0_0_0_0_0_0_0_0_0_0_0_0_0_0_0_0_0_0_0_0_0_0</vt:lpstr>
      <vt:lpstr>'Extra Spin B WW0'!_FilterDatabase_0_0_0_0_0_0_0_0_0_0_0_0_0_0_0_0_0_0_0_0_0_0_0_0_0_0_0_0_0_0_0_0_0_0_0_0_0_0_0_0_0</vt:lpstr>
      <vt:lpstr>'Extra Spin B WWW'!_FilterDatabase_0_0_0_0_0_0_0_0_0_0_0_0_0_0_0_0_0_0_0_0_0_0_0_0_0_0_0_0_0_0_0_0_0_0_0_0_0_0_0_0_0</vt:lpstr>
      <vt:lpstr>'Base Reels A'!_FilterDatabase_0_0_0_0_0_0_0_0_0_0_0_0_0_0_0_0_0_0_0_0_0_0_0_0_0_0_0_0_0_0_0_0_0_0_0_0_0_0_0_0_0_0</vt:lpstr>
      <vt:lpstr>'Base Reels B'!_FilterDatabase_0_0_0_0_0_0_0_0_0_0_0_0_0_0_0_0_0_0_0_0_0_0_0_0_0_0_0_0_0_0_0_0_0_0_0_0_0_0_0_0_0_0</vt:lpstr>
      <vt:lpstr>'Extra Spin A 00W'!_FilterDatabase_0_0_0_0_0_0_0_0_0_0_0_0_0_0_0_0_0_0_0_0_0_0_0_0_0_0_0_0_0_0_0_0_0_0_0_0_0_0_0_0_0_0</vt:lpstr>
      <vt:lpstr>'Extra Spin A 0W0'!_FilterDatabase_0_0_0_0_0_0_0_0_0_0_0_0_0_0_0_0_0_0_0_0_0_0_0_0_0_0_0_0_0_0_0_0_0_0_0_0_0_0_0_0_0_0</vt:lpstr>
      <vt:lpstr>'Extra Spin A 0WW'!_FilterDatabase_0_0_0_0_0_0_0_0_0_0_0_0_0_0_0_0_0_0_0_0_0_0_0_0_0_0_0_0_0_0_0_0_0_0_0_0_0_0_0_0_0_0</vt:lpstr>
      <vt:lpstr>'Extra Spin A W00'!_FilterDatabase_0_0_0_0_0_0_0_0_0_0_0_0_0_0_0_0_0_0_0_0_0_0_0_0_0_0_0_0_0_0_0_0_0_0_0_0_0_0_0_0_0_0</vt:lpstr>
      <vt:lpstr>'Extra Spin A W0W'!_FilterDatabase_0_0_0_0_0_0_0_0_0_0_0_0_0_0_0_0_0_0_0_0_0_0_0_0_0_0_0_0_0_0_0_0_0_0_0_0_0_0_0_0_0_0</vt:lpstr>
      <vt:lpstr>'Extra Spin A WW0'!_FilterDatabase_0_0_0_0_0_0_0_0_0_0_0_0_0_0_0_0_0_0_0_0_0_0_0_0_0_0_0_0_0_0_0_0_0_0_0_0_0_0_0_0_0_0</vt:lpstr>
      <vt:lpstr>'Extra Spin A WWW'!_FilterDatabase_0_0_0_0_0_0_0_0_0_0_0_0_0_0_0_0_0_0_0_0_0_0_0_0_0_0_0_0_0_0_0_0_0_0_0_0_0_0_0_0_0_0</vt:lpstr>
      <vt:lpstr>'Extra Spin B 00W'!_FilterDatabase_0_0_0_0_0_0_0_0_0_0_0_0_0_0_0_0_0_0_0_0_0_0_0_0_0_0_0_0_0_0_0_0_0_0_0_0_0_0_0_0_0_0</vt:lpstr>
      <vt:lpstr>'Extra Spin B 0W0'!_FilterDatabase_0_0_0_0_0_0_0_0_0_0_0_0_0_0_0_0_0_0_0_0_0_0_0_0_0_0_0_0_0_0_0_0_0_0_0_0_0_0_0_0_0_0</vt:lpstr>
      <vt:lpstr>'Extra Spin B 0WW'!_FilterDatabase_0_0_0_0_0_0_0_0_0_0_0_0_0_0_0_0_0_0_0_0_0_0_0_0_0_0_0_0_0_0_0_0_0_0_0_0_0_0_0_0_0_0</vt:lpstr>
      <vt:lpstr>'Extra Spin B W00'!_FilterDatabase_0_0_0_0_0_0_0_0_0_0_0_0_0_0_0_0_0_0_0_0_0_0_0_0_0_0_0_0_0_0_0_0_0_0_0_0_0_0_0_0_0_0</vt:lpstr>
      <vt:lpstr>'Extra Spin B W0W'!_FilterDatabase_0_0_0_0_0_0_0_0_0_0_0_0_0_0_0_0_0_0_0_0_0_0_0_0_0_0_0_0_0_0_0_0_0_0_0_0_0_0_0_0_0_0</vt:lpstr>
      <vt:lpstr>'Extra Spin B WW0'!_FilterDatabase_0_0_0_0_0_0_0_0_0_0_0_0_0_0_0_0_0_0_0_0_0_0_0_0_0_0_0_0_0_0_0_0_0_0_0_0_0_0_0_0_0_0</vt:lpstr>
      <vt:lpstr>'Extra Spin B WWW'!_FilterDatabase_0_0_0_0_0_0_0_0_0_0_0_0_0_0_0_0_0_0_0_0_0_0_0_0_0_0_0_0_0_0_0_0_0_0_0_0_0_0_0_0_0_0</vt:lpstr>
      <vt:lpstr>'Base Reels A'!_FilterDatabase_0_0_0_0_0_0_0_0_0_0_0_0_0_0_0_0_0_0_0_0_0_0_0_0_0_0_0_0_0_0_0_0_0_0_0_0_0_0_0_0_0_0_0</vt:lpstr>
      <vt:lpstr>'Base Reels B'!_FilterDatabase_0_0_0_0_0_0_0_0_0_0_0_0_0_0_0_0_0_0_0_0_0_0_0_0_0_0_0_0_0_0_0_0_0_0_0_0_0_0_0_0_0_0_0</vt:lpstr>
      <vt:lpstr>'Extra Spin A 00W'!_FilterDatabase_0_0_0_0_0_0_0_0_0_0_0_0_0_0_0_0_0_0_0_0_0_0_0_0_0_0_0_0_0_0_0_0_0_0_0_0_0_0_0_0_0_0_0</vt:lpstr>
      <vt:lpstr>'Extra Spin A 0W0'!_FilterDatabase_0_0_0_0_0_0_0_0_0_0_0_0_0_0_0_0_0_0_0_0_0_0_0_0_0_0_0_0_0_0_0_0_0_0_0_0_0_0_0_0_0_0_0</vt:lpstr>
      <vt:lpstr>'Extra Spin A 0WW'!_FilterDatabase_0_0_0_0_0_0_0_0_0_0_0_0_0_0_0_0_0_0_0_0_0_0_0_0_0_0_0_0_0_0_0_0_0_0_0_0_0_0_0_0_0_0_0</vt:lpstr>
      <vt:lpstr>'Extra Spin A W00'!_FilterDatabase_0_0_0_0_0_0_0_0_0_0_0_0_0_0_0_0_0_0_0_0_0_0_0_0_0_0_0_0_0_0_0_0_0_0_0_0_0_0_0_0_0_0_0</vt:lpstr>
      <vt:lpstr>'Extra Spin A W0W'!_FilterDatabase_0_0_0_0_0_0_0_0_0_0_0_0_0_0_0_0_0_0_0_0_0_0_0_0_0_0_0_0_0_0_0_0_0_0_0_0_0_0_0_0_0_0_0</vt:lpstr>
      <vt:lpstr>'Extra Spin A WW0'!_FilterDatabase_0_0_0_0_0_0_0_0_0_0_0_0_0_0_0_0_0_0_0_0_0_0_0_0_0_0_0_0_0_0_0_0_0_0_0_0_0_0_0_0_0_0_0</vt:lpstr>
      <vt:lpstr>'Extra Spin A WWW'!_FilterDatabase_0_0_0_0_0_0_0_0_0_0_0_0_0_0_0_0_0_0_0_0_0_0_0_0_0_0_0_0_0_0_0_0_0_0_0_0_0_0_0_0_0_0_0</vt:lpstr>
      <vt:lpstr>'Extra Spin B 00W'!_FilterDatabase_0_0_0_0_0_0_0_0_0_0_0_0_0_0_0_0_0_0_0_0_0_0_0_0_0_0_0_0_0_0_0_0_0_0_0_0_0_0_0_0_0_0_0</vt:lpstr>
      <vt:lpstr>'Extra Spin B 0W0'!_FilterDatabase_0_0_0_0_0_0_0_0_0_0_0_0_0_0_0_0_0_0_0_0_0_0_0_0_0_0_0_0_0_0_0_0_0_0_0_0_0_0_0_0_0_0_0</vt:lpstr>
      <vt:lpstr>'Extra Spin B 0WW'!_FilterDatabase_0_0_0_0_0_0_0_0_0_0_0_0_0_0_0_0_0_0_0_0_0_0_0_0_0_0_0_0_0_0_0_0_0_0_0_0_0_0_0_0_0_0_0</vt:lpstr>
      <vt:lpstr>'Extra Spin B W00'!_FilterDatabase_0_0_0_0_0_0_0_0_0_0_0_0_0_0_0_0_0_0_0_0_0_0_0_0_0_0_0_0_0_0_0_0_0_0_0_0_0_0_0_0_0_0_0</vt:lpstr>
      <vt:lpstr>'Extra Spin B W0W'!_FilterDatabase_0_0_0_0_0_0_0_0_0_0_0_0_0_0_0_0_0_0_0_0_0_0_0_0_0_0_0_0_0_0_0_0_0_0_0_0_0_0_0_0_0_0_0</vt:lpstr>
      <vt:lpstr>'Extra Spin B WW0'!_FilterDatabase_0_0_0_0_0_0_0_0_0_0_0_0_0_0_0_0_0_0_0_0_0_0_0_0_0_0_0_0_0_0_0_0_0_0_0_0_0_0_0_0_0_0_0</vt:lpstr>
      <vt:lpstr>'Extra Spin B WWW'!_FilterDatabase_0_0_0_0_0_0_0_0_0_0_0_0_0_0_0_0_0_0_0_0_0_0_0_0_0_0_0_0_0_0_0_0_0_0_0_0_0_0_0_0_0_0_0</vt:lpstr>
      <vt:lpstr>PayTable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Rubinstein</dc:creator>
  <cp:lastModifiedBy>Gabriel Rubinstein</cp:lastModifiedBy>
  <cp:lastPrinted>2025-03-10T18:31:57Z</cp:lastPrinted>
  <dcterms:created xsi:type="dcterms:W3CDTF">2025-03-07T09:56:25Z</dcterms:created>
  <dcterms:modified xsi:type="dcterms:W3CDTF">2025-03-11T11:51:54Z</dcterms:modified>
</cp:coreProperties>
</file>