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meza/Desktop/geografia/3_2_Einesweb/cartografia/RPs/"/>
    </mc:Choice>
  </mc:AlternateContent>
  <xr:revisionPtr revIDLastSave="0" documentId="13_ncr:1_{D8230F42-B1D2-474D-89BB-A3DD95820666}" xr6:coauthVersionLast="47" xr6:coauthVersionMax="47" xr10:uidLastSave="{00000000-0000-0000-0000-000000000000}"/>
  <bookViews>
    <workbookView xWindow="0" yWindow="0" windowWidth="28800" windowHeight="18000" activeTab="8" xr2:uid="{0CF61062-9E06-EE42-9DAF-08A8592D85D5}"/>
  </bookViews>
  <sheets>
    <sheet name="RP01" sheetId="2" r:id="rId1"/>
    <sheet name="RP02" sheetId="4" r:id="rId2"/>
    <sheet name="RP03" sheetId="6" r:id="rId3"/>
    <sheet name="RP04" sheetId="8" r:id="rId4"/>
    <sheet name="RP05" sheetId="10" r:id="rId5"/>
    <sheet name="RP06" sheetId="12" r:id="rId6"/>
    <sheet name="RP07" sheetId="14" r:id="rId7"/>
    <sheet name="RP08" sheetId="16" r:id="rId8"/>
    <sheet name="RP09" sheetId="17" r:id="rId9"/>
  </sheets>
  <definedNames>
    <definedName name="_xlnm._FilterDatabase" localSheetId="0" hidden="1">'RP01'!$E$1:$E$17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7" l="1"/>
  <c r="G2" i="17"/>
  <c r="F2" i="17"/>
  <c r="I2" i="17" s="1"/>
  <c r="H2" i="16"/>
  <c r="G2" i="16"/>
  <c r="F2" i="16"/>
  <c r="I2" i="16" s="1"/>
  <c r="H2" i="14"/>
  <c r="G2" i="14"/>
  <c r="F2" i="14"/>
  <c r="I2" i="14" s="1"/>
  <c r="I2" i="12"/>
  <c r="H2" i="12"/>
  <c r="G2" i="12"/>
  <c r="F2" i="12"/>
  <c r="F2" i="10"/>
  <c r="I2" i="10" s="1"/>
  <c r="H2" i="10"/>
  <c r="G2" i="10"/>
  <c r="H2" i="8"/>
  <c r="G2" i="8"/>
  <c r="F2" i="8"/>
  <c r="G4" i="4"/>
  <c r="G5" i="4"/>
  <c r="G6" i="4"/>
  <c r="G3" i="4"/>
  <c r="F3" i="4"/>
  <c r="F4" i="4"/>
  <c r="F5" i="4"/>
  <c r="F6" i="4"/>
  <c r="F2" i="4"/>
  <c r="H2" i="4"/>
  <c r="G2" i="4"/>
  <c r="I2" i="4"/>
  <c r="H5" i="2"/>
  <c r="H6" i="2"/>
  <c r="H7" i="2"/>
  <c r="H8" i="2"/>
  <c r="H9" i="2"/>
  <c r="H10" i="2"/>
  <c r="H4" i="2"/>
  <c r="H3" i="2"/>
  <c r="H2" i="2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16" i="2"/>
  <c r="I16" i="2" s="1"/>
  <c r="G17" i="2"/>
  <c r="I17" i="2" s="1"/>
  <c r="G3" i="2"/>
  <c r="I3" i="2" s="1"/>
  <c r="G2" i="2"/>
  <c r="F2" i="2"/>
  <c r="I2" i="2" s="1"/>
  <c r="I2" i="8" l="1"/>
</calcChain>
</file>

<file path=xl/sharedStrings.xml><?xml version="1.0" encoding="utf-8"?>
<sst xmlns="http://schemas.openxmlformats.org/spreadsheetml/2006/main" count="411" uniqueCount="67">
  <si>
    <t>Nom_RP</t>
  </si>
  <si>
    <t>Codi_RP</t>
  </si>
  <si>
    <t>Nom_ABP</t>
  </si>
  <si>
    <t>Títol Codi Penal</t>
  </si>
  <si>
    <t>Tipus de fet</t>
  </si>
  <si>
    <t xml:space="preserve"> Girona</t>
  </si>
  <si>
    <t>RP01</t>
  </si>
  <si>
    <t>Alt Empordà-Figueres</t>
  </si>
  <si>
    <t>Dels delictes relatius a l’ordenació del territori i l’urbanisme, la protecció del patrimoni històric i el medi ambient</t>
  </si>
  <si>
    <t>Contra els recursos naturals i el medi ambient</t>
  </si>
  <si>
    <t>Protecció de la flora, fauna i animals domèstics</t>
  </si>
  <si>
    <t>Baix Empordà - La Bisbal</t>
  </si>
  <si>
    <t>Baix Empordà - Sant Feliu</t>
  </si>
  <si>
    <t>Gironès - Pla de l'Estany</t>
  </si>
  <si>
    <t>Contra el patrimoni històric</t>
  </si>
  <si>
    <t>Ripollès</t>
  </si>
  <si>
    <t>Selva Interior</t>
  </si>
  <si>
    <t>Selva Litoral</t>
  </si>
  <si>
    <t>TOTAL</t>
  </si>
  <si>
    <t xml:space="preserve"> Ponent</t>
  </si>
  <si>
    <t>RP02</t>
  </si>
  <si>
    <t>Noguera</t>
  </si>
  <si>
    <t>Segarra - Urgell</t>
  </si>
  <si>
    <t>Segrià - Garrigues - Pla d'Urgell</t>
  </si>
  <si>
    <t xml:space="preserve"> Pirineu Occidental</t>
  </si>
  <si>
    <t>RP03</t>
  </si>
  <si>
    <t>Vall d'Aran - Alta Ribagorça</t>
  </si>
  <si>
    <t xml:space="preserve"> Central</t>
  </si>
  <si>
    <t>RP04</t>
  </si>
  <si>
    <t>Anoia</t>
  </si>
  <si>
    <t>Bages</t>
  </si>
  <si>
    <t>Osona</t>
  </si>
  <si>
    <t xml:space="preserve"> Camp de Tarragona</t>
  </si>
  <si>
    <t>RP05</t>
  </si>
  <si>
    <t>Alt Camp - CB</t>
  </si>
  <si>
    <t>Baix Camp - Priorat</t>
  </si>
  <si>
    <t>Baix Penedès</t>
  </si>
  <si>
    <t>Tarragonès</t>
  </si>
  <si>
    <t xml:space="preserve"> Terres de l'Ebre</t>
  </si>
  <si>
    <t>RP06</t>
  </si>
  <si>
    <t>Baix Ebre</t>
  </si>
  <si>
    <t>Montsià</t>
  </si>
  <si>
    <t>Terra Alta - Ribera d'Ebre</t>
  </si>
  <si>
    <t xml:space="preserve">  Metropolitana Nord</t>
  </si>
  <si>
    <t>RP07</t>
  </si>
  <si>
    <t>Arenys de Mar</t>
  </si>
  <si>
    <t>Cerdanyola</t>
  </si>
  <si>
    <t>Granollers</t>
  </si>
  <si>
    <t>Contra l'ordenació del territori</t>
  </si>
  <si>
    <t>Mollet del Vallès</t>
  </si>
  <si>
    <t>Premià de Mar</t>
  </si>
  <si>
    <t>Rubí</t>
  </si>
  <si>
    <t>Sabadell</t>
  </si>
  <si>
    <t>Terrassa</t>
  </si>
  <si>
    <t xml:space="preserve"> Metropolitana Sud</t>
  </si>
  <si>
    <t>RP08</t>
  </si>
  <si>
    <t>Cornellà de Llobregat</t>
  </si>
  <si>
    <t>Garraf</t>
  </si>
  <si>
    <t>l'Hospitalet de Llobregat</t>
  </si>
  <si>
    <t>Martorell</t>
  </si>
  <si>
    <t>Sant Boi de Llobregat</t>
  </si>
  <si>
    <t xml:space="preserve"> Metropolitana Barcelona</t>
  </si>
  <si>
    <t>RP09</t>
  </si>
  <si>
    <t>Ciutat Vella</t>
  </si>
  <si>
    <t>Eixample</t>
  </si>
  <si>
    <t>Sant Andreu</t>
  </si>
  <si>
    <t xml:space="preserve"> Metropolitana Barcelona+[Libro4]Hoja1!$I$67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</si>
</sst>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7678-D3C3-6C44-A155-4468717C7D50}">
  <dimension ref="A1:I17"/>
  <sheetViews>
    <sheetView zoomScale="69" workbookViewId="0">
      <selection activeCell="E36" sqref="E36"/>
    </sheetView>
  </sheetViews>
  <sheetFormatPr baseColWidth="10" defaultRowHeight="16" x14ac:dyDescent="0.2"/>
  <cols>
    <col min="1" max="1" width="8.33203125" bestFit="1" customWidth="1"/>
    <col min="2" max="2" width="7.83203125" bestFit="1" customWidth="1"/>
    <col min="3" max="3" width="22.1640625" bestFit="1" customWidth="1"/>
    <col min="4" max="4" width="95.33203125" bestFit="1" customWidth="1"/>
    <col min="5" max="5" width="40.1640625" bestFit="1" customWidth="1"/>
    <col min="6" max="6" width="39.6640625" bestFit="1" customWidth="1"/>
    <col min="7" max="7" width="40.1640625" bestFit="1" customWidth="1"/>
    <col min="8" max="8" width="23.83203125" bestFit="1" customWidth="1"/>
    <col min="9" max="9" width="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14</v>
      </c>
      <c r="I1" t="s">
        <v>18</v>
      </c>
    </row>
    <row r="2" spans="1:9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f>COUNTIF(E2:E17,"=Contra els recursos naturals i el medi ambient")</f>
        <v>3</v>
      </c>
      <c r="G2">
        <f>COUNTIF(E$2:E$17,"=Protecció de la flora, fauna i animals domèstics")</f>
        <v>12</v>
      </c>
      <c r="H2">
        <f>COUNTIF($E2:$E17,"=Contra el patrimoni històric")</f>
        <v>1</v>
      </c>
      <c r="I2">
        <f>SUM(F2:H2)</f>
        <v>16</v>
      </c>
    </row>
    <row r="3" spans="1:9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3</v>
      </c>
      <c r="G3">
        <f>COUNTIF(E$2:E$17,"=Protecció de la flora, fauna i animals domèstics")</f>
        <v>12</v>
      </c>
      <c r="H3">
        <f>COUNTIF($E3:$E18,"=Contra el patrimoni històric")</f>
        <v>1</v>
      </c>
      <c r="I3">
        <f t="shared" ref="I3:I17" si="0">SUM(F3:H3)</f>
        <v>16</v>
      </c>
    </row>
    <row r="4" spans="1:9" x14ac:dyDescent="0.2">
      <c r="A4" t="s">
        <v>5</v>
      </c>
      <c r="B4" t="s">
        <v>6</v>
      </c>
      <c r="C4" t="s">
        <v>7</v>
      </c>
      <c r="D4" t="s">
        <v>8</v>
      </c>
      <c r="E4" t="s">
        <v>10</v>
      </c>
      <c r="F4">
        <v>3</v>
      </c>
      <c r="G4">
        <f t="shared" ref="G4:G17" si="1">COUNTIF(E$2:E$17,"=Protecció de la flora, fauna i animals domèstics")</f>
        <v>12</v>
      </c>
      <c r="H4">
        <f>COUNTIF($E4:$E19,"=Contra el patrimoni històric")</f>
        <v>1</v>
      </c>
      <c r="I4">
        <f t="shared" si="0"/>
        <v>16</v>
      </c>
    </row>
    <row r="5" spans="1:9" x14ac:dyDescent="0.2">
      <c r="A5" t="s">
        <v>5</v>
      </c>
      <c r="B5" t="s">
        <v>6</v>
      </c>
      <c r="C5" t="s">
        <v>11</v>
      </c>
      <c r="D5" t="s">
        <v>8</v>
      </c>
      <c r="E5" t="s">
        <v>10</v>
      </c>
      <c r="F5">
        <v>3</v>
      </c>
      <c r="G5">
        <f t="shared" si="1"/>
        <v>12</v>
      </c>
      <c r="H5">
        <f>COUNTIF($E5:$E20,"=Contra el patrimoni històric")</f>
        <v>1</v>
      </c>
      <c r="I5">
        <f t="shared" si="0"/>
        <v>16</v>
      </c>
    </row>
    <row r="6" spans="1:9" x14ac:dyDescent="0.2">
      <c r="A6" t="s">
        <v>5</v>
      </c>
      <c r="B6" t="s">
        <v>6</v>
      </c>
      <c r="C6" t="s">
        <v>11</v>
      </c>
      <c r="D6" t="s">
        <v>8</v>
      </c>
      <c r="E6" t="s">
        <v>10</v>
      </c>
      <c r="F6">
        <v>3</v>
      </c>
      <c r="G6">
        <f t="shared" si="1"/>
        <v>12</v>
      </c>
      <c r="H6">
        <f>COUNTIF($E6:$E21,"=Contra el patrimoni històric")</f>
        <v>1</v>
      </c>
      <c r="I6">
        <f t="shared" si="0"/>
        <v>16</v>
      </c>
    </row>
    <row r="7" spans="1:9" x14ac:dyDescent="0.2">
      <c r="A7" t="s">
        <v>5</v>
      </c>
      <c r="B7" t="s">
        <v>6</v>
      </c>
      <c r="C7" t="s">
        <v>12</v>
      </c>
      <c r="D7" t="s">
        <v>8</v>
      </c>
      <c r="E7" t="s">
        <v>10</v>
      </c>
      <c r="F7">
        <v>3</v>
      </c>
      <c r="G7">
        <f t="shared" si="1"/>
        <v>12</v>
      </c>
      <c r="H7">
        <f>COUNTIF($E7:$E22,"=Contra el patrimoni històric")</f>
        <v>1</v>
      </c>
      <c r="I7">
        <f t="shared" si="0"/>
        <v>16</v>
      </c>
    </row>
    <row r="8" spans="1:9" x14ac:dyDescent="0.2">
      <c r="A8" t="s">
        <v>5</v>
      </c>
      <c r="B8" t="s">
        <v>6</v>
      </c>
      <c r="C8" t="s">
        <v>12</v>
      </c>
      <c r="D8" t="s">
        <v>8</v>
      </c>
      <c r="E8" t="s">
        <v>10</v>
      </c>
      <c r="F8">
        <v>3</v>
      </c>
      <c r="G8">
        <f t="shared" si="1"/>
        <v>12</v>
      </c>
      <c r="H8">
        <f>COUNTIF($E8:$E23,"=Contra el patrimoni històric")</f>
        <v>1</v>
      </c>
      <c r="I8">
        <f t="shared" si="0"/>
        <v>16</v>
      </c>
    </row>
    <row r="9" spans="1:9" x14ac:dyDescent="0.2">
      <c r="A9" t="s">
        <v>5</v>
      </c>
      <c r="B9" t="s">
        <v>6</v>
      </c>
      <c r="C9" t="s">
        <v>12</v>
      </c>
      <c r="D9" t="s">
        <v>8</v>
      </c>
      <c r="E9" t="s">
        <v>10</v>
      </c>
      <c r="F9">
        <v>3</v>
      </c>
      <c r="G9">
        <f t="shared" si="1"/>
        <v>12</v>
      </c>
      <c r="H9">
        <f>COUNTIF($E9:$E24,"=Contra el patrimoni històric")</f>
        <v>1</v>
      </c>
      <c r="I9">
        <f t="shared" si="0"/>
        <v>16</v>
      </c>
    </row>
    <row r="10" spans="1:9" x14ac:dyDescent="0.2">
      <c r="A10" t="s">
        <v>5</v>
      </c>
      <c r="B10" t="s">
        <v>6</v>
      </c>
      <c r="C10" t="s">
        <v>13</v>
      </c>
      <c r="D10" t="s">
        <v>8</v>
      </c>
      <c r="E10" t="s">
        <v>14</v>
      </c>
      <c r="F10">
        <v>3</v>
      </c>
      <c r="G10">
        <f t="shared" si="1"/>
        <v>12</v>
      </c>
      <c r="H10">
        <f>COUNTIF($E10:$E25,"=Contra el patrimoni històric")</f>
        <v>1</v>
      </c>
      <c r="I10">
        <f t="shared" si="0"/>
        <v>16</v>
      </c>
    </row>
    <row r="11" spans="1:9" x14ac:dyDescent="0.2">
      <c r="A11" t="s">
        <v>5</v>
      </c>
      <c r="B11" t="s">
        <v>6</v>
      </c>
      <c r="C11" t="s">
        <v>13</v>
      </c>
      <c r="D11" t="s">
        <v>8</v>
      </c>
      <c r="E11" t="s">
        <v>10</v>
      </c>
      <c r="F11">
        <v>3</v>
      </c>
      <c r="G11">
        <f t="shared" si="1"/>
        <v>12</v>
      </c>
      <c r="H11">
        <v>1</v>
      </c>
      <c r="I11">
        <f t="shared" si="0"/>
        <v>16</v>
      </c>
    </row>
    <row r="12" spans="1:9" x14ac:dyDescent="0.2">
      <c r="A12" t="s">
        <v>5</v>
      </c>
      <c r="B12" t="s">
        <v>6</v>
      </c>
      <c r="C12" t="s">
        <v>13</v>
      </c>
      <c r="D12" t="s">
        <v>8</v>
      </c>
      <c r="E12" t="s">
        <v>9</v>
      </c>
      <c r="F12">
        <v>3</v>
      </c>
      <c r="G12">
        <f t="shared" si="1"/>
        <v>12</v>
      </c>
      <c r="H12">
        <v>1</v>
      </c>
      <c r="I12">
        <f t="shared" si="0"/>
        <v>16</v>
      </c>
    </row>
    <row r="13" spans="1:9" x14ac:dyDescent="0.2">
      <c r="A13" t="s">
        <v>5</v>
      </c>
      <c r="B13" t="s">
        <v>6</v>
      </c>
      <c r="C13" t="s">
        <v>13</v>
      </c>
      <c r="D13" t="s">
        <v>8</v>
      </c>
      <c r="E13" t="s">
        <v>10</v>
      </c>
      <c r="F13">
        <v>3</v>
      </c>
      <c r="G13">
        <f t="shared" si="1"/>
        <v>12</v>
      </c>
      <c r="H13">
        <v>1</v>
      </c>
      <c r="I13">
        <f t="shared" si="0"/>
        <v>16</v>
      </c>
    </row>
    <row r="14" spans="1:9" x14ac:dyDescent="0.2">
      <c r="A14" t="s">
        <v>5</v>
      </c>
      <c r="B14" t="s">
        <v>6</v>
      </c>
      <c r="C14" t="s">
        <v>15</v>
      </c>
      <c r="D14" t="s">
        <v>8</v>
      </c>
      <c r="E14" t="s">
        <v>10</v>
      </c>
      <c r="F14">
        <v>3</v>
      </c>
      <c r="G14">
        <f t="shared" si="1"/>
        <v>12</v>
      </c>
      <c r="H14">
        <v>1</v>
      </c>
      <c r="I14">
        <f t="shared" si="0"/>
        <v>16</v>
      </c>
    </row>
    <row r="15" spans="1:9" x14ac:dyDescent="0.2">
      <c r="A15" t="s">
        <v>5</v>
      </c>
      <c r="B15" t="s">
        <v>6</v>
      </c>
      <c r="C15" t="s">
        <v>16</v>
      </c>
      <c r="D15" t="s">
        <v>8</v>
      </c>
      <c r="E15" t="s">
        <v>10</v>
      </c>
      <c r="F15">
        <v>3</v>
      </c>
      <c r="G15">
        <f t="shared" si="1"/>
        <v>12</v>
      </c>
      <c r="H15">
        <v>1</v>
      </c>
      <c r="I15">
        <f t="shared" si="0"/>
        <v>16</v>
      </c>
    </row>
    <row r="16" spans="1:9" x14ac:dyDescent="0.2">
      <c r="A16" t="s">
        <v>5</v>
      </c>
      <c r="B16" t="s">
        <v>6</v>
      </c>
      <c r="C16" t="s">
        <v>17</v>
      </c>
      <c r="D16" t="s">
        <v>8</v>
      </c>
      <c r="E16" t="s">
        <v>10</v>
      </c>
      <c r="F16">
        <v>3</v>
      </c>
      <c r="G16">
        <f t="shared" si="1"/>
        <v>12</v>
      </c>
      <c r="H16">
        <v>1</v>
      </c>
      <c r="I16">
        <f t="shared" si="0"/>
        <v>16</v>
      </c>
    </row>
    <row r="17" spans="1:9" x14ac:dyDescent="0.2">
      <c r="A17" t="s">
        <v>5</v>
      </c>
      <c r="B17" t="s">
        <v>6</v>
      </c>
      <c r="C17" t="s">
        <v>17</v>
      </c>
      <c r="D17" t="s">
        <v>8</v>
      </c>
      <c r="E17" t="s">
        <v>9</v>
      </c>
      <c r="F17">
        <v>3</v>
      </c>
      <c r="G17">
        <f t="shared" si="1"/>
        <v>12</v>
      </c>
      <c r="H17">
        <v>1</v>
      </c>
      <c r="I17">
        <f t="shared" si="0"/>
        <v>16</v>
      </c>
    </row>
  </sheetData>
  <autoFilter ref="E1:E17" xr:uid="{432C7678-D3C3-6C44-A155-4468717C7D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DEB7-3B2D-5349-BC8E-3F559DDEDD4F}">
  <dimension ref="A1:I6"/>
  <sheetViews>
    <sheetView workbookViewId="0">
      <selection sqref="A1:I6"/>
    </sheetView>
  </sheetViews>
  <sheetFormatPr baseColWidth="10" defaultRowHeight="16" x14ac:dyDescent="0.2"/>
  <cols>
    <col min="1" max="1" width="8.33203125" bestFit="1" customWidth="1"/>
    <col min="2" max="2" width="7.83203125" bestFit="1" customWidth="1"/>
    <col min="3" max="3" width="25" bestFit="1" customWidth="1"/>
    <col min="4" max="4" width="85.1640625" bestFit="1" customWidth="1"/>
    <col min="5" max="5" width="36.6640625" bestFit="1" customWidth="1"/>
    <col min="6" max="6" width="39.6640625" bestFit="1" customWidth="1"/>
    <col min="7" max="7" width="40.1640625" bestFit="1" customWidth="1"/>
    <col min="8" max="8" width="23.83203125" bestFit="1" customWidth="1"/>
    <col min="9" max="9" width="6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14</v>
      </c>
      <c r="I1" s="2" t="s">
        <v>18</v>
      </c>
    </row>
    <row r="2" spans="1:9" x14ac:dyDescent="0.2">
      <c r="A2" s="3" t="s">
        <v>19</v>
      </c>
      <c r="B2" s="3" t="s">
        <v>20</v>
      </c>
      <c r="C2" s="3" t="s">
        <v>21</v>
      </c>
      <c r="D2" s="3" t="s">
        <v>8</v>
      </c>
      <c r="E2" s="3" t="s">
        <v>14</v>
      </c>
      <c r="F2">
        <f>COUNTIF(E2:E169,"=Contra els recursos naturals i el medi ambient")</f>
        <v>0</v>
      </c>
      <c r="G2">
        <f>COUNTIF(E$2:E$218,"=Protecció de la flora, fauna i animals domèstics")</f>
        <v>2</v>
      </c>
      <c r="H2">
        <f>COUNTIF($E2:$E17,"=Contra el patrimoni històric")</f>
        <v>3</v>
      </c>
      <c r="I2">
        <f>SUM(F2:H2)</f>
        <v>5</v>
      </c>
    </row>
    <row r="3" spans="1:9" x14ac:dyDescent="0.2">
      <c r="A3" s="3" t="s">
        <v>19</v>
      </c>
      <c r="B3" s="3" t="s">
        <v>20</v>
      </c>
      <c r="C3" s="3" t="s">
        <v>22</v>
      </c>
      <c r="D3" s="3" t="s">
        <v>8</v>
      </c>
      <c r="E3" s="3" t="s">
        <v>14</v>
      </c>
      <c r="F3">
        <f t="shared" ref="F3:F6" si="0">COUNTIF(E3:E170,"=Contra els recursos naturals i el medi ambient")</f>
        <v>0</v>
      </c>
      <c r="G3">
        <f>COUNTIF(E$2:E$218,"=Protecció de la flora, fauna i animals domèstics")</f>
        <v>2</v>
      </c>
      <c r="H3">
        <v>3</v>
      </c>
      <c r="I3">
        <v>5</v>
      </c>
    </row>
    <row r="4" spans="1:9" x14ac:dyDescent="0.2">
      <c r="A4" s="3" t="s">
        <v>19</v>
      </c>
      <c r="B4" s="3" t="s">
        <v>20</v>
      </c>
      <c r="C4" s="3" t="s">
        <v>23</v>
      </c>
      <c r="D4" s="3" t="s">
        <v>8</v>
      </c>
      <c r="E4" s="3" t="s">
        <v>10</v>
      </c>
      <c r="F4">
        <f t="shared" si="0"/>
        <v>0</v>
      </c>
      <c r="G4">
        <f t="shared" ref="G4:G6" si="1">COUNTIF(E$2:E$218,"=Protecció de la flora, fauna i animals domèstics")</f>
        <v>2</v>
      </c>
      <c r="H4">
        <v>3</v>
      </c>
      <c r="I4">
        <v>5</v>
      </c>
    </row>
    <row r="5" spans="1:9" x14ac:dyDescent="0.2">
      <c r="A5" s="3" t="s">
        <v>19</v>
      </c>
      <c r="B5" s="3" t="s">
        <v>20</v>
      </c>
      <c r="C5" s="3" t="s">
        <v>23</v>
      </c>
      <c r="D5" s="3" t="s">
        <v>8</v>
      </c>
      <c r="E5" s="3" t="s">
        <v>14</v>
      </c>
      <c r="F5">
        <f t="shared" si="0"/>
        <v>0</v>
      </c>
      <c r="G5">
        <f t="shared" si="1"/>
        <v>2</v>
      </c>
      <c r="H5">
        <v>3</v>
      </c>
      <c r="I5">
        <v>5</v>
      </c>
    </row>
    <row r="6" spans="1:9" x14ac:dyDescent="0.2">
      <c r="A6" s="3" t="s">
        <v>19</v>
      </c>
      <c r="B6" s="3" t="s">
        <v>20</v>
      </c>
      <c r="C6" s="3" t="s">
        <v>23</v>
      </c>
      <c r="D6" s="3" t="s">
        <v>8</v>
      </c>
      <c r="E6" s="3" t="s">
        <v>10</v>
      </c>
      <c r="F6">
        <f t="shared" si="0"/>
        <v>0</v>
      </c>
      <c r="G6">
        <f t="shared" si="1"/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7B7B-CD1E-774C-914F-216494A6E389}">
  <dimension ref="A1:I2"/>
  <sheetViews>
    <sheetView zoomScale="63" workbookViewId="0">
      <selection activeCell="A2" sqref="A2:XFD2"/>
    </sheetView>
  </sheetViews>
  <sheetFormatPr baseColWidth="10" defaultRowHeight="16" x14ac:dyDescent="0.2"/>
  <cols>
    <col min="1" max="1" width="15.6640625" bestFit="1" customWidth="1"/>
    <col min="2" max="2" width="7.83203125" bestFit="1" customWidth="1"/>
    <col min="3" max="3" width="22" bestFit="1" customWidth="1"/>
    <col min="4" max="4" width="85.1640625" bestFit="1" customWidth="1"/>
    <col min="5" max="5" width="37" bestFit="1" customWidth="1"/>
    <col min="6" max="6" width="39.6640625" bestFit="1" customWidth="1"/>
    <col min="7" max="7" width="41" bestFit="1" customWidth="1"/>
    <col min="8" max="8" width="24.33203125" bestFit="1" customWidth="1"/>
    <col min="9" max="9" width="6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14</v>
      </c>
      <c r="I1" s="2" t="s">
        <v>18</v>
      </c>
    </row>
    <row r="2" spans="1:9" x14ac:dyDescent="0.2">
      <c r="A2" s="3" t="s">
        <v>24</v>
      </c>
      <c r="B2" s="3" t="s">
        <v>25</v>
      </c>
      <c r="C2" s="3" t="s">
        <v>26</v>
      </c>
      <c r="D2" s="3" t="s">
        <v>8</v>
      </c>
      <c r="E2" s="3" t="s">
        <v>9</v>
      </c>
      <c r="F2">
        <v>1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47B-F60E-1243-A454-6071601C02EA}">
  <dimension ref="A1:I8"/>
  <sheetViews>
    <sheetView zoomScale="75" workbookViewId="0">
      <selection activeCell="I8" sqref="A2:I8"/>
    </sheetView>
  </sheetViews>
  <sheetFormatPr baseColWidth="10" defaultRowHeight="16" x14ac:dyDescent="0.2"/>
  <cols>
    <col min="1" max="1" width="8.33203125" bestFit="1" customWidth="1"/>
    <col min="2" max="2" width="7.83203125" bestFit="1" customWidth="1"/>
    <col min="3" max="3" width="9.5" bestFit="1" customWidth="1"/>
    <col min="4" max="4" width="85.1640625" bestFit="1" customWidth="1"/>
    <col min="5" max="5" width="37" bestFit="1" customWidth="1"/>
    <col min="6" max="6" width="39.6640625" bestFit="1" customWidth="1"/>
    <col min="7" max="7" width="41" bestFit="1" customWidth="1"/>
    <col min="8" max="8" width="24.33203125" bestFit="1" customWidth="1"/>
    <col min="9" max="9" width="6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14</v>
      </c>
      <c r="I1" s="2" t="s">
        <v>18</v>
      </c>
    </row>
    <row r="2" spans="1:9" x14ac:dyDescent="0.2">
      <c r="A2" s="3" t="s">
        <v>27</v>
      </c>
      <c r="B2" s="3" t="s">
        <v>28</v>
      </c>
      <c r="C2" s="3" t="s">
        <v>29</v>
      </c>
      <c r="D2" s="3" t="s">
        <v>8</v>
      </c>
      <c r="E2" s="3" t="s">
        <v>9</v>
      </c>
      <c r="F2">
        <f>COUNTIF(E2:E169,"=Contra els recursos naturals i el medi ambient")</f>
        <v>2</v>
      </c>
      <c r="G2">
        <f>COUNTIF(E$2:E$218,"=Protecció de la flora, fauna i animals domèstics")</f>
        <v>5</v>
      </c>
      <c r="H2">
        <f>COUNTIF($E2:$E17,"=Contra el patrimoni històric")</f>
        <v>0</v>
      </c>
      <c r="I2">
        <f>SUM(F2:H2)</f>
        <v>7</v>
      </c>
    </row>
    <row r="3" spans="1:9" x14ac:dyDescent="0.2">
      <c r="A3" s="3" t="s">
        <v>27</v>
      </c>
      <c r="B3" s="3" t="s">
        <v>28</v>
      </c>
      <c r="C3" s="3" t="s">
        <v>29</v>
      </c>
      <c r="D3" s="3" t="s">
        <v>8</v>
      </c>
      <c r="E3" s="3" t="s">
        <v>10</v>
      </c>
      <c r="F3">
        <v>2</v>
      </c>
      <c r="G3">
        <v>5</v>
      </c>
      <c r="H3">
        <v>0</v>
      </c>
      <c r="I3">
        <v>7</v>
      </c>
    </row>
    <row r="4" spans="1:9" x14ac:dyDescent="0.2">
      <c r="A4" s="3" t="s">
        <v>27</v>
      </c>
      <c r="B4" s="3" t="s">
        <v>28</v>
      </c>
      <c r="C4" s="3" t="s">
        <v>29</v>
      </c>
      <c r="D4" s="3" t="s">
        <v>8</v>
      </c>
      <c r="E4" s="3" t="s">
        <v>9</v>
      </c>
      <c r="F4">
        <v>2</v>
      </c>
      <c r="G4">
        <v>5</v>
      </c>
      <c r="H4">
        <v>0</v>
      </c>
      <c r="I4">
        <v>7</v>
      </c>
    </row>
    <row r="5" spans="1:9" x14ac:dyDescent="0.2">
      <c r="A5" s="3" t="s">
        <v>27</v>
      </c>
      <c r="B5" s="3" t="s">
        <v>28</v>
      </c>
      <c r="C5" s="3" t="s">
        <v>30</v>
      </c>
      <c r="D5" s="3" t="s">
        <v>8</v>
      </c>
      <c r="E5" s="3" t="s">
        <v>10</v>
      </c>
      <c r="F5">
        <v>2</v>
      </c>
      <c r="G5">
        <v>5</v>
      </c>
      <c r="H5">
        <v>0</v>
      </c>
      <c r="I5">
        <v>7</v>
      </c>
    </row>
    <row r="6" spans="1:9" x14ac:dyDescent="0.2">
      <c r="A6" s="3" t="s">
        <v>27</v>
      </c>
      <c r="B6" s="3" t="s">
        <v>28</v>
      </c>
      <c r="C6" s="3" t="s">
        <v>30</v>
      </c>
      <c r="D6" s="3" t="s">
        <v>8</v>
      </c>
      <c r="E6" s="3" t="s">
        <v>10</v>
      </c>
      <c r="F6">
        <v>2</v>
      </c>
      <c r="G6">
        <v>5</v>
      </c>
      <c r="H6">
        <v>0</v>
      </c>
      <c r="I6">
        <v>7</v>
      </c>
    </row>
    <row r="7" spans="1:9" x14ac:dyDescent="0.2">
      <c r="A7" s="3" t="s">
        <v>27</v>
      </c>
      <c r="B7" s="3" t="s">
        <v>28</v>
      </c>
      <c r="C7" s="3" t="s">
        <v>31</v>
      </c>
      <c r="D7" s="3" t="s">
        <v>8</v>
      </c>
      <c r="E7" s="3" t="s">
        <v>10</v>
      </c>
      <c r="F7">
        <v>2</v>
      </c>
      <c r="G7">
        <v>5</v>
      </c>
      <c r="H7">
        <v>0</v>
      </c>
      <c r="I7">
        <v>7</v>
      </c>
    </row>
    <row r="8" spans="1:9" x14ac:dyDescent="0.2">
      <c r="A8" s="3" t="s">
        <v>27</v>
      </c>
      <c r="B8" s="3" t="s">
        <v>28</v>
      </c>
      <c r="C8" s="3" t="s">
        <v>31</v>
      </c>
      <c r="D8" s="3" t="s">
        <v>8</v>
      </c>
      <c r="E8" s="3" t="s">
        <v>10</v>
      </c>
      <c r="F8">
        <v>2</v>
      </c>
      <c r="G8">
        <v>5</v>
      </c>
      <c r="H8">
        <v>0</v>
      </c>
      <c r="I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D503-66AF-A647-ADA8-E52E97C7ED5F}">
  <dimension ref="A1:I8"/>
  <sheetViews>
    <sheetView zoomScale="75" workbookViewId="0">
      <selection activeCell="A2" sqref="A2:I8"/>
    </sheetView>
  </sheetViews>
  <sheetFormatPr baseColWidth="10" defaultRowHeight="16" x14ac:dyDescent="0.2"/>
  <cols>
    <col min="1" max="1" width="17.33203125" bestFit="1" customWidth="1"/>
    <col min="2" max="2" width="7.83203125" bestFit="1" customWidth="1"/>
    <col min="3" max="3" width="16" bestFit="1" customWidth="1"/>
    <col min="4" max="4" width="85.1640625" bestFit="1" customWidth="1"/>
    <col min="5" max="5" width="36.6640625" bestFit="1" customWidth="1"/>
    <col min="6" max="6" width="39.6640625" bestFit="1" customWidth="1"/>
    <col min="7" max="7" width="41" bestFit="1" customWidth="1"/>
    <col min="8" max="8" width="24.33203125" bestFit="1" customWidth="1"/>
    <col min="9" max="9" width="6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14</v>
      </c>
      <c r="I1" s="2" t="s">
        <v>18</v>
      </c>
    </row>
    <row r="2" spans="1:9" x14ac:dyDescent="0.2">
      <c r="A2" s="3" t="s">
        <v>32</v>
      </c>
      <c r="B2" s="3" t="s">
        <v>33</v>
      </c>
      <c r="C2" s="3" t="s">
        <v>34</v>
      </c>
      <c r="D2" s="3" t="s">
        <v>8</v>
      </c>
      <c r="E2" s="3" t="s">
        <v>10</v>
      </c>
      <c r="F2">
        <f>COUNTIF(E2:E169,"=Contra els recursos naturals i el medi ambient")</f>
        <v>0</v>
      </c>
      <c r="G2">
        <f>COUNTIF(E$2:E$218,"=Protecció de la flora, fauna i animals domèstics")</f>
        <v>5</v>
      </c>
      <c r="H2">
        <f>COUNTIF($E2:$E17,"=Contra el patrimoni històric")</f>
        <v>2</v>
      </c>
      <c r="I2">
        <f>SUM(F2:H2)</f>
        <v>7</v>
      </c>
    </row>
    <row r="3" spans="1:9" x14ac:dyDescent="0.2">
      <c r="A3" s="3" t="s">
        <v>32</v>
      </c>
      <c r="B3" s="3" t="s">
        <v>33</v>
      </c>
      <c r="C3" s="3" t="s">
        <v>35</v>
      </c>
      <c r="D3" s="3" t="s">
        <v>8</v>
      </c>
      <c r="E3" s="3" t="s">
        <v>10</v>
      </c>
      <c r="F3">
        <v>0</v>
      </c>
      <c r="G3">
        <v>5</v>
      </c>
      <c r="H3">
        <v>2</v>
      </c>
      <c r="I3">
        <v>7</v>
      </c>
    </row>
    <row r="4" spans="1:9" x14ac:dyDescent="0.2">
      <c r="A4" s="3" t="s">
        <v>32</v>
      </c>
      <c r="B4" s="3" t="s">
        <v>33</v>
      </c>
      <c r="C4" s="3" t="s">
        <v>36</v>
      </c>
      <c r="D4" s="3" t="s">
        <v>8</v>
      </c>
      <c r="E4" s="3" t="s">
        <v>10</v>
      </c>
      <c r="F4">
        <v>0</v>
      </c>
      <c r="G4">
        <v>5</v>
      </c>
      <c r="H4">
        <v>2</v>
      </c>
      <c r="I4">
        <v>7</v>
      </c>
    </row>
    <row r="5" spans="1:9" x14ac:dyDescent="0.2">
      <c r="A5" s="3" t="s">
        <v>32</v>
      </c>
      <c r="B5" s="3" t="s">
        <v>33</v>
      </c>
      <c r="C5" s="3" t="s">
        <v>36</v>
      </c>
      <c r="D5" s="3" t="s">
        <v>8</v>
      </c>
      <c r="E5" s="3" t="s">
        <v>10</v>
      </c>
      <c r="F5">
        <v>0</v>
      </c>
      <c r="G5">
        <v>5</v>
      </c>
      <c r="H5">
        <v>2</v>
      </c>
      <c r="I5">
        <v>7</v>
      </c>
    </row>
    <row r="6" spans="1:9" x14ac:dyDescent="0.2">
      <c r="A6" s="3" t="s">
        <v>32</v>
      </c>
      <c r="B6" s="3" t="s">
        <v>33</v>
      </c>
      <c r="C6" s="3" t="s">
        <v>37</v>
      </c>
      <c r="D6" s="3" t="s">
        <v>8</v>
      </c>
      <c r="E6" s="3" t="s">
        <v>10</v>
      </c>
      <c r="F6">
        <v>0</v>
      </c>
      <c r="G6">
        <v>5</v>
      </c>
      <c r="H6">
        <v>2</v>
      </c>
      <c r="I6">
        <v>7</v>
      </c>
    </row>
    <row r="7" spans="1:9" x14ac:dyDescent="0.2">
      <c r="A7" s="3" t="s">
        <v>32</v>
      </c>
      <c r="B7" s="3" t="s">
        <v>33</v>
      </c>
      <c r="C7" s="3" t="s">
        <v>37</v>
      </c>
      <c r="D7" s="3" t="s">
        <v>8</v>
      </c>
      <c r="E7" s="3" t="s">
        <v>14</v>
      </c>
      <c r="F7">
        <v>0</v>
      </c>
      <c r="G7">
        <v>5</v>
      </c>
      <c r="H7">
        <v>2</v>
      </c>
      <c r="I7">
        <v>7</v>
      </c>
    </row>
    <row r="8" spans="1:9" x14ac:dyDescent="0.2">
      <c r="A8" s="3" t="s">
        <v>32</v>
      </c>
      <c r="B8" s="3" t="s">
        <v>33</v>
      </c>
      <c r="C8" s="3" t="s">
        <v>37</v>
      </c>
      <c r="D8" s="3" t="s">
        <v>8</v>
      </c>
      <c r="E8" s="3" t="s">
        <v>14</v>
      </c>
      <c r="F8">
        <v>0</v>
      </c>
      <c r="G8">
        <v>5</v>
      </c>
      <c r="H8">
        <v>2</v>
      </c>
      <c r="I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6E81-12E2-184A-B94F-1609FB7D0890}">
  <dimension ref="A1:I4"/>
  <sheetViews>
    <sheetView workbookViewId="0">
      <selection activeCell="D2" sqref="A2:XFD4"/>
    </sheetView>
  </sheetViews>
  <sheetFormatPr baseColWidth="10" defaultRowHeight="16" x14ac:dyDescent="0.2"/>
  <cols>
    <col min="1" max="1" width="13.83203125" bestFit="1" customWidth="1"/>
    <col min="2" max="2" width="7.83203125" bestFit="1" customWidth="1"/>
    <col min="3" max="3" width="20.83203125" bestFit="1" customWidth="1"/>
    <col min="4" max="4" width="85.1640625" bestFit="1" customWidth="1"/>
    <col min="5" max="5" width="36.6640625" bestFit="1" customWidth="1"/>
    <col min="6" max="6" width="39.6640625" bestFit="1" customWidth="1"/>
    <col min="7" max="7" width="41" bestFit="1" customWidth="1"/>
    <col min="8" max="8" width="24.33203125" bestFit="1" customWidth="1"/>
    <col min="9" max="9" width="6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14</v>
      </c>
      <c r="I1" s="2" t="s">
        <v>18</v>
      </c>
    </row>
    <row r="2" spans="1:9" x14ac:dyDescent="0.2">
      <c r="A2" s="3" t="s">
        <v>38</v>
      </c>
      <c r="B2" s="3" t="s">
        <v>39</v>
      </c>
      <c r="C2" s="3" t="s">
        <v>40</v>
      </c>
      <c r="D2" s="3" t="s">
        <v>8</v>
      </c>
      <c r="E2" s="3" t="s">
        <v>10</v>
      </c>
      <c r="F2">
        <f>COUNTIF(E2:E169,"=Contra els recursos naturals i el medi ambient")</f>
        <v>0</v>
      </c>
      <c r="G2">
        <f>COUNTIF(E$2:E$218,"=Protecció de la flora, fauna i animals domèstics")</f>
        <v>1</v>
      </c>
      <c r="H2">
        <f>COUNTIF($E2:$E17,"=Contra el patrimoni històric")</f>
        <v>2</v>
      </c>
      <c r="I2">
        <f>SUM(F2:H2)</f>
        <v>3</v>
      </c>
    </row>
    <row r="3" spans="1:9" x14ac:dyDescent="0.2">
      <c r="A3" s="3" t="s">
        <v>38</v>
      </c>
      <c r="B3" s="3" t="s">
        <v>39</v>
      </c>
      <c r="C3" s="3" t="s">
        <v>41</v>
      </c>
      <c r="D3" s="3" t="s">
        <v>8</v>
      </c>
      <c r="E3" s="3" t="s">
        <v>14</v>
      </c>
      <c r="F3">
        <v>0</v>
      </c>
      <c r="G3">
        <v>1</v>
      </c>
      <c r="H3">
        <v>2</v>
      </c>
      <c r="I3">
        <v>3</v>
      </c>
    </row>
    <row r="4" spans="1:9" x14ac:dyDescent="0.2">
      <c r="A4" s="3" t="s">
        <v>38</v>
      </c>
      <c r="B4" s="3" t="s">
        <v>39</v>
      </c>
      <c r="C4" s="3" t="s">
        <v>42</v>
      </c>
      <c r="D4" s="3" t="s">
        <v>8</v>
      </c>
      <c r="E4" s="3" t="s">
        <v>14</v>
      </c>
      <c r="F4">
        <v>0</v>
      </c>
      <c r="G4">
        <v>1</v>
      </c>
      <c r="H4">
        <v>2</v>
      </c>
      <c r="I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B21C-4ABD-9045-9BF7-174727CDBA42}">
  <dimension ref="A1:I15"/>
  <sheetViews>
    <sheetView workbookViewId="0">
      <selection activeCell="A2" sqref="A2:XFD15"/>
    </sheetView>
  </sheetViews>
  <sheetFormatPr baseColWidth="10" defaultRowHeight="16" x14ac:dyDescent="0.2"/>
  <cols>
    <col min="1" max="1" width="17" bestFit="1" customWidth="1"/>
    <col min="2" max="2" width="7.83203125" bestFit="1" customWidth="1"/>
    <col min="3" max="3" width="13.33203125" bestFit="1" customWidth="1"/>
    <col min="4" max="4" width="85.1640625" bestFit="1" customWidth="1"/>
    <col min="5" max="5" width="37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14</v>
      </c>
      <c r="I1" s="2" t="s">
        <v>18</v>
      </c>
    </row>
    <row r="2" spans="1:9" x14ac:dyDescent="0.2">
      <c r="A2" s="3" t="s">
        <v>43</v>
      </c>
      <c r="B2" s="3" t="s">
        <v>44</v>
      </c>
      <c r="C2" s="3" t="s">
        <v>45</v>
      </c>
      <c r="D2" s="3" t="s">
        <v>8</v>
      </c>
      <c r="E2" s="3" t="s">
        <v>10</v>
      </c>
      <c r="F2">
        <f>COUNTIF(E2:E169,"=Contra els recursos naturals i el medi ambient")</f>
        <v>6</v>
      </c>
      <c r="G2">
        <f>COUNTIF(E$2:E$218,"=Protecció de la flora, fauna i animals domèstics")</f>
        <v>6</v>
      </c>
      <c r="H2">
        <f>COUNTIF($E2:$E17,"=Contra el patrimoni històric")</f>
        <v>1</v>
      </c>
      <c r="I2">
        <f>SUM(F2:H2)</f>
        <v>13</v>
      </c>
    </row>
    <row r="3" spans="1:9" x14ac:dyDescent="0.2">
      <c r="A3" s="3" t="s">
        <v>43</v>
      </c>
      <c r="B3" s="3" t="s">
        <v>44</v>
      </c>
      <c r="C3" s="3" t="s">
        <v>46</v>
      </c>
      <c r="D3" s="3" t="s">
        <v>8</v>
      </c>
      <c r="E3" s="3" t="s">
        <v>9</v>
      </c>
      <c r="F3">
        <v>6</v>
      </c>
      <c r="G3">
        <v>6</v>
      </c>
      <c r="H3">
        <v>1</v>
      </c>
      <c r="I3">
        <v>13</v>
      </c>
    </row>
    <row r="4" spans="1:9" x14ac:dyDescent="0.2">
      <c r="A4" s="3" t="s">
        <v>43</v>
      </c>
      <c r="B4" s="3" t="s">
        <v>44</v>
      </c>
      <c r="C4" s="3" t="s">
        <v>46</v>
      </c>
      <c r="D4" s="3" t="s">
        <v>8</v>
      </c>
      <c r="E4" s="3" t="s">
        <v>9</v>
      </c>
      <c r="F4">
        <v>6</v>
      </c>
      <c r="G4">
        <v>6</v>
      </c>
      <c r="H4">
        <v>1</v>
      </c>
      <c r="I4">
        <v>13</v>
      </c>
    </row>
    <row r="5" spans="1:9" x14ac:dyDescent="0.2">
      <c r="A5" s="3" t="s">
        <v>43</v>
      </c>
      <c r="B5" s="3" t="s">
        <v>44</v>
      </c>
      <c r="C5" s="3" t="s">
        <v>46</v>
      </c>
      <c r="D5" s="3" t="s">
        <v>8</v>
      </c>
      <c r="E5" s="3" t="s">
        <v>9</v>
      </c>
      <c r="F5">
        <v>6</v>
      </c>
      <c r="G5">
        <v>6</v>
      </c>
      <c r="H5">
        <v>1</v>
      </c>
      <c r="I5">
        <v>13</v>
      </c>
    </row>
    <row r="6" spans="1:9" x14ac:dyDescent="0.2">
      <c r="A6" s="3" t="s">
        <v>43</v>
      </c>
      <c r="B6" s="3" t="s">
        <v>44</v>
      </c>
      <c r="C6" s="3" t="s">
        <v>46</v>
      </c>
      <c r="D6" s="3" t="s">
        <v>8</v>
      </c>
      <c r="E6" s="3" t="s">
        <v>10</v>
      </c>
      <c r="F6">
        <v>6</v>
      </c>
      <c r="G6">
        <v>6</v>
      </c>
      <c r="H6">
        <v>1</v>
      </c>
      <c r="I6">
        <v>13</v>
      </c>
    </row>
    <row r="7" spans="1:9" x14ac:dyDescent="0.2">
      <c r="A7" s="3" t="s">
        <v>43</v>
      </c>
      <c r="B7" s="3" t="s">
        <v>44</v>
      </c>
      <c r="C7" s="3" t="s">
        <v>47</v>
      </c>
      <c r="D7" s="3" t="s">
        <v>8</v>
      </c>
      <c r="E7" s="3" t="s">
        <v>48</v>
      </c>
      <c r="F7">
        <v>6</v>
      </c>
      <c r="G7">
        <v>6</v>
      </c>
      <c r="H7">
        <v>1</v>
      </c>
      <c r="I7">
        <v>13</v>
      </c>
    </row>
    <row r="8" spans="1:9" x14ac:dyDescent="0.2">
      <c r="A8" s="3" t="s">
        <v>43</v>
      </c>
      <c r="B8" s="3" t="s">
        <v>44</v>
      </c>
      <c r="C8" s="3" t="s">
        <v>49</v>
      </c>
      <c r="D8" s="3" t="s">
        <v>8</v>
      </c>
      <c r="E8" s="3" t="s">
        <v>9</v>
      </c>
      <c r="F8">
        <v>6</v>
      </c>
      <c r="G8">
        <v>6</v>
      </c>
      <c r="H8">
        <v>1</v>
      </c>
      <c r="I8">
        <v>13</v>
      </c>
    </row>
    <row r="9" spans="1:9" x14ac:dyDescent="0.2">
      <c r="A9" s="3" t="s">
        <v>43</v>
      </c>
      <c r="B9" s="3" t="s">
        <v>44</v>
      </c>
      <c r="C9" s="3" t="s">
        <v>49</v>
      </c>
      <c r="D9" s="3" t="s">
        <v>8</v>
      </c>
      <c r="E9" s="3" t="s">
        <v>9</v>
      </c>
      <c r="F9">
        <v>6</v>
      </c>
      <c r="G9">
        <v>6</v>
      </c>
      <c r="H9">
        <v>1</v>
      </c>
      <c r="I9">
        <v>13</v>
      </c>
    </row>
    <row r="10" spans="1:9" x14ac:dyDescent="0.2">
      <c r="A10" s="3" t="s">
        <v>43</v>
      </c>
      <c r="B10" s="3" t="s">
        <v>44</v>
      </c>
      <c r="C10" s="3" t="s">
        <v>50</v>
      </c>
      <c r="D10" s="3" t="s">
        <v>8</v>
      </c>
      <c r="E10" s="3" t="s">
        <v>14</v>
      </c>
      <c r="F10">
        <v>6</v>
      </c>
      <c r="G10">
        <v>6</v>
      </c>
      <c r="H10">
        <v>1</v>
      </c>
      <c r="I10">
        <v>13</v>
      </c>
    </row>
    <row r="11" spans="1:9" x14ac:dyDescent="0.2">
      <c r="A11" s="3" t="s">
        <v>43</v>
      </c>
      <c r="B11" s="3" t="s">
        <v>44</v>
      </c>
      <c r="C11" s="3" t="s">
        <v>51</v>
      </c>
      <c r="D11" s="3" t="s">
        <v>8</v>
      </c>
      <c r="E11" s="3" t="s">
        <v>9</v>
      </c>
      <c r="F11">
        <v>6</v>
      </c>
      <c r="G11">
        <v>6</v>
      </c>
      <c r="H11">
        <v>1</v>
      </c>
      <c r="I11">
        <v>13</v>
      </c>
    </row>
    <row r="12" spans="1:9" x14ac:dyDescent="0.2">
      <c r="A12" s="3" t="s">
        <v>43</v>
      </c>
      <c r="B12" s="3" t="s">
        <v>44</v>
      </c>
      <c r="C12" s="3" t="s">
        <v>51</v>
      </c>
      <c r="D12" s="3" t="s">
        <v>8</v>
      </c>
      <c r="E12" s="3" t="s">
        <v>10</v>
      </c>
      <c r="F12">
        <v>6</v>
      </c>
      <c r="G12">
        <v>6</v>
      </c>
      <c r="H12">
        <v>1</v>
      </c>
      <c r="I12">
        <v>13</v>
      </c>
    </row>
    <row r="13" spans="1:9" x14ac:dyDescent="0.2">
      <c r="A13" s="3" t="s">
        <v>43</v>
      </c>
      <c r="B13" s="3" t="s">
        <v>44</v>
      </c>
      <c r="C13" s="3" t="s">
        <v>52</v>
      </c>
      <c r="D13" s="3" t="s">
        <v>8</v>
      </c>
      <c r="E13" s="3" t="s">
        <v>10</v>
      </c>
      <c r="F13">
        <v>6</v>
      </c>
      <c r="G13">
        <v>6</v>
      </c>
      <c r="H13">
        <v>1</v>
      </c>
      <c r="I13">
        <v>13</v>
      </c>
    </row>
    <row r="14" spans="1:9" x14ac:dyDescent="0.2">
      <c r="A14" s="3" t="s">
        <v>43</v>
      </c>
      <c r="B14" s="3" t="s">
        <v>44</v>
      </c>
      <c r="C14" s="3" t="s">
        <v>52</v>
      </c>
      <c r="D14" s="3" t="s">
        <v>8</v>
      </c>
      <c r="E14" s="3" t="s">
        <v>10</v>
      </c>
      <c r="F14">
        <v>6</v>
      </c>
      <c r="G14">
        <v>6</v>
      </c>
      <c r="H14">
        <v>1</v>
      </c>
      <c r="I14">
        <v>13</v>
      </c>
    </row>
    <row r="15" spans="1:9" x14ac:dyDescent="0.2">
      <c r="A15" s="3" t="s">
        <v>43</v>
      </c>
      <c r="B15" s="3" t="s">
        <v>44</v>
      </c>
      <c r="C15" s="3" t="s">
        <v>53</v>
      </c>
      <c r="D15" s="3" t="s">
        <v>8</v>
      </c>
      <c r="E15" s="3" t="s">
        <v>10</v>
      </c>
      <c r="F15">
        <v>6</v>
      </c>
      <c r="G15">
        <v>6</v>
      </c>
      <c r="H15">
        <v>1</v>
      </c>
      <c r="I15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862-816A-424D-823E-A5E6D07ADF6D}">
  <dimension ref="A1:I8"/>
  <sheetViews>
    <sheetView topLeftCell="D1" workbookViewId="0">
      <selection activeCell="D2" sqref="A2:XFD8"/>
    </sheetView>
  </sheetViews>
  <sheetFormatPr baseColWidth="10" defaultRowHeight="16" x14ac:dyDescent="0.2"/>
  <cols>
    <col min="1" max="1" width="15.83203125" bestFit="1" customWidth="1"/>
    <col min="2" max="2" width="7.83203125" bestFit="1" customWidth="1"/>
    <col min="3" max="3" width="20" bestFit="1" customWidth="1"/>
    <col min="4" max="4" width="85.1640625" bestFit="1" customWidth="1"/>
    <col min="5" max="5" width="37" bestFit="1" customWidth="1"/>
    <col min="6" max="6" width="39.6640625" bestFit="1" customWidth="1"/>
    <col min="7" max="7" width="41" bestFit="1" customWidth="1"/>
    <col min="8" max="8" width="24.33203125" bestFit="1" customWidth="1"/>
    <col min="9" max="9" width="6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14</v>
      </c>
      <c r="I1" s="2" t="s">
        <v>18</v>
      </c>
    </row>
    <row r="2" spans="1:9" x14ac:dyDescent="0.2">
      <c r="A2" s="3" t="s">
        <v>54</v>
      </c>
      <c r="B2" s="3" t="s">
        <v>55</v>
      </c>
      <c r="C2" s="3" t="s">
        <v>56</v>
      </c>
      <c r="D2" s="3" t="s">
        <v>8</v>
      </c>
      <c r="E2" s="3" t="s">
        <v>10</v>
      </c>
      <c r="F2">
        <f>COUNTIF(E2:E169,"=Contra els recursos naturals i el medi ambient")</f>
        <v>2</v>
      </c>
      <c r="G2">
        <f>COUNTIF(E$2:E$218,"=Protecció de la flora, fauna i animals domèstics")</f>
        <v>4</v>
      </c>
      <c r="H2">
        <f>COUNTIF($E2:$E17,"=Contra el patrimoni històric")</f>
        <v>1</v>
      </c>
      <c r="I2">
        <f>SUM(F2:H2)</f>
        <v>7</v>
      </c>
    </row>
    <row r="3" spans="1:9" x14ac:dyDescent="0.2">
      <c r="A3" s="3" t="s">
        <v>54</v>
      </c>
      <c r="B3" s="3" t="s">
        <v>55</v>
      </c>
      <c r="C3" s="3" t="s">
        <v>56</v>
      </c>
      <c r="D3" s="3" t="s">
        <v>8</v>
      </c>
      <c r="E3" s="3" t="s">
        <v>10</v>
      </c>
      <c r="F3">
        <v>2</v>
      </c>
      <c r="G3">
        <v>4</v>
      </c>
      <c r="H3">
        <v>1</v>
      </c>
      <c r="I3">
        <v>7</v>
      </c>
    </row>
    <row r="4" spans="1:9" x14ac:dyDescent="0.2">
      <c r="A4" s="3" t="s">
        <v>54</v>
      </c>
      <c r="B4" s="3" t="s">
        <v>55</v>
      </c>
      <c r="C4" s="3" t="s">
        <v>57</v>
      </c>
      <c r="D4" s="3" t="s">
        <v>8</v>
      </c>
      <c r="E4" s="3" t="s">
        <v>10</v>
      </c>
      <c r="F4">
        <v>2</v>
      </c>
      <c r="G4">
        <v>4</v>
      </c>
      <c r="H4">
        <v>1</v>
      </c>
      <c r="I4">
        <v>7</v>
      </c>
    </row>
    <row r="5" spans="1:9" x14ac:dyDescent="0.2">
      <c r="A5" s="3" t="s">
        <v>54</v>
      </c>
      <c r="B5" s="3" t="s">
        <v>55</v>
      </c>
      <c r="C5" s="3" t="s">
        <v>57</v>
      </c>
      <c r="D5" s="3" t="s">
        <v>8</v>
      </c>
      <c r="E5" s="3" t="s">
        <v>9</v>
      </c>
      <c r="F5">
        <v>2</v>
      </c>
      <c r="G5">
        <v>4</v>
      </c>
      <c r="H5">
        <v>1</v>
      </c>
      <c r="I5">
        <v>7</v>
      </c>
    </row>
    <row r="6" spans="1:9" x14ac:dyDescent="0.2">
      <c r="A6" s="3" t="s">
        <v>54</v>
      </c>
      <c r="B6" s="3" t="s">
        <v>55</v>
      </c>
      <c r="C6" s="3" t="s">
        <v>58</v>
      </c>
      <c r="D6" s="3" t="s">
        <v>8</v>
      </c>
      <c r="E6" s="3" t="s">
        <v>14</v>
      </c>
      <c r="F6">
        <v>2</v>
      </c>
      <c r="G6">
        <v>4</v>
      </c>
      <c r="H6">
        <v>1</v>
      </c>
      <c r="I6">
        <v>7</v>
      </c>
    </row>
    <row r="7" spans="1:9" x14ac:dyDescent="0.2">
      <c r="A7" s="3" t="s">
        <v>54</v>
      </c>
      <c r="B7" s="3" t="s">
        <v>55</v>
      </c>
      <c r="C7" s="3" t="s">
        <v>59</v>
      </c>
      <c r="D7" s="3" t="s">
        <v>8</v>
      </c>
      <c r="E7" s="3" t="s">
        <v>9</v>
      </c>
      <c r="F7">
        <v>2</v>
      </c>
      <c r="G7">
        <v>4</v>
      </c>
      <c r="H7">
        <v>1</v>
      </c>
      <c r="I7">
        <v>7</v>
      </c>
    </row>
    <row r="8" spans="1:9" x14ac:dyDescent="0.2">
      <c r="A8" s="3" t="s">
        <v>54</v>
      </c>
      <c r="B8" s="3" t="s">
        <v>55</v>
      </c>
      <c r="C8" s="3" t="s">
        <v>60</v>
      </c>
      <c r="D8" s="3" t="s">
        <v>8</v>
      </c>
      <c r="E8" s="3" t="s">
        <v>10</v>
      </c>
      <c r="F8">
        <v>2</v>
      </c>
      <c r="G8">
        <v>4</v>
      </c>
      <c r="H8">
        <v>1</v>
      </c>
      <c r="I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054B-D223-2843-A535-74CB6F5CA5AA}">
  <dimension ref="A1:I7"/>
  <sheetViews>
    <sheetView tabSelected="1" workbookViewId="0">
      <selection activeCell="E33" sqref="E33"/>
    </sheetView>
  </sheetViews>
  <sheetFormatPr baseColWidth="10" defaultColWidth="11" defaultRowHeight="16" x14ac:dyDescent="0.2"/>
  <cols>
    <col min="1" max="1" width="20.6640625" bestFit="1" customWidth="1"/>
    <col min="2" max="2" width="7.83203125" bestFit="1" customWidth="1"/>
    <col min="4" max="4" width="85.1640625" bestFit="1" customWidth="1"/>
    <col min="5" max="5" width="36.6640625" bestFit="1" customWidth="1"/>
    <col min="6" max="6" width="39.6640625" bestFit="1" customWidth="1"/>
    <col min="7" max="7" width="41" bestFit="1" customWidth="1"/>
    <col min="8" max="8" width="24.33203125" bestFit="1" customWidth="1"/>
    <col min="9" max="9" width="6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14</v>
      </c>
      <c r="I1" s="2" t="s">
        <v>18</v>
      </c>
    </row>
    <row r="2" spans="1:9" x14ac:dyDescent="0.2">
      <c r="A2" s="3" t="s">
        <v>66</v>
      </c>
      <c r="B2" s="3" t="s">
        <v>62</v>
      </c>
      <c r="C2" s="3" t="s">
        <v>63</v>
      </c>
      <c r="D2" s="3" t="s">
        <v>8</v>
      </c>
      <c r="E2" s="3" t="s">
        <v>14</v>
      </c>
      <c r="F2">
        <f>COUNTIF(E2:E169,"=Contra els recursos naturals i el medi ambient")</f>
        <v>0</v>
      </c>
      <c r="G2">
        <f>COUNTIF(E$2:E$218,"=Protecció de la flora, fauna i animals domèstics")</f>
        <v>5</v>
      </c>
      <c r="H2">
        <f>COUNTIF($E2:$E17,"=Contra el patrimoni històric")</f>
        <v>1</v>
      </c>
      <c r="I2">
        <f>SUM(F2:H2)</f>
        <v>6</v>
      </c>
    </row>
    <row r="3" spans="1:9" x14ac:dyDescent="0.2">
      <c r="A3" s="3" t="s">
        <v>61</v>
      </c>
      <c r="B3" s="3" t="s">
        <v>62</v>
      </c>
      <c r="C3" s="3" t="s">
        <v>63</v>
      </c>
      <c r="D3" s="3" t="s">
        <v>8</v>
      </c>
      <c r="E3" s="3" t="s">
        <v>10</v>
      </c>
      <c r="F3">
        <v>0</v>
      </c>
      <c r="G3">
        <v>5</v>
      </c>
      <c r="H3">
        <v>1</v>
      </c>
      <c r="I3">
        <v>6</v>
      </c>
    </row>
    <row r="4" spans="1:9" x14ac:dyDescent="0.2">
      <c r="A4" s="3" t="s">
        <v>61</v>
      </c>
      <c r="B4" s="3" t="s">
        <v>62</v>
      </c>
      <c r="C4" s="3" t="s">
        <v>63</v>
      </c>
      <c r="D4" s="3" t="s">
        <v>8</v>
      </c>
      <c r="E4" s="3" t="s">
        <v>10</v>
      </c>
      <c r="F4">
        <v>0</v>
      </c>
      <c r="G4">
        <v>5</v>
      </c>
      <c r="H4">
        <v>1</v>
      </c>
      <c r="I4">
        <v>6</v>
      </c>
    </row>
    <row r="5" spans="1:9" x14ac:dyDescent="0.2">
      <c r="A5" s="3" t="s">
        <v>61</v>
      </c>
      <c r="B5" s="3" t="s">
        <v>62</v>
      </c>
      <c r="C5" s="3" t="s">
        <v>63</v>
      </c>
      <c r="D5" s="3" t="s">
        <v>8</v>
      </c>
      <c r="E5" s="3" t="s">
        <v>10</v>
      </c>
      <c r="F5">
        <v>0</v>
      </c>
      <c r="G5">
        <v>5</v>
      </c>
      <c r="H5">
        <v>1</v>
      </c>
      <c r="I5">
        <v>6</v>
      </c>
    </row>
    <row r="6" spans="1:9" x14ac:dyDescent="0.2">
      <c r="A6" s="3" t="s">
        <v>61</v>
      </c>
      <c r="B6" s="3" t="s">
        <v>62</v>
      </c>
      <c r="C6" s="3" t="s">
        <v>64</v>
      </c>
      <c r="D6" s="3" t="s">
        <v>8</v>
      </c>
      <c r="E6" s="3" t="s">
        <v>10</v>
      </c>
      <c r="F6">
        <v>0</v>
      </c>
      <c r="G6">
        <v>5</v>
      </c>
      <c r="H6">
        <v>1</v>
      </c>
      <c r="I6">
        <v>6</v>
      </c>
    </row>
    <row r="7" spans="1:9" x14ac:dyDescent="0.2">
      <c r="A7" s="3" t="s">
        <v>61</v>
      </c>
      <c r="B7" s="3" t="s">
        <v>62</v>
      </c>
      <c r="C7" s="3" t="s">
        <v>65</v>
      </c>
      <c r="D7" s="3" t="s">
        <v>8</v>
      </c>
      <c r="E7" s="3" t="s">
        <v>10</v>
      </c>
      <c r="F7">
        <v>0</v>
      </c>
      <c r="G7">
        <v>5</v>
      </c>
      <c r="H7">
        <v>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RP01</vt:lpstr>
      <vt:lpstr>RP02</vt:lpstr>
      <vt:lpstr>RP03</vt:lpstr>
      <vt:lpstr>RP04</vt:lpstr>
      <vt:lpstr>RP05</vt:lpstr>
      <vt:lpstr>RP06</vt:lpstr>
      <vt:lpstr>RP07</vt:lpstr>
      <vt:lpstr>RP08</vt:lpstr>
      <vt:lpstr>RP09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2022-03-19T17:57:37Z</dcterms:created>
  <dcterms:modified xsi:type="dcterms:W3CDTF">2022-03-20T13:58:13Z</dcterms:modified>
</cp:coreProperties>
</file>