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Teoría de Circuitos\TP2\EJ4\Derivador\Medicion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22" i="1" s="1"/>
  <c r="E21" i="1"/>
  <c r="F21" i="1" s="1"/>
  <c r="D21" i="1"/>
  <c r="F20" i="1"/>
  <c r="E20" i="1"/>
  <c r="D20" i="1"/>
  <c r="E19" i="1"/>
  <c r="F19" i="1" s="1"/>
  <c r="D19" i="1"/>
  <c r="F18" i="1"/>
  <c r="E18" i="1"/>
  <c r="D18" i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<sst xmlns="http://schemas.openxmlformats.org/spreadsheetml/2006/main" count="6" uniqueCount="5">
  <si>
    <t>Valor pico a pico (V)</t>
  </si>
  <si>
    <t>Frecuencia (Hz)</t>
  </si>
  <si>
    <t>Fase (°)</t>
  </si>
  <si>
    <t>Vo/Vi</t>
  </si>
  <si>
    <t>Vo/Vi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</si>
</sst>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3" sqref="D3"/>
    </sheetView>
  </sheetViews>
  <sheetFormatPr defaultRowHeight="15" x14ac:dyDescent="0.25"/>
  <sheetData>
    <row r="1" spans="1:6" ht="26.25" thickBot="1" x14ac:dyDescent="0.3">
      <c r="A1" s="4" t="s">
        <v>0</v>
      </c>
      <c r="B1" s="5" t="s">
        <v>1</v>
      </c>
      <c r="C1" s="4" t="s">
        <v>0</v>
      </c>
      <c r="D1" s="5" t="s">
        <v>2</v>
      </c>
      <c r="E1" s="4" t="s">
        <v>3</v>
      </c>
      <c r="F1" s="5" t="s">
        <v>4</v>
      </c>
    </row>
    <row r="2" spans="1:6" x14ac:dyDescent="0.25">
      <c r="A2" s="1">
        <v>19.899999999999999</v>
      </c>
      <c r="B2" s="2">
        <v>10</v>
      </c>
      <c r="C2" s="1">
        <v>0.126</v>
      </c>
      <c r="D2" s="3">
        <v>-90</v>
      </c>
      <c r="E2" s="2">
        <f>IF(ISBLANK(C2), , C2/A2)</f>
        <v>6.3316582914572867E-3</v>
      </c>
      <c r="F2" s="3">
        <f>IF(E2 = 0, , 20*LOG10(E2))</f>
        <v>-43.969650625842874</v>
      </c>
    </row>
    <row r="3" spans="1:6" x14ac:dyDescent="0.25">
      <c r="A3" s="1">
        <v>19.899999999999999</v>
      </c>
      <c r="B3" s="2">
        <v>20</v>
      </c>
      <c r="C3" s="1">
        <v>0.27800000000000002</v>
      </c>
      <c r="D3" s="3">
        <v>-90</v>
      </c>
      <c r="E3" s="2">
        <f>IF(ISBLANK(C3), , C3/A3)</f>
        <v>1.3969849246231158E-2</v>
      </c>
      <c r="F3" s="3">
        <f>IF(E3 = 0, , 20*LOG10(E3))</f>
        <v>-37.09616560983261</v>
      </c>
    </row>
    <row r="4" spans="1:6" x14ac:dyDescent="0.25">
      <c r="A4" s="1">
        <v>19.899999999999999</v>
      </c>
      <c r="B4" s="2">
        <v>50</v>
      </c>
      <c r="C4" s="1">
        <v>0.70599999999999996</v>
      </c>
      <c r="D4" s="3">
        <v>-92</v>
      </c>
      <c r="E4" s="2">
        <f>IF(ISBLANK(C4), , C4/A4)</f>
        <v>3.5477386934673366E-2</v>
      </c>
      <c r="F4" s="3">
        <f>IF(E4 = 0, , 20*LOG10(E4))</f>
        <v>-29.000967507158059</v>
      </c>
    </row>
    <row r="5" spans="1:6" x14ac:dyDescent="0.25">
      <c r="A5" s="1">
        <v>19.899999999999999</v>
      </c>
      <c r="B5" s="2">
        <v>100</v>
      </c>
      <c r="C5" s="1">
        <v>1.41</v>
      </c>
      <c r="D5" s="3">
        <v>-90</v>
      </c>
      <c r="E5" s="2">
        <f>IF(ISBLANK(C5), , C5/A5)</f>
        <v>7.0854271356783918E-2</v>
      </c>
      <c r="F5" s="3">
        <f>IF(E5 = 0, , 20*LOG10(E5))</f>
        <v>-22.992679275086534</v>
      </c>
    </row>
    <row r="6" spans="1:6" x14ac:dyDescent="0.25">
      <c r="A6" s="1">
        <v>19.899999999999999</v>
      </c>
      <c r="B6" s="2">
        <v>200</v>
      </c>
      <c r="C6" s="1">
        <v>2.81</v>
      </c>
      <c r="D6" s="3">
        <v>-90</v>
      </c>
      <c r="E6" s="2">
        <f>IF(ISBLANK(C6), , C6/A6)</f>
        <v>0.14120603015075378</v>
      </c>
      <c r="F6" s="3">
        <f>IF(E6 = 0, , 20*LOG10(E6))</f>
        <v>-17.002935130092535</v>
      </c>
    </row>
    <row r="7" spans="1:6" x14ac:dyDescent="0.25">
      <c r="A7" s="1">
        <v>19.899999999999999</v>
      </c>
      <c r="B7" s="2">
        <v>500</v>
      </c>
      <c r="C7" s="1">
        <v>6.93</v>
      </c>
      <c r="D7" s="3">
        <v>-90</v>
      </c>
      <c r="E7" s="2">
        <f>IF(ISBLANK(C7), , C7/A7)</f>
        <v>0.34824120603015074</v>
      </c>
      <c r="F7" s="3">
        <f>IF(E7 = 0, , 20*LOG10(E7))</f>
        <v>-9.162396835957999</v>
      </c>
    </row>
    <row r="8" spans="1:6" x14ac:dyDescent="0.25">
      <c r="A8" s="1">
        <v>19.8</v>
      </c>
      <c r="B8" s="2">
        <v>1000</v>
      </c>
      <c r="C8" s="1">
        <v>14.2</v>
      </c>
      <c r="D8" s="3">
        <v>-90</v>
      </c>
      <c r="E8" s="2">
        <f>IF(ISBLANK(C8), , C8/A8)</f>
        <v>0.71717171717171713</v>
      </c>
      <c r="F8" s="3">
        <f>IF(E8 = 0, , 20*LOG10(E8))</f>
        <v>-2.8875369175694932</v>
      </c>
    </row>
    <row r="9" spans="1:6" x14ac:dyDescent="0.25">
      <c r="A9" s="1">
        <v>19.8</v>
      </c>
      <c r="B9" s="2">
        <v>2000</v>
      </c>
      <c r="C9" s="1">
        <v>28.2</v>
      </c>
      <c r="D9" s="3">
        <v>-90</v>
      </c>
      <c r="E9" s="2">
        <f>IF(ISBLANK(C9), , C9/A9)</f>
        <v>1.4242424242424241</v>
      </c>
      <c r="F9" s="3">
        <f>IF(E9 = 0, , 20*LOG10(E9))</f>
        <v>3.0716783611565992</v>
      </c>
    </row>
    <row r="10" spans="1:6" x14ac:dyDescent="0.25">
      <c r="A10" s="1">
        <v>7.79</v>
      </c>
      <c r="B10" s="2">
        <v>5000</v>
      </c>
      <c r="C10" s="1">
        <v>27.1</v>
      </c>
      <c r="D10" s="3">
        <v>-90</v>
      </c>
      <c r="E10" s="2">
        <f>IF(ISBLANK(C10), , C10/A10)</f>
        <v>3.478818998716303</v>
      </c>
      <c r="F10" s="3">
        <f>IF(E10 = 0, , 20*LOG10(E10))</f>
        <v>10.828636664036825</v>
      </c>
    </row>
    <row r="11" spans="1:6" x14ac:dyDescent="0.25">
      <c r="A11" s="1">
        <v>3.9</v>
      </c>
      <c r="B11" s="2">
        <v>10000</v>
      </c>
      <c r="C11" s="1">
        <v>26.3</v>
      </c>
      <c r="D11" s="3">
        <v>-90</v>
      </c>
      <c r="E11" s="2">
        <f>IF(ISBLANK(C11), , C11/A11)</f>
        <v>6.7435897435897436</v>
      </c>
      <c r="F11" s="3">
        <f>IF(E11 = 0, , 20*LOG10(E11))</f>
        <v>16.577822829265173</v>
      </c>
    </row>
    <row r="12" spans="1:6" x14ac:dyDescent="0.25">
      <c r="A12" s="1">
        <v>2.91</v>
      </c>
      <c r="B12" s="2">
        <v>15000</v>
      </c>
      <c r="C12" s="1">
        <v>28.61</v>
      </c>
      <c r="D12" s="3">
        <v>-90</v>
      </c>
      <c r="E12" s="2">
        <f>IF(ISBLANK(C12), , C12/A12)</f>
        <v>9.8316151202749129</v>
      </c>
      <c r="F12" s="3">
        <f>IF(E12 = 0, , 20*LOG10(E12))</f>
        <v>19.852497376387106</v>
      </c>
    </row>
    <row r="13" spans="1:6" x14ac:dyDescent="0.25">
      <c r="A13" s="1">
        <v>1.93</v>
      </c>
      <c r="B13" s="2">
        <v>20000</v>
      </c>
      <c r="C13" s="1">
        <v>25.4</v>
      </c>
      <c r="D13" s="3">
        <v>-97</v>
      </c>
      <c r="E13" s="2">
        <f>IF(ISBLANK(C13), , C13/A13)</f>
        <v>13.160621761658032</v>
      </c>
      <c r="F13" s="3">
        <f>IF(E13 = 0, , 20*LOG10(E13))</f>
        <v>22.385528152243289</v>
      </c>
    </row>
    <row r="14" spans="1:6" x14ac:dyDescent="0.25">
      <c r="A14" s="1">
        <v>1.909</v>
      </c>
      <c r="B14" s="2">
        <v>20000</v>
      </c>
      <c r="C14" s="1">
        <v>25.06</v>
      </c>
      <c r="D14" s="3">
        <v>-96</v>
      </c>
      <c r="E14" s="2">
        <f>IF(ISBLANK(C14), , C14/A14)</f>
        <v>13.127291775798847</v>
      </c>
      <c r="F14" s="3">
        <f>IF(E14 = 0, , 20*LOG10(E14))</f>
        <v>22.36350276528929</v>
      </c>
    </row>
    <row r="15" spans="1:6" x14ac:dyDescent="0.25">
      <c r="A15" s="1">
        <v>0.69899999999999995</v>
      </c>
      <c r="B15" s="2">
        <v>50000</v>
      </c>
      <c r="C15" s="1">
        <v>23.52</v>
      </c>
      <c r="D15" s="3">
        <v>-116</v>
      </c>
      <c r="E15" s="2">
        <f>IF(ISBLANK(C15), , C15/A15)</f>
        <v>33.648068669527902</v>
      </c>
      <c r="F15" s="3">
        <f>IF(E15 = 0, , 20*LOG10(E15))</f>
        <v>30.539202833168389</v>
      </c>
    </row>
    <row r="16" spans="1:6" x14ac:dyDescent="0.25">
      <c r="A16" s="1">
        <v>0.183</v>
      </c>
      <c r="B16" s="2">
        <v>100000</v>
      </c>
      <c r="C16" s="1">
        <v>14.9</v>
      </c>
      <c r="D16" s="3">
        <v>-150</v>
      </c>
      <c r="E16" s="2">
        <f>IF(ISBLANK(C16), , C16/A16)</f>
        <v>81.420765027322403</v>
      </c>
      <c r="F16" s="3">
        <f>IF(E16 = 0, , 20*LOG10(E16))</f>
        <v>38.214703573636889</v>
      </c>
    </row>
    <row r="17" spans="1:6" x14ac:dyDescent="0.25">
      <c r="A17" s="1">
        <v>7.0999999999999994E-2</v>
      </c>
      <c r="B17" s="2">
        <v>150000</v>
      </c>
      <c r="C17" s="1">
        <v>7.58</v>
      </c>
      <c r="D17" s="3">
        <v>-180</v>
      </c>
      <c r="E17" s="2">
        <f>IF(ISBLANK(C17), , C17/A17)</f>
        <v>106.7605633802817</v>
      </c>
      <c r="F17" s="3">
        <f>IF(E17 = 0, , 20*LOG10(E17))</f>
        <v>40.56821713825957</v>
      </c>
    </row>
    <row r="18" spans="1:6" x14ac:dyDescent="0.25">
      <c r="A18" s="1">
        <v>9.1999999999999998E-2</v>
      </c>
      <c r="B18" s="2">
        <v>180000</v>
      </c>
      <c r="C18" s="1">
        <v>10.26</v>
      </c>
      <c r="D18" s="3">
        <f>-360+131</f>
        <v>-229</v>
      </c>
      <c r="E18" s="2">
        <f>IF(ISBLANK(C18), , C18/A18)</f>
        <v>111.52173913043478</v>
      </c>
      <c r="F18" s="3">
        <f>IF(E18 = 0, , 20*LOG10(E18))</f>
        <v>40.947190668604847</v>
      </c>
    </row>
    <row r="19" spans="1:6" x14ac:dyDescent="0.25">
      <c r="A19" s="1">
        <v>8.7999999999999995E-2</v>
      </c>
      <c r="B19" s="2">
        <v>200000</v>
      </c>
      <c r="C19" s="1">
        <v>9.11</v>
      </c>
      <c r="D19" s="3">
        <f>-360+118</f>
        <v>-242</v>
      </c>
      <c r="E19" s="2">
        <f>IF(ISBLANK(C19), , C19/A19)</f>
        <v>103.52272727272727</v>
      </c>
      <c r="F19" s="3">
        <f>IF(E19 = 0, , 20*LOG10(E19))</f>
        <v>40.300714096456588</v>
      </c>
    </row>
    <row r="20" spans="1:6" x14ac:dyDescent="0.25">
      <c r="A20" s="1">
        <v>0.155</v>
      </c>
      <c r="B20" s="2">
        <v>300000</v>
      </c>
      <c r="C20" s="1">
        <v>8.1</v>
      </c>
      <c r="D20" s="3">
        <f>82-360</f>
        <v>-278</v>
      </c>
      <c r="E20" s="2">
        <f>IF(ISBLANK(C20), , C20/A20)</f>
        <v>52.258064516129032</v>
      </c>
      <c r="F20" s="3">
        <f>IF(E20 = 0, , 20*LOG10(E20))</f>
        <v>34.363066414167164</v>
      </c>
    </row>
    <row r="21" spans="1:6" x14ac:dyDescent="0.25">
      <c r="A21" s="1">
        <v>0.113</v>
      </c>
      <c r="B21" s="2">
        <v>500000</v>
      </c>
      <c r="C21" s="1">
        <v>3.03</v>
      </c>
      <c r="D21" s="3">
        <f>67-360</f>
        <v>-293</v>
      </c>
      <c r="E21" s="2">
        <f>IF(ISBLANK(C21), , C21/A21)</f>
        <v>26.814159292035395</v>
      </c>
      <c r="F21" s="3">
        <f>IF(E21 = 0, , 20*LOG10(E21))</f>
        <v>28.567283700377708</v>
      </c>
    </row>
    <row r="22" spans="1:6" x14ac:dyDescent="0.25">
      <c r="A22" s="1">
        <v>0.21199999999999999</v>
      </c>
      <c r="B22" s="2">
        <v>1000000</v>
      </c>
      <c r="C22" s="1">
        <v>1.69</v>
      </c>
      <c r="D22" s="3">
        <v>-324</v>
      </c>
      <c r="E22" s="2">
        <f>IF(ISBLANK(C22), , C22/A22)</f>
        <v>7.9716981132075473</v>
      </c>
      <c r="F22" s="3">
        <f>IF(E22 = 0, , 20*LOG10(E22))</f>
        <v>18.031016873698441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2019-09-02T02:10:25Z</dcterms:created>
  <dcterms:modified xsi:type="dcterms:W3CDTF">2019-09-02T03:53:50Z</dcterms:modified>
</cp:coreProperties>
</file>