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 activeTab="2"/>
  </bookViews>
  <sheets>
    <sheet name="Indice" sheetId="1" r:id="rId1"/>
    <sheet name="Componentes" sheetId="6" r:id="rId2"/>
    <sheet name="Respuesta en frecuencia" sheetId="3" r:id="rId3"/>
    <sheet name="Respuesta a señales" sheetId="4" r:id="rId4"/>
    <sheet name="Impedancia de entrad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E4" i="5"/>
  <c r="H4" i="5" s="1"/>
  <c r="I4" i="5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3" i="3"/>
  <c r="F3" i="3" s="1"/>
  <c r="E5" i="5" l="1"/>
  <c r="E6" i="5" l="1"/>
  <c r="H5" i="5"/>
  <c r="I5" i="5" s="1"/>
  <c r="E7" i="5" l="1"/>
  <c r="H6" i="5"/>
  <c r="I6" i="5" s="1"/>
  <c r="E8" i="5" l="1"/>
  <c r="H7" i="5"/>
  <c r="I7" i="5" s="1"/>
  <c r="E9" i="5" l="1"/>
  <c r="H8" i="5"/>
  <c r="I8" i="5" s="1"/>
  <c r="E10" i="5" l="1"/>
  <c r="H9" i="5"/>
  <c r="I9" i="5" s="1"/>
  <c r="E11" i="5" l="1"/>
  <c r="H10" i="5"/>
  <c r="I10" i="5" s="1"/>
  <c r="E12" i="5" l="1"/>
  <c r="H11" i="5"/>
  <c r="I11" i="5" s="1"/>
  <c r="E13" i="5" l="1"/>
  <c r="H12" i="5"/>
  <c r="I12" i="5" s="1"/>
  <c r="E14" i="5" l="1"/>
  <c r="H13" i="5"/>
  <c r="I13" i="5" s="1"/>
  <c r="E15" i="5" l="1"/>
  <c r="H14" i="5"/>
  <c r="I14" i="5" s="1"/>
  <c r="E16" i="5" l="1"/>
  <c r="H15" i="5"/>
  <c r="I15" i="5" s="1"/>
  <c r="E17" i="5" l="1"/>
  <c r="H16" i="5"/>
  <c r="I16" i="5" s="1"/>
  <c r="E18" i="5" l="1"/>
  <c r="H17" i="5"/>
  <c r="I17" i="5" s="1"/>
  <c r="E19" i="5" l="1"/>
  <c r="H18" i="5"/>
  <c r="I18" i="5" s="1"/>
  <c r="E20" i="5" l="1"/>
  <c r="H19" i="5"/>
  <c r="I19" i="5" s="1"/>
  <c r="E21" i="5" l="1"/>
  <c r="H20" i="5"/>
  <c r="I20" i="5" s="1"/>
  <c r="E22" i="5" l="1"/>
  <c r="H21" i="5"/>
  <c r="I21" i="5" s="1"/>
  <c r="E23" i="5" l="1"/>
  <c r="H22" i="5"/>
  <c r="I22" i="5" s="1"/>
  <c r="E24" i="5" l="1"/>
  <c r="H23" i="5"/>
  <c r="I23" i="5" s="1"/>
  <c r="E25" i="5" l="1"/>
  <c r="H24" i="5"/>
  <c r="I24" i="5" s="1"/>
  <c r="E26" i="5" l="1"/>
  <c r="H25" i="5"/>
  <c r="I25" i="5" s="1"/>
  <c r="E27" i="5" l="1"/>
  <c r="H26" i="5"/>
  <c r="I26" i="5" s="1"/>
  <c r="E28" i="5" l="1"/>
  <c r="H27" i="5"/>
  <c r="I27" i="5" s="1"/>
  <c r="E29" i="5" l="1"/>
  <c r="H28" i="5"/>
  <c r="I28" i="5" s="1"/>
  <c r="E30" i="5" l="1"/>
  <c r="H29" i="5"/>
  <c r="I29" i="5" s="1"/>
  <c r="E31" i="5" l="1"/>
  <c r="H30" i="5"/>
  <c r="I30" i="5" s="1"/>
  <c r="E32" i="5" l="1"/>
  <c r="H31" i="5"/>
  <c r="I31" i="5" s="1"/>
  <c r="E33" i="5" l="1"/>
  <c r="H32" i="5"/>
  <c r="I32" i="5" s="1"/>
  <c r="E34" i="5" l="1"/>
  <c r="H33" i="5"/>
  <c r="I33" i="5" s="1"/>
  <c r="E35" i="5" l="1"/>
  <c r="H34" i="5"/>
  <c r="I34" i="5" s="1"/>
  <c r="H35" i="5" l="1"/>
  <c r="I35" i="5" s="1"/>
  <c r="E36" i="5"/>
  <c r="E37" i="5" l="1"/>
  <c r="H36" i="5"/>
  <c r="I36" i="5" s="1"/>
  <c r="E38" i="5" l="1"/>
  <c r="H37" i="5"/>
  <c r="I37" i="5" s="1"/>
  <c r="E39" i="5" l="1"/>
  <c r="H38" i="5"/>
  <c r="I38" i="5" s="1"/>
  <c r="E40" i="5" l="1"/>
  <c r="H40" i="5" s="1"/>
  <c r="I40" i="5" s="1"/>
  <c r="H39" i="5"/>
  <c r="I39" i="5" s="1"/>
</calcChain>
</file>

<file path=xl/sharedStrings.xml><?xml version="1.0" encoding="utf-8"?>
<sst xmlns="http://schemas.openxmlformats.org/spreadsheetml/2006/main" count="80" uniqueCount="60">
  <si>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</si>
  <si>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</si>
  <si>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</si>
  <si>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</si>
  <si>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</si>
  <si>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</si>
  <si>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</si>
  <si>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</si>
  <si>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</si>
  <si>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</si>
  <si>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</si>
  <si>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</si>
  <si>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</si>
  <si>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</si>
  <si>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</si>
  <si>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</si>
  <si>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</si>
  <si>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</si>
  <si>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</si>
  <si>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</si>
  <si>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</si>
  <si>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</si>
  <si>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</si>
  <si>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</si>
  <si>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</si>
  <si>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</si>
  <si>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</si>
  <si>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</si>
  <si>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</si>
  <si>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</si>
  <si>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</si>
  <si>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</si>
  <si>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</si>
  <si>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</si>
  <si>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</si>
  <si>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</si>
  <si>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</si>
  <si>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</si>
  <si>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</si>
  <si>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</si>
  <si>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</t>
    </r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</si>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</sst>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39.968699462927447</c:v>
                </c:pt>
                <c:pt idx="1">
                  <c:v>39.5686970214743</c:v>
                </c:pt>
                <c:pt idx="2">
                  <c:v>39.186515017462241</c:v>
                </c:pt>
                <c:pt idx="3">
                  <c:v>37.501225267834002</c:v>
                </c:pt>
                <c:pt idx="4">
                  <c:v>34.008893798040489</c:v>
                </c:pt>
                <c:pt idx="5">
                  <c:v>27.958800173440753</c:v>
                </c:pt>
                <c:pt idx="6">
                  <c:v>22.33997890834976</c:v>
                </c:pt>
                <c:pt idx="7">
                  <c:v>16.436911607610906</c:v>
                </c:pt>
                <c:pt idx="8">
                  <c:v>8.572958341835264</c:v>
                </c:pt>
                <c:pt idx="9">
                  <c:v>3.2739619655324921</c:v>
                </c:pt>
                <c:pt idx="10">
                  <c:v>-2.5332523660182837</c:v>
                </c:pt>
                <c:pt idx="11">
                  <c:v>-10.044111953462494</c:v>
                </c:pt>
                <c:pt idx="12">
                  <c:v>-16.114695440314645</c:v>
                </c:pt>
                <c:pt idx="13">
                  <c:v>-21.882699179065686</c:v>
                </c:pt>
                <c:pt idx="14">
                  <c:v>-29.454242716292146</c:v>
                </c:pt>
                <c:pt idx="15">
                  <c:v>-35.387900332787325</c:v>
                </c:pt>
                <c:pt idx="16">
                  <c:v>-41.060685304270343</c:v>
                </c:pt>
                <c:pt idx="17">
                  <c:v>-48.051840431779254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  <c:pt idx="0">
                  <c:v>157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  <c:pt idx="0">
                  <c:v>157</c:v>
                </c:pt>
                <c:pt idx="1">
                  <c:v>160</c:v>
                </c:pt>
                <c:pt idx="2">
                  <c:v>155</c:v>
                </c:pt>
                <c:pt idx="3">
                  <c:v>140</c:v>
                </c:pt>
                <c:pt idx="4">
                  <c:v>120</c:v>
                </c:pt>
                <c:pt idx="5">
                  <c:v>110</c:v>
                </c:pt>
                <c:pt idx="6">
                  <c:v>99</c:v>
                </c:pt>
                <c:pt idx="7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5478.26087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</c:v>
                </c:pt>
                <c:pt idx="20">
                  <c:v>250000</c:v>
                </c:pt>
                <c:pt idx="21">
                  <c:v>225000</c:v>
                </c:pt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5478.2608695652179</c:v>
                </c:pt>
                <c:pt idx="1">
                  <c:v>5323.9436619718317</c:v>
                </c:pt>
                <c:pt idx="2">
                  <c:v>5406.9767441860458</c:v>
                </c:pt>
                <c:pt idx="3">
                  <c:v>5206.8965517241377</c:v>
                </c:pt>
                <c:pt idx="4">
                  <c:v>5283.0188679245284</c:v>
                </c:pt>
                <c:pt idx="5">
                  <c:v>5198.0198019801992</c:v>
                </c:pt>
                <c:pt idx="6">
                  <c:v>5314.5695364238409</c:v>
                </c:pt>
                <c:pt idx="7">
                  <c:v>5247.5247524752485</c:v>
                </c:pt>
                <c:pt idx="8">
                  <c:v>5226.0638297872338</c:v>
                </c:pt>
                <c:pt idx="9">
                  <c:v>5280</c:v>
                </c:pt>
                <c:pt idx="10">
                  <c:v>5360</c:v>
                </c:pt>
                <c:pt idx="11">
                  <c:v>5403.2258064516127</c:v>
                </c:pt>
                <c:pt idx="12">
                  <c:v>5443.5483870967746</c:v>
                </c:pt>
                <c:pt idx="13">
                  <c:v>5443.5483870967746</c:v>
                </c:pt>
                <c:pt idx="14">
                  <c:v>5431.5789473684217</c:v>
                </c:pt>
                <c:pt idx="15">
                  <c:v>5381.6793893129779</c:v>
                </c:pt>
                <c:pt idx="16">
                  <c:v>5286.2068965517246</c:v>
                </c:pt>
                <c:pt idx="17">
                  <c:v>4647.8873239436625</c:v>
                </c:pt>
                <c:pt idx="18">
                  <c:v>3401.1627906976742</c:v>
                </c:pt>
                <c:pt idx="19">
                  <c:v>5087.8378378378375</c:v>
                </c:pt>
                <c:pt idx="20">
                  <c:v>5173.4693877551026</c:v>
                </c:pt>
                <c:pt idx="21">
                  <c:v>5229.4520547945203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</c:v>
                </c:pt>
                <c:pt idx="20">
                  <c:v>250000</c:v>
                </c:pt>
                <c:pt idx="21">
                  <c:v>225000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</c:v>
                </c:pt>
                <c:pt idx="17">
                  <c:v>-30</c:v>
                </c:pt>
                <c:pt idx="18">
                  <c:v>-41</c:v>
                </c:pt>
                <c:pt idx="19">
                  <c:v>-20</c:v>
                </c:pt>
                <c:pt idx="20">
                  <c:v>-15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48" t="s">
        <v>6</v>
      </c>
      <c r="H1" s="49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46"/>
      <c r="H2" s="47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46"/>
      <c r="H3" s="47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/>
      <c r="G4" s="46"/>
      <c r="H4" s="47"/>
      <c r="J4" s="6" t="s">
        <v>12</v>
      </c>
    </row>
    <row r="5" spans="1:10" ht="76.5" x14ac:dyDescent="0.25">
      <c r="A5" s="5">
        <v>3</v>
      </c>
      <c r="B5" s="11" t="s">
        <v>47</v>
      </c>
      <c r="C5" s="9" t="s">
        <v>48</v>
      </c>
      <c r="D5" s="9" t="s">
        <v>17</v>
      </c>
      <c r="E5" s="12" t="s">
        <v>49</v>
      </c>
      <c r="F5" s="13" t="s">
        <v>8</v>
      </c>
      <c r="G5" s="46"/>
      <c r="H5" s="47"/>
      <c r="J5" s="6" t="s">
        <v>8</v>
      </c>
    </row>
    <row r="6" spans="1:10" ht="51" x14ac:dyDescent="0.25">
      <c r="A6" s="5">
        <v>4</v>
      </c>
      <c r="B6" s="11" t="s">
        <v>50</v>
      </c>
      <c r="C6" s="12" t="s">
        <v>51</v>
      </c>
      <c r="D6" s="12" t="s">
        <v>52</v>
      </c>
      <c r="E6" s="12" t="s">
        <v>24</v>
      </c>
      <c r="F6" s="13" t="s">
        <v>8</v>
      </c>
      <c r="G6" s="46"/>
      <c r="H6" s="47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L9" sqref="L9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2" t="s">
        <v>54</v>
      </c>
      <c r="D2" s="50" t="s">
        <v>53</v>
      </c>
      <c r="E2" s="51"/>
      <c r="F2" s="50" t="s">
        <v>55</v>
      </c>
      <c r="G2" s="51"/>
    </row>
    <row r="3" spans="3:7" ht="25.5" x14ac:dyDescent="0.25">
      <c r="C3" s="53"/>
      <c r="D3" s="22" t="s">
        <v>57</v>
      </c>
      <c r="E3" s="35" t="s">
        <v>29</v>
      </c>
      <c r="F3" s="22" t="s">
        <v>58</v>
      </c>
      <c r="G3" s="35" t="s">
        <v>56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2" sqref="A2:F20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4" t="s">
        <v>28</v>
      </c>
      <c r="B1" s="55"/>
      <c r="C1" s="54" t="s">
        <v>30</v>
      </c>
      <c r="D1" s="55"/>
      <c r="E1" s="54" t="s">
        <v>33</v>
      </c>
      <c r="F1" s="55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0.27800000000000002</v>
      </c>
      <c r="B3" s="11">
        <v>1</v>
      </c>
      <c r="C3" s="25">
        <v>27.7</v>
      </c>
      <c r="D3" s="26">
        <v>157</v>
      </c>
      <c r="E3" s="11">
        <f>IF(ISBLANK(C3), , C3/A3)</f>
        <v>99.640287769784166</v>
      </c>
      <c r="F3" s="26">
        <f>IF(E3 = 0, , 20*LOG10(E3))</f>
        <v>39.968699462927447</v>
      </c>
    </row>
    <row r="4" spans="1:6" x14ac:dyDescent="0.25">
      <c r="A4" s="25">
        <v>0.28899999999999998</v>
      </c>
      <c r="B4" s="11">
        <v>2</v>
      </c>
      <c r="C4" s="25">
        <v>27.5</v>
      </c>
      <c r="D4" s="26">
        <v>160</v>
      </c>
      <c r="E4" s="11">
        <f t="shared" ref="E4:E20" si="0">IF(ISBLANK(C4), , C4/A4)</f>
        <v>95.155709342560556</v>
      </c>
      <c r="F4" s="26">
        <f t="shared" ref="F4:F40" si="1">IF(E4 = 0, , 20*LOG10(E4))</f>
        <v>39.5686970214743</v>
      </c>
    </row>
    <row r="5" spans="1:6" x14ac:dyDescent="0.25">
      <c r="A5" s="25">
        <v>0.30199999999999999</v>
      </c>
      <c r="B5" s="11">
        <v>5</v>
      </c>
      <c r="C5" s="25">
        <v>27.5</v>
      </c>
      <c r="D5" s="26">
        <v>155</v>
      </c>
      <c r="E5" s="11">
        <f t="shared" si="0"/>
        <v>91.059602649006621</v>
      </c>
      <c r="F5" s="26">
        <f t="shared" si="1"/>
        <v>39.186515017462241</v>
      </c>
    </row>
    <row r="6" spans="1:6" x14ac:dyDescent="0.25">
      <c r="A6" s="25">
        <v>0.39200000000000002</v>
      </c>
      <c r="B6" s="11">
        <v>10</v>
      </c>
      <c r="C6" s="25">
        <v>29.4</v>
      </c>
      <c r="D6" s="26">
        <v>140</v>
      </c>
      <c r="E6" s="11">
        <f t="shared" si="0"/>
        <v>75</v>
      </c>
      <c r="F6" s="26">
        <f t="shared" si="1"/>
        <v>37.501225267834002</v>
      </c>
    </row>
    <row r="7" spans="1:6" x14ac:dyDescent="0.25">
      <c r="A7" s="25">
        <v>0.58799999999999997</v>
      </c>
      <c r="B7" s="11">
        <v>20</v>
      </c>
      <c r="C7" s="25">
        <v>29.5</v>
      </c>
      <c r="D7" s="26">
        <v>120</v>
      </c>
      <c r="E7" s="11">
        <f t="shared" si="0"/>
        <v>50.170068027210888</v>
      </c>
      <c r="F7" s="26">
        <f t="shared" si="1"/>
        <v>34.008893798040489</v>
      </c>
    </row>
    <row r="8" spans="1:6" x14ac:dyDescent="0.25">
      <c r="A8" s="25">
        <v>1.18</v>
      </c>
      <c r="B8" s="11">
        <v>50</v>
      </c>
      <c r="C8" s="25">
        <v>29.5</v>
      </c>
      <c r="D8" s="26">
        <v>110</v>
      </c>
      <c r="E8" s="11">
        <f t="shared" si="0"/>
        <v>25</v>
      </c>
      <c r="F8" s="26">
        <f t="shared" si="1"/>
        <v>27.958800173440753</v>
      </c>
    </row>
    <row r="9" spans="1:6" x14ac:dyDescent="0.25">
      <c r="A9" s="25">
        <v>2.0699999999999998</v>
      </c>
      <c r="B9" s="11">
        <v>100</v>
      </c>
      <c r="C9" s="25">
        <v>27.1</v>
      </c>
      <c r="D9" s="26">
        <v>99</v>
      </c>
      <c r="E9" s="11">
        <f t="shared" si="0"/>
        <v>13.091787439613528</v>
      </c>
      <c r="F9" s="26">
        <f t="shared" si="1"/>
        <v>22.33997890834976</v>
      </c>
    </row>
    <row r="10" spans="1:6" x14ac:dyDescent="0.25">
      <c r="A10" s="25">
        <v>4.22</v>
      </c>
      <c r="B10" s="11">
        <v>200</v>
      </c>
      <c r="C10" s="25">
        <v>28</v>
      </c>
      <c r="D10" s="26">
        <v>93</v>
      </c>
      <c r="E10" s="11">
        <f t="shared" si="0"/>
        <v>6.6350710900473935</v>
      </c>
      <c r="F10" s="26">
        <f t="shared" si="1"/>
        <v>16.436911607610906</v>
      </c>
    </row>
    <row r="11" spans="1:6" x14ac:dyDescent="0.25">
      <c r="A11" s="25">
        <v>10.1</v>
      </c>
      <c r="B11" s="11">
        <v>500</v>
      </c>
      <c r="C11" s="25">
        <v>27.1</v>
      </c>
      <c r="D11" s="26">
        <v>93</v>
      </c>
      <c r="E11" s="11">
        <f t="shared" si="0"/>
        <v>2.6831683168316833</v>
      </c>
      <c r="F11" s="26">
        <f t="shared" si="1"/>
        <v>8.572958341835264</v>
      </c>
    </row>
    <row r="12" spans="1:6" x14ac:dyDescent="0.25">
      <c r="A12" s="25">
        <v>3.91</v>
      </c>
      <c r="B12" s="11">
        <v>1000</v>
      </c>
      <c r="C12" s="25">
        <v>5.7</v>
      </c>
      <c r="D12" s="26">
        <v>92</v>
      </c>
      <c r="E12" s="11">
        <f t="shared" si="0"/>
        <v>1.4578005115089514</v>
      </c>
      <c r="F12" s="26">
        <f t="shared" si="1"/>
        <v>3.2739619655324921</v>
      </c>
    </row>
    <row r="13" spans="1:6" x14ac:dyDescent="0.25">
      <c r="A13" s="25">
        <v>5.89</v>
      </c>
      <c r="B13" s="11">
        <v>2000</v>
      </c>
      <c r="C13" s="25">
        <v>4.4000000000000004</v>
      </c>
      <c r="D13" s="26">
        <v>91</v>
      </c>
      <c r="E13" s="11">
        <f t="shared" si="0"/>
        <v>0.74702886247877764</v>
      </c>
      <c r="F13" s="26">
        <f t="shared" si="1"/>
        <v>-2.5332523660182837</v>
      </c>
    </row>
    <row r="14" spans="1:6" x14ac:dyDescent="0.25">
      <c r="A14" s="25">
        <v>5.88</v>
      </c>
      <c r="B14" s="11">
        <v>5000</v>
      </c>
      <c r="C14" s="25">
        <v>1.85</v>
      </c>
      <c r="D14" s="26">
        <v>91</v>
      </c>
      <c r="E14" s="11">
        <f t="shared" si="0"/>
        <v>0.31462585034013607</v>
      </c>
      <c r="F14" s="26">
        <f t="shared" si="1"/>
        <v>-10.044111953462494</v>
      </c>
    </row>
    <row r="15" spans="1:6" x14ac:dyDescent="0.25">
      <c r="A15" s="25">
        <v>19.5</v>
      </c>
      <c r="B15" s="11">
        <v>10000</v>
      </c>
      <c r="C15" s="25">
        <v>3.05</v>
      </c>
      <c r="D15" s="26">
        <v>90</v>
      </c>
      <c r="E15" s="11">
        <f t="shared" si="0"/>
        <v>0.15641025641025641</v>
      </c>
      <c r="F15" s="26">
        <f t="shared" si="1"/>
        <v>-16.114695440314645</v>
      </c>
    </row>
    <row r="16" spans="1:6" x14ac:dyDescent="0.25">
      <c r="A16" s="25">
        <v>19.5</v>
      </c>
      <c r="B16" s="11">
        <v>20000</v>
      </c>
      <c r="C16" s="25">
        <v>1.57</v>
      </c>
      <c r="D16" s="26">
        <v>90</v>
      </c>
      <c r="E16" s="11">
        <f t="shared" si="0"/>
        <v>8.0512820512820521E-2</v>
      </c>
      <c r="F16" s="26">
        <f t="shared" si="1"/>
        <v>-21.882699179065686</v>
      </c>
    </row>
    <row r="17" spans="1:6" x14ac:dyDescent="0.25">
      <c r="A17" s="25">
        <v>19.600000000000001</v>
      </c>
      <c r="B17" s="11">
        <v>50000</v>
      </c>
      <c r="C17" s="25">
        <v>0.66</v>
      </c>
      <c r="D17" s="26">
        <v>90</v>
      </c>
      <c r="E17" s="11">
        <f t="shared" si="0"/>
        <v>3.3673469387755103E-2</v>
      </c>
      <c r="F17" s="26">
        <f t="shared" si="1"/>
        <v>-29.454242716292146</v>
      </c>
    </row>
    <row r="18" spans="1:6" x14ac:dyDescent="0.25">
      <c r="A18" s="25">
        <v>19.64</v>
      </c>
      <c r="B18" s="11">
        <v>100000</v>
      </c>
      <c r="C18" s="25">
        <v>0.33400000000000002</v>
      </c>
      <c r="D18" s="26">
        <v>90</v>
      </c>
      <c r="E18" s="11">
        <f t="shared" si="0"/>
        <v>1.7006109979633401E-2</v>
      </c>
      <c r="F18" s="26">
        <f t="shared" si="1"/>
        <v>-35.387900332787325</v>
      </c>
    </row>
    <row r="19" spans="1:6" x14ac:dyDescent="0.25">
      <c r="A19" s="25">
        <v>19.66</v>
      </c>
      <c r="B19" s="11">
        <v>200000</v>
      </c>
      <c r="C19" s="25">
        <v>0.17399999999999999</v>
      </c>
      <c r="D19" s="26">
        <v>90</v>
      </c>
      <c r="E19" s="11">
        <f t="shared" si="0"/>
        <v>8.850457782299084E-3</v>
      </c>
      <c r="F19" s="26">
        <f t="shared" si="1"/>
        <v>-41.060685304270343</v>
      </c>
    </row>
    <row r="20" spans="1:6" x14ac:dyDescent="0.25">
      <c r="A20" s="25">
        <v>19.71</v>
      </c>
      <c r="B20" s="11">
        <v>500000</v>
      </c>
      <c r="C20" s="25">
        <v>7.8E-2</v>
      </c>
      <c r="D20" s="26">
        <v>88</v>
      </c>
      <c r="E20" s="11">
        <f t="shared" si="0"/>
        <v>3.9573820395738205E-3</v>
      </c>
      <c r="F20" s="26">
        <f t="shared" si="1"/>
        <v>-48.051840431779254</v>
      </c>
    </row>
    <row r="21" spans="1:6" x14ac:dyDescent="0.25">
      <c r="A21" s="25"/>
      <c r="B21" s="11"/>
      <c r="C21" s="25"/>
      <c r="D21" s="26"/>
      <c r="E21" s="11"/>
      <c r="F21" s="26"/>
    </row>
    <row r="22" spans="1:6" x14ac:dyDescent="0.25">
      <c r="A22" s="25"/>
      <c r="B22" s="11"/>
      <c r="C22" s="25"/>
      <c r="D22" s="26"/>
      <c r="E22" s="11"/>
      <c r="F22" s="26"/>
    </row>
    <row r="23" spans="1:6" x14ac:dyDescent="0.25">
      <c r="A23" s="25"/>
      <c r="B23" s="11"/>
      <c r="C23" s="25"/>
      <c r="D23" s="26"/>
      <c r="E23" s="11"/>
      <c r="F23" s="26"/>
    </row>
    <row r="24" spans="1:6" x14ac:dyDescent="0.25">
      <c r="A24" s="25"/>
      <c r="B24" s="11"/>
      <c r="C24" s="25"/>
      <c r="D24" s="26"/>
      <c r="E24" s="11"/>
      <c r="F24" s="26"/>
    </row>
    <row r="25" spans="1:6" x14ac:dyDescent="0.25">
      <c r="A25" s="25"/>
      <c r="B25" s="11"/>
      <c r="C25" s="25"/>
      <c r="D25" s="26"/>
      <c r="E25" s="11"/>
      <c r="F25" s="26"/>
    </row>
    <row r="26" spans="1:6" x14ac:dyDescent="0.25">
      <c r="A26" s="25"/>
      <c r="B26" s="11"/>
      <c r="C26" s="25"/>
      <c r="D26" s="26"/>
      <c r="E26" s="11"/>
      <c r="F26" s="26"/>
    </row>
    <row r="27" spans="1:6" x14ac:dyDescent="0.25">
      <c r="A27" s="25"/>
      <c r="B27" s="11"/>
      <c r="C27" s="25"/>
      <c r="D27" s="26"/>
      <c r="E27" s="11"/>
      <c r="F27" s="26"/>
    </row>
    <row r="28" spans="1:6" x14ac:dyDescent="0.25">
      <c r="A28" s="25"/>
      <c r="B28" s="11"/>
      <c r="C28" s="25"/>
      <c r="D28" s="26"/>
      <c r="E28" s="11"/>
      <c r="F28" s="26"/>
    </row>
    <row r="29" spans="1:6" x14ac:dyDescent="0.25">
      <c r="A29" s="25"/>
      <c r="B29" s="11"/>
      <c r="C29" s="25"/>
      <c r="D29" s="26"/>
      <c r="E29" s="11"/>
      <c r="F29" s="26"/>
    </row>
    <row r="30" spans="1:6" x14ac:dyDescent="0.25">
      <c r="A30" s="25"/>
      <c r="B30" s="11"/>
      <c r="C30" s="25"/>
      <c r="D30" s="26"/>
      <c r="E30" s="11"/>
      <c r="F30" s="26"/>
    </row>
    <row r="31" spans="1:6" x14ac:dyDescent="0.25">
      <c r="A31" s="25"/>
      <c r="B31" s="11"/>
      <c r="C31" s="25"/>
      <c r="D31" s="26"/>
      <c r="E31" s="11"/>
      <c r="F31" s="26"/>
    </row>
    <row r="32" spans="1:6" x14ac:dyDescent="0.25">
      <c r="A32" s="25"/>
      <c r="B32" s="11"/>
      <c r="C32" s="25"/>
      <c r="D32" s="26"/>
      <c r="E32" s="11"/>
      <c r="F32" s="26"/>
    </row>
    <row r="33" spans="1:6" x14ac:dyDescent="0.25">
      <c r="A33" s="25"/>
      <c r="B33" s="11"/>
      <c r="C33" s="25"/>
      <c r="D33" s="26"/>
      <c r="E33" s="11"/>
      <c r="F33" s="26"/>
    </row>
    <row r="34" spans="1:6" x14ac:dyDescent="0.25">
      <c r="A34" s="25"/>
      <c r="B34" s="11"/>
      <c r="C34" s="25"/>
      <c r="D34" s="26"/>
      <c r="E34" s="11"/>
      <c r="F34" s="26"/>
    </row>
    <row r="35" spans="1:6" x14ac:dyDescent="0.25">
      <c r="A35" s="25"/>
      <c r="B35" s="11"/>
      <c r="C35" s="25"/>
      <c r="D35" s="26"/>
      <c r="E35" s="11">
        <f t="shared" ref="E35:E40" si="2">IF(ISBLANK(C35), , C35/A35)</f>
        <v>0</v>
      </c>
      <c r="F35" s="26">
        <f t="shared" si="1"/>
        <v>0</v>
      </c>
    </row>
    <row r="36" spans="1:6" x14ac:dyDescent="0.25">
      <c r="A36" s="25"/>
      <c r="B36" s="11"/>
      <c r="C36" s="25"/>
      <c r="D36" s="26"/>
      <c r="E36" s="11">
        <f t="shared" si="2"/>
        <v>0</v>
      </c>
      <c r="F36" s="26">
        <f t="shared" si="1"/>
        <v>0</v>
      </c>
    </row>
    <row r="37" spans="1:6" x14ac:dyDescent="0.25">
      <c r="A37" s="25"/>
      <c r="B37" s="11"/>
      <c r="C37" s="25"/>
      <c r="D37" s="26"/>
      <c r="E37" s="11">
        <f t="shared" si="2"/>
        <v>0</v>
      </c>
      <c r="F37" s="26">
        <f t="shared" si="1"/>
        <v>0</v>
      </c>
    </row>
    <row r="38" spans="1:6" x14ac:dyDescent="0.25">
      <c r="A38" s="25"/>
      <c r="B38" s="11"/>
      <c r="C38" s="25"/>
      <c r="D38" s="26"/>
      <c r="E38" s="11">
        <f t="shared" si="2"/>
        <v>0</v>
      </c>
      <c r="F38" s="26">
        <f t="shared" si="1"/>
        <v>0</v>
      </c>
    </row>
    <row r="39" spans="1:6" x14ac:dyDescent="0.25">
      <c r="A39" s="25"/>
      <c r="B39" s="11"/>
      <c r="C39" s="25"/>
      <c r="D39" s="26"/>
      <c r="E39" s="11">
        <f t="shared" si="2"/>
        <v>0</v>
      </c>
      <c r="F39" s="26">
        <f t="shared" si="1"/>
        <v>0</v>
      </c>
    </row>
    <row r="40" spans="1:6" x14ac:dyDescent="0.25">
      <c r="A40" s="25"/>
      <c r="B40" s="11"/>
      <c r="C40" s="25"/>
      <c r="D40" s="26"/>
      <c r="E40" s="11">
        <f t="shared" si="2"/>
        <v>0</v>
      </c>
      <c r="F40" s="26">
        <f t="shared" si="1"/>
        <v>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10" sqref="C10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56" t="s">
        <v>34</v>
      </c>
      <c r="C2" s="57"/>
      <c r="D2" s="57"/>
      <c r="E2" s="57"/>
      <c r="F2" s="58"/>
      <c r="G2" s="1"/>
      <c r="H2" s="1"/>
    </row>
    <row r="3" spans="2:11" ht="15.75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59" t="s">
        <v>40</v>
      </c>
      <c r="I3" s="60"/>
      <c r="J3" s="60"/>
      <c r="K3" s="61"/>
    </row>
    <row r="4" spans="2:11" x14ac:dyDescent="0.25">
      <c r="B4" s="27" t="s">
        <v>36</v>
      </c>
      <c r="C4" s="28">
        <v>11</v>
      </c>
      <c r="D4" s="28">
        <v>1000</v>
      </c>
      <c r="E4" s="29">
        <v>50</v>
      </c>
      <c r="F4" s="30">
        <v>0</v>
      </c>
      <c r="H4" s="62"/>
      <c r="I4" s="63"/>
      <c r="J4" s="63"/>
      <c r="K4" s="64"/>
    </row>
    <row r="5" spans="2:11" ht="15.75" thickBot="1" x14ac:dyDescent="0.3">
      <c r="B5" s="31" t="s">
        <v>36</v>
      </c>
      <c r="C5" s="32">
        <v>11</v>
      </c>
      <c r="D5" s="32">
        <v>10000</v>
      </c>
      <c r="E5" s="33">
        <v>50</v>
      </c>
      <c r="F5" s="34">
        <v>0</v>
      </c>
      <c r="H5" s="65"/>
      <c r="I5" s="66"/>
      <c r="J5" s="66"/>
      <c r="K5" s="67"/>
    </row>
    <row r="6" spans="2:11" x14ac:dyDescent="0.25">
      <c r="B6" s="31" t="s">
        <v>36</v>
      </c>
      <c r="C6" s="32">
        <v>1</v>
      </c>
      <c r="D6" s="32">
        <v>1000</v>
      </c>
      <c r="E6" s="33">
        <v>62</v>
      </c>
      <c r="F6" s="34">
        <v>0</v>
      </c>
    </row>
    <row r="7" spans="2:11" x14ac:dyDescent="0.25">
      <c r="B7" s="31" t="s">
        <v>37</v>
      </c>
      <c r="C7" s="32">
        <v>1</v>
      </c>
      <c r="D7" s="32">
        <v>1000</v>
      </c>
      <c r="E7" s="33">
        <v>50</v>
      </c>
      <c r="F7" s="34">
        <v>0</v>
      </c>
    </row>
    <row r="8" spans="2:11" x14ac:dyDescent="0.25">
      <c r="B8" s="31" t="s">
        <v>37</v>
      </c>
      <c r="C8" s="32">
        <v>1</v>
      </c>
      <c r="D8" s="32">
        <v>10000</v>
      </c>
      <c r="E8" s="33">
        <v>50</v>
      </c>
      <c r="F8" s="34">
        <v>0</v>
      </c>
    </row>
    <row r="9" spans="2:11" x14ac:dyDescent="0.25">
      <c r="B9" s="31" t="s">
        <v>37</v>
      </c>
      <c r="C9" s="32">
        <v>1</v>
      </c>
      <c r="D9" s="32">
        <v>1000</v>
      </c>
      <c r="E9" s="33">
        <v>90</v>
      </c>
      <c r="F9" s="34">
        <v>0</v>
      </c>
    </row>
  </sheetData>
  <mergeCells count="2">
    <mergeCell ref="B2:F2"/>
    <mergeCell ref="H3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70" zoomScaleNormal="70" workbookViewId="0">
      <selection activeCell="D20" sqref="D20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4" t="s">
        <v>28</v>
      </c>
      <c r="B1" s="55"/>
      <c r="C1" s="54" t="s">
        <v>42</v>
      </c>
      <c r="D1" s="55"/>
      <c r="E1" s="54" t="s">
        <v>41</v>
      </c>
      <c r="F1" s="71"/>
      <c r="G1" s="55"/>
      <c r="H1" s="68" t="s">
        <v>33</v>
      </c>
      <c r="I1" s="69"/>
      <c r="J1" s="70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59</v>
      </c>
      <c r="F2" s="23" t="s">
        <v>26</v>
      </c>
      <c r="G2" s="16" t="s">
        <v>43</v>
      </c>
      <c r="H2" s="14" t="s">
        <v>44</v>
      </c>
      <c r="I2" s="21" t="s">
        <v>45</v>
      </c>
      <c r="J2" s="15" t="s">
        <v>46</v>
      </c>
    </row>
    <row r="3" spans="1:10" x14ac:dyDescent="0.25">
      <c r="A3" s="42"/>
      <c r="B3" s="43">
        <v>1</v>
      </c>
      <c r="C3" s="42">
        <v>0.252</v>
      </c>
      <c r="D3" s="37">
        <v>-20</v>
      </c>
      <c r="E3" s="38">
        <v>15000</v>
      </c>
      <c r="F3" s="39">
        <v>0.69</v>
      </c>
      <c r="G3" s="40">
        <v>10</v>
      </c>
      <c r="H3" s="37">
        <f>IF(E3 = 0,,F3/E3)</f>
        <v>4.5999999999999993E-5</v>
      </c>
      <c r="I3" s="37">
        <f>IF(H3=0,,C3/H3)</f>
        <v>5478.2608695652179</v>
      </c>
      <c r="J3" s="41">
        <f xml:space="preserve"> D3-G3</f>
        <v>-30</v>
      </c>
    </row>
    <row r="4" spans="1:10" x14ac:dyDescent="0.25">
      <c r="A4" s="44"/>
      <c r="B4" s="45">
        <v>2</v>
      </c>
      <c r="C4" s="44">
        <v>0.252</v>
      </c>
      <c r="D4" s="39">
        <v>0</v>
      </c>
      <c r="E4" s="38">
        <f>E3</f>
        <v>15000</v>
      </c>
      <c r="F4" s="39">
        <v>0.71</v>
      </c>
      <c r="G4" s="40">
        <v>0</v>
      </c>
      <c r="H4" s="37">
        <f t="shared" ref="H4:H40" si="0">IF(E4 = 0,,F4/E4)</f>
        <v>4.733333333333333E-5</v>
      </c>
      <c r="I4" s="37">
        <f t="shared" ref="I4:I40" si="1">IF(H4=0,,C4/H4)</f>
        <v>5323.9436619718317</v>
      </c>
      <c r="J4" s="41">
        <f t="shared" ref="J4:J40" si="2" xml:space="preserve"> D4-G4</f>
        <v>0</v>
      </c>
    </row>
    <row r="5" spans="1:10" x14ac:dyDescent="0.25">
      <c r="A5" s="44"/>
      <c r="B5" s="45">
        <v>5</v>
      </c>
      <c r="C5" s="44">
        <v>0.31</v>
      </c>
      <c r="D5" s="39">
        <v>0</v>
      </c>
      <c r="E5" s="38">
        <f t="shared" ref="E5:E40" si="3">E4</f>
        <v>15000</v>
      </c>
      <c r="F5" s="39">
        <v>0.86</v>
      </c>
      <c r="G5" s="40">
        <v>0</v>
      </c>
      <c r="H5" s="37">
        <f t="shared" si="0"/>
        <v>5.7333333333333336E-5</v>
      </c>
      <c r="I5" s="37">
        <f t="shared" si="1"/>
        <v>5406.9767441860458</v>
      </c>
      <c r="J5" s="41">
        <f t="shared" si="2"/>
        <v>0</v>
      </c>
    </row>
    <row r="6" spans="1:10" x14ac:dyDescent="0.25">
      <c r="A6" s="44"/>
      <c r="B6" s="45">
        <v>10</v>
      </c>
      <c r="C6" s="44">
        <v>0.30199999999999999</v>
      </c>
      <c r="D6" s="39">
        <v>0</v>
      </c>
      <c r="E6" s="38">
        <f t="shared" si="3"/>
        <v>15000</v>
      </c>
      <c r="F6" s="39">
        <v>0.87</v>
      </c>
      <c r="G6" s="40">
        <v>0</v>
      </c>
      <c r="H6" s="37">
        <f t="shared" si="0"/>
        <v>5.8E-5</v>
      </c>
      <c r="I6" s="37">
        <f t="shared" si="1"/>
        <v>5206.8965517241377</v>
      </c>
      <c r="J6" s="41">
        <f t="shared" si="2"/>
        <v>0</v>
      </c>
    </row>
    <row r="7" spans="1:10" x14ac:dyDescent="0.25">
      <c r="A7" s="44"/>
      <c r="B7" s="45">
        <v>20</v>
      </c>
      <c r="C7" s="44">
        <v>0.56000000000000005</v>
      </c>
      <c r="D7" s="39">
        <v>0</v>
      </c>
      <c r="E7" s="38">
        <f t="shared" si="3"/>
        <v>15000</v>
      </c>
      <c r="F7" s="39">
        <v>1.59</v>
      </c>
      <c r="G7" s="40">
        <v>0</v>
      </c>
      <c r="H7" s="37">
        <f t="shared" si="0"/>
        <v>1.06E-4</v>
      </c>
      <c r="I7" s="37">
        <f t="shared" si="1"/>
        <v>5283.0188679245284</v>
      </c>
      <c r="J7" s="41">
        <f t="shared" si="2"/>
        <v>0</v>
      </c>
    </row>
    <row r="8" spans="1:10" x14ac:dyDescent="0.25">
      <c r="A8" s="44"/>
      <c r="B8" s="45">
        <v>50</v>
      </c>
      <c r="C8" s="44">
        <v>1.05</v>
      </c>
      <c r="D8" s="39">
        <v>0</v>
      </c>
      <c r="E8" s="38">
        <f t="shared" si="3"/>
        <v>15000</v>
      </c>
      <c r="F8" s="39">
        <v>3.03</v>
      </c>
      <c r="G8" s="40">
        <v>0</v>
      </c>
      <c r="H8" s="37">
        <f t="shared" si="0"/>
        <v>2.0199999999999998E-4</v>
      </c>
      <c r="I8" s="37">
        <f t="shared" si="1"/>
        <v>5198.0198019801992</v>
      </c>
      <c r="J8" s="41">
        <f t="shared" si="2"/>
        <v>0</v>
      </c>
    </row>
    <row r="9" spans="1:10" x14ac:dyDescent="0.25">
      <c r="A9" s="44"/>
      <c r="B9" s="45">
        <v>100</v>
      </c>
      <c r="C9" s="44">
        <v>1.07</v>
      </c>
      <c r="D9" s="39">
        <v>0</v>
      </c>
      <c r="E9" s="38">
        <f t="shared" si="3"/>
        <v>15000</v>
      </c>
      <c r="F9" s="39">
        <v>3.02</v>
      </c>
      <c r="G9" s="40">
        <v>0</v>
      </c>
      <c r="H9" s="37">
        <f t="shared" si="0"/>
        <v>2.0133333333333334E-4</v>
      </c>
      <c r="I9" s="37">
        <f t="shared" si="1"/>
        <v>5314.5695364238409</v>
      </c>
      <c r="J9" s="41">
        <f t="shared" si="2"/>
        <v>0</v>
      </c>
    </row>
    <row r="10" spans="1:10" x14ac:dyDescent="0.25">
      <c r="A10" s="44"/>
      <c r="B10" s="45">
        <v>200</v>
      </c>
      <c r="C10" s="44">
        <v>1.06</v>
      </c>
      <c r="D10" s="39">
        <v>0</v>
      </c>
      <c r="E10" s="38">
        <f t="shared" si="3"/>
        <v>15000</v>
      </c>
      <c r="F10" s="39">
        <v>3.03</v>
      </c>
      <c r="G10" s="40">
        <v>0</v>
      </c>
      <c r="H10" s="37">
        <f t="shared" si="0"/>
        <v>2.0199999999999998E-4</v>
      </c>
      <c r="I10" s="37">
        <f t="shared" si="1"/>
        <v>5247.5247524752485</v>
      </c>
      <c r="J10" s="41">
        <f t="shared" si="2"/>
        <v>0</v>
      </c>
    </row>
    <row r="11" spans="1:10" x14ac:dyDescent="0.25">
      <c r="A11" s="44"/>
      <c r="B11" s="45">
        <v>500</v>
      </c>
      <c r="C11" s="44">
        <v>1.31</v>
      </c>
      <c r="D11" s="39">
        <v>0</v>
      </c>
      <c r="E11" s="38">
        <f t="shared" si="3"/>
        <v>15000</v>
      </c>
      <c r="F11" s="39">
        <v>3.76</v>
      </c>
      <c r="G11" s="40">
        <v>0</v>
      </c>
      <c r="H11" s="37">
        <f t="shared" si="0"/>
        <v>2.5066666666666667E-4</v>
      </c>
      <c r="I11" s="37">
        <f t="shared" si="1"/>
        <v>5226.0638297872338</v>
      </c>
      <c r="J11" s="41">
        <f t="shared" si="2"/>
        <v>0</v>
      </c>
    </row>
    <row r="12" spans="1:10" x14ac:dyDescent="0.25">
      <c r="A12" s="44"/>
      <c r="B12" s="45">
        <v>1000</v>
      </c>
      <c r="C12" s="44">
        <v>1.32</v>
      </c>
      <c r="D12" s="39">
        <v>0</v>
      </c>
      <c r="E12" s="38">
        <f t="shared" si="3"/>
        <v>15000</v>
      </c>
      <c r="F12" s="39">
        <v>3.75</v>
      </c>
      <c r="G12" s="40">
        <v>0</v>
      </c>
      <c r="H12" s="37">
        <f t="shared" si="0"/>
        <v>2.5000000000000001E-4</v>
      </c>
      <c r="I12" s="37">
        <f t="shared" si="1"/>
        <v>5280</v>
      </c>
      <c r="J12" s="41">
        <f t="shared" si="2"/>
        <v>0</v>
      </c>
    </row>
    <row r="13" spans="1:10" x14ac:dyDescent="0.25">
      <c r="A13" s="44"/>
      <c r="B13" s="45">
        <v>2000</v>
      </c>
      <c r="C13" s="44">
        <v>1.34</v>
      </c>
      <c r="D13" s="39">
        <v>0</v>
      </c>
      <c r="E13" s="38">
        <f t="shared" si="3"/>
        <v>15000</v>
      </c>
      <c r="F13" s="39">
        <v>3.75</v>
      </c>
      <c r="G13" s="40">
        <v>0</v>
      </c>
      <c r="H13" s="37">
        <f t="shared" si="0"/>
        <v>2.5000000000000001E-4</v>
      </c>
      <c r="I13" s="37">
        <f t="shared" si="1"/>
        <v>5360</v>
      </c>
      <c r="J13" s="41">
        <f t="shared" si="2"/>
        <v>0</v>
      </c>
    </row>
    <row r="14" spans="1:10" x14ac:dyDescent="0.25">
      <c r="A14" s="44"/>
      <c r="B14" s="45">
        <v>5000</v>
      </c>
      <c r="C14" s="44">
        <v>1.34</v>
      </c>
      <c r="D14" s="39">
        <v>0</v>
      </c>
      <c r="E14" s="38">
        <f t="shared" si="3"/>
        <v>15000</v>
      </c>
      <c r="F14" s="39">
        <v>3.72</v>
      </c>
      <c r="G14" s="40">
        <v>0</v>
      </c>
      <c r="H14" s="37">
        <f t="shared" si="0"/>
        <v>2.4800000000000001E-4</v>
      </c>
      <c r="I14" s="37">
        <f t="shared" si="1"/>
        <v>5403.2258064516127</v>
      </c>
      <c r="J14" s="41">
        <f t="shared" si="2"/>
        <v>0</v>
      </c>
    </row>
    <row r="15" spans="1:10" x14ac:dyDescent="0.25">
      <c r="A15" s="44"/>
      <c r="B15" s="45">
        <v>10000</v>
      </c>
      <c r="C15" s="44">
        <v>1.35</v>
      </c>
      <c r="D15" s="39">
        <v>0</v>
      </c>
      <c r="E15" s="38">
        <f t="shared" si="3"/>
        <v>15000</v>
      </c>
      <c r="F15" s="39">
        <v>3.72</v>
      </c>
      <c r="G15" s="40">
        <v>0</v>
      </c>
      <c r="H15" s="37">
        <f t="shared" si="0"/>
        <v>2.4800000000000001E-4</v>
      </c>
      <c r="I15" s="37">
        <f t="shared" si="1"/>
        <v>5443.5483870967746</v>
      </c>
      <c r="J15" s="41">
        <f t="shared" si="2"/>
        <v>0</v>
      </c>
    </row>
    <row r="16" spans="1:10" x14ac:dyDescent="0.25">
      <c r="A16" s="44"/>
      <c r="B16" s="45">
        <v>20000</v>
      </c>
      <c r="C16" s="44">
        <v>1.35</v>
      </c>
      <c r="D16" s="39">
        <v>0</v>
      </c>
      <c r="E16" s="38">
        <f t="shared" si="3"/>
        <v>15000</v>
      </c>
      <c r="F16" s="39">
        <v>3.72</v>
      </c>
      <c r="G16" s="40">
        <v>0</v>
      </c>
      <c r="H16" s="37">
        <f t="shared" si="0"/>
        <v>2.4800000000000001E-4</v>
      </c>
      <c r="I16" s="37">
        <f t="shared" si="1"/>
        <v>5443.5483870967746</v>
      </c>
      <c r="J16" s="41">
        <f t="shared" si="2"/>
        <v>0</v>
      </c>
    </row>
    <row r="17" spans="1:10" x14ac:dyDescent="0.25">
      <c r="A17" s="44"/>
      <c r="B17" s="45">
        <v>50000</v>
      </c>
      <c r="C17" s="44">
        <v>3.44</v>
      </c>
      <c r="D17" s="39">
        <v>0</v>
      </c>
      <c r="E17" s="38">
        <f t="shared" si="3"/>
        <v>15000</v>
      </c>
      <c r="F17" s="39">
        <v>9.5</v>
      </c>
      <c r="G17" s="40">
        <v>0</v>
      </c>
      <c r="H17" s="37">
        <f t="shared" si="0"/>
        <v>6.333333333333333E-4</v>
      </c>
      <c r="I17" s="37">
        <f t="shared" si="1"/>
        <v>5431.5789473684217</v>
      </c>
      <c r="J17" s="41">
        <f t="shared" si="2"/>
        <v>0</v>
      </c>
    </row>
    <row r="18" spans="1:10" x14ac:dyDescent="0.25">
      <c r="A18" s="44"/>
      <c r="B18" s="45">
        <v>100000</v>
      </c>
      <c r="C18" s="44">
        <v>4.7</v>
      </c>
      <c r="D18" s="39">
        <v>0</v>
      </c>
      <c r="E18" s="38">
        <f t="shared" si="3"/>
        <v>15000</v>
      </c>
      <c r="F18" s="39">
        <v>13.1</v>
      </c>
      <c r="G18" s="40">
        <v>0</v>
      </c>
      <c r="H18" s="37">
        <f t="shared" si="0"/>
        <v>8.7333333333333327E-4</v>
      </c>
      <c r="I18" s="37">
        <f t="shared" si="1"/>
        <v>5381.6793893129779</v>
      </c>
      <c r="J18" s="41">
        <f t="shared" si="2"/>
        <v>0</v>
      </c>
    </row>
    <row r="19" spans="1:10" x14ac:dyDescent="0.25">
      <c r="A19" s="44"/>
      <c r="B19" s="45">
        <v>200000</v>
      </c>
      <c r="C19" s="44">
        <v>5.1100000000000003</v>
      </c>
      <c r="D19" s="39">
        <v>-5</v>
      </c>
      <c r="E19" s="38">
        <f t="shared" si="3"/>
        <v>15000</v>
      </c>
      <c r="F19" s="39">
        <v>14.5</v>
      </c>
      <c r="G19" s="40">
        <v>0</v>
      </c>
      <c r="H19" s="37">
        <f t="shared" si="0"/>
        <v>9.6666666666666667E-4</v>
      </c>
      <c r="I19" s="37">
        <f t="shared" si="1"/>
        <v>5286.2068965517246</v>
      </c>
      <c r="J19" s="41">
        <f t="shared" si="2"/>
        <v>-5</v>
      </c>
    </row>
    <row r="20" spans="1:10" x14ac:dyDescent="0.25">
      <c r="A20" s="44"/>
      <c r="B20" s="45">
        <v>500000</v>
      </c>
      <c r="C20" s="44">
        <v>4.4000000000000004</v>
      </c>
      <c r="D20" s="39">
        <v>-20</v>
      </c>
      <c r="E20" s="38">
        <f t="shared" si="3"/>
        <v>15000</v>
      </c>
      <c r="F20" s="39">
        <v>14.2</v>
      </c>
      <c r="G20" s="40">
        <v>10</v>
      </c>
      <c r="H20" s="37">
        <f t="shared" si="0"/>
        <v>9.4666666666666662E-4</v>
      </c>
      <c r="I20" s="37">
        <f t="shared" si="1"/>
        <v>4647.8873239436625</v>
      </c>
      <c r="J20" s="41">
        <f t="shared" si="2"/>
        <v>-30</v>
      </c>
    </row>
    <row r="21" spans="1:10" x14ac:dyDescent="0.25">
      <c r="A21" s="44"/>
      <c r="B21" s="45">
        <v>1000000</v>
      </c>
      <c r="C21" s="44">
        <v>3.9</v>
      </c>
      <c r="D21" s="39">
        <v>-40</v>
      </c>
      <c r="E21" s="38">
        <f t="shared" si="3"/>
        <v>15000</v>
      </c>
      <c r="F21" s="39">
        <v>17.2</v>
      </c>
      <c r="G21" s="40">
        <v>1</v>
      </c>
      <c r="H21" s="37">
        <f t="shared" si="0"/>
        <v>1.1466666666666667E-3</v>
      </c>
      <c r="I21" s="37">
        <f t="shared" si="1"/>
        <v>3401.1627906976742</v>
      </c>
      <c r="J21" s="41">
        <f t="shared" si="2"/>
        <v>-41</v>
      </c>
    </row>
    <row r="22" spans="1:10" x14ac:dyDescent="0.25">
      <c r="A22" s="44"/>
      <c r="B22" s="45">
        <v>300000</v>
      </c>
      <c r="C22" s="44">
        <v>5.0199999999999996</v>
      </c>
      <c r="D22" s="39">
        <v>-15</v>
      </c>
      <c r="E22" s="38">
        <f t="shared" si="3"/>
        <v>15000</v>
      </c>
      <c r="F22" s="39">
        <v>14.8</v>
      </c>
      <c r="G22" s="40">
        <v>5</v>
      </c>
      <c r="H22" s="37">
        <f t="shared" si="0"/>
        <v>9.8666666666666672E-4</v>
      </c>
      <c r="I22" s="37">
        <f t="shared" si="1"/>
        <v>5087.8378378378375</v>
      </c>
      <c r="J22" s="41">
        <f t="shared" si="2"/>
        <v>-20</v>
      </c>
    </row>
    <row r="23" spans="1:10" x14ac:dyDescent="0.25">
      <c r="A23" s="44"/>
      <c r="B23" s="45">
        <v>250000</v>
      </c>
      <c r="C23" s="44">
        <v>5.07</v>
      </c>
      <c r="D23" s="39">
        <v>-10</v>
      </c>
      <c r="E23" s="38">
        <f t="shared" si="3"/>
        <v>15000</v>
      </c>
      <c r="F23" s="39">
        <v>14.7</v>
      </c>
      <c r="G23" s="40">
        <v>5</v>
      </c>
      <c r="H23" s="37">
        <f t="shared" si="0"/>
        <v>9.7999999999999997E-4</v>
      </c>
      <c r="I23" s="37">
        <f t="shared" si="1"/>
        <v>5173.4693877551026</v>
      </c>
      <c r="J23" s="41">
        <f t="shared" si="2"/>
        <v>-15</v>
      </c>
    </row>
    <row r="24" spans="1:10" x14ac:dyDescent="0.25">
      <c r="A24" s="44"/>
      <c r="B24" s="45">
        <v>225000</v>
      </c>
      <c r="C24" s="44">
        <v>5.09</v>
      </c>
      <c r="D24" s="39">
        <v>-10</v>
      </c>
      <c r="E24" s="38">
        <f t="shared" si="3"/>
        <v>15000</v>
      </c>
      <c r="F24" s="39">
        <v>14.6</v>
      </c>
      <c r="G24" s="40">
        <v>0</v>
      </c>
      <c r="H24" s="37">
        <f t="shared" si="0"/>
        <v>9.7333333333333332E-4</v>
      </c>
      <c r="I24" s="37">
        <f t="shared" si="1"/>
        <v>5229.4520547945203</v>
      </c>
      <c r="J24" s="41">
        <f t="shared" si="2"/>
        <v>-10</v>
      </c>
    </row>
    <row r="25" spans="1:10" x14ac:dyDescent="0.25">
      <c r="A25" s="44"/>
      <c r="B25" s="45"/>
      <c r="C25" s="44"/>
      <c r="D25" s="39"/>
      <c r="E25" s="38">
        <f t="shared" si="3"/>
        <v>15000</v>
      </c>
      <c r="F25" s="39"/>
      <c r="G25" s="40"/>
      <c r="H25" s="37">
        <f t="shared" si="0"/>
        <v>0</v>
      </c>
      <c r="I25" s="37">
        <f t="shared" si="1"/>
        <v>0</v>
      </c>
      <c r="J25" s="41">
        <f t="shared" si="2"/>
        <v>0</v>
      </c>
    </row>
    <row r="26" spans="1:10" x14ac:dyDescent="0.25">
      <c r="A26" s="44"/>
      <c r="B26" s="45"/>
      <c r="C26" s="44"/>
      <c r="D26" s="39"/>
      <c r="E26" s="38">
        <f t="shared" si="3"/>
        <v>15000</v>
      </c>
      <c r="F26" s="39"/>
      <c r="G26" s="40"/>
      <c r="H26" s="37">
        <f t="shared" si="0"/>
        <v>0</v>
      </c>
      <c r="I26" s="37">
        <f t="shared" si="1"/>
        <v>0</v>
      </c>
      <c r="J26" s="41">
        <f t="shared" si="2"/>
        <v>0</v>
      </c>
    </row>
    <row r="27" spans="1:10" x14ac:dyDescent="0.25">
      <c r="A27" s="44"/>
      <c r="B27" s="45"/>
      <c r="C27" s="44"/>
      <c r="D27" s="39"/>
      <c r="E27" s="38">
        <f t="shared" si="3"/>
        <v>15000</v>
      </c>
      <c r="F27" s="39"/>
      <c r="G27" s="40"/>
      <c r="H27" s="37">
        <f t="shared" si="0"/>
        <v>0</v>
      </c>
      <c r="I27" s="37">
        <f t="shared" si="1"/>
        <v>0</v>
      </c>
      <c r="J27" s="41">
        <f t="shared" si="2"/>
        <v>0</v>
      </c>
    </row>
    <row r="28" spans="1:10" x14ac:dyDescent="0.25">
      <c r="A28" s="44"/>
      <c r="B28" s="45"/>
      <c r="C28" s="44"/>
      <c r="D28" s="39"/>
      <c r="E28" s="38">
        <f t="shared" si="3"/>
        <v>15000</v>
      </c>
      <c r="F28" s="39"/>
      <c r="G28" s="40"/>
      <c r="H28" s="37">
        <f t="shared" si="0"/>
        <v>0</v>
      </c>
      <c r="I28" s="37">
        <f t="shared" si="1"/>
        <v>0</v>
      </c>
      <c r="J28" s="41">
        <f t="shared" si="2"/>
        <v>0</v>
      </c>
    </row>
    <row r="29" spans="1:10" x14ac:dyDescent="0.25">
      <c r="A29" s="44"/>
      <c r="B29" s="45"/>
      <c r="C29" s="44"/>
      <c r="D29" s="39"/>
      <c r="E29" s="38">
        <f t="shared" si="3"/>
        <v>15000</v>
      </c>
      <c r="F29" s="39"/>
      <c r="G29" s="40"/>
      <c r="H29" s="37">
        <f t="shared" si="0"/>
        <v>0</v>
      </c>
      <c r="I29" s="37">
        <f t="shared" si="1"/>
        <v>0</v>
      </c>
      <c r="J29" s="41">
        <f t="shared" si="2"/>
        <v>0</v>
      </c>
    </row>
    <row r="30" spans="1:10" x14ac:dyDescent="0.25">
      <c r="A30" s="44"/>
      <c r="B30" s="45"/>
      <c r="C30" s="44"/>
      <c r="D30" s="39"/>
      <c r="E30" s="38">
        <f t="shared" si="3"/>
        <v>15000</v>
      </c>
      <c r="F30" s="39"/>
      <c r="G30" s="40"/>
      <c r="H30" s="37">
        <f t="shared" si="0"/>
        <v>0</v>
      </c>
      <c r="I30" s="37">
        <f t="shared" si="1"/>
        <v>0</v>
      </c>
      <c r="J30" s="41">
        <f t="shared" si="2"/>
        <v>0</v>
      </c>
    </row>
    <row r="31" spans="1:10" x14ac:dyDescent="0.25">
      <c r="A31" s="44"/>
      <c r="B31" s="45"/>
      <c r="C31" s="44"/>
      <c r="D31" s="39"/>
      <c r="E31" s="38">
        <f t="shared" si="3"/>
        <v>15000</v>
      </c>
      <c r="F31" s="39"/>
      <c r="G31" s="40"/>
      <c r="H31" s="37">
        <f t="shared" si="0"/>
        <v>0</v>
      </c>
      <c r="I31" s="37">
        <f t="shared" si="1"/>
        <v>0</v>
      </c>
      <c r="J31" s="41">
        <f t="shared" si="2"/>
        <v>0</v>
      </c>
    </row>
    <row r="32" spans="1:10" x14ac:dyDescent="0.25">
      <c r="A32" s="44"/>
      <c r="B32" s="45"/>
      <c r="C32" s="44"/>
      <c r="D32" s="39"/>
      <c r="E32" s="38">
        <f t="shared" si="3"/>
        <v>15000</v>
      </c>
      <c r="F32" s="39"/>
      <c r="G32" s="40"/>
      <c r="H32" s="37">
        <f t="shared" si="0"/>
        <v>0</v>
      </c>
      <c r="I32" s="37">
        <f t="shared" si="1"/>
        <v>0</v>
      </c>
      <c r="J32" s="41">
        <f t="shared" si="2"/>
        <v>0</v>
      </c>
    </row>
    <row r="33" spans="1:10" x14ac:dyDescent="0.25">
      <c r="A33" s="44"/>
      <c r="B33" s="45"/>
      <c r="C33" s="44"/>
      <c r="D33" s="39"/>
      <c r="E33" s="38">
        <f t="shared" si="3"/>
        <v>15000</v>
      </c>
      <c r="F33" s="39"/>
      <c r="G33" s="40"/>
      <c r="H33" s="37">
        <f t="shared" si="0"/>
        <v>0</v>
      </c>
      <c r="I33" s="37">
        <f t="shared" si="1"/>
        <v>0</v>
      </c>
      <c r="J33" s="41">
        <f t="shared" si="2"/>
        <v>0</v>
      </c>
    </row>
    <row r="34" spans="1:10" x14ac:dyDescent="0.25">
      <c r="A34" s="44"/>
      <c r="B34" s="45"/>
      <c r="C34" s="44"/>
      <c r="D34" s="39"/>
      <c r="E34" s="38">
        <f t="shared" si="3"/>
        <v>15000</v>
      </c>
      <c r="F34" s="39"/>
      <c r="G34" s="40"/>
      <c r="H34" s="37">
        <f t="shared" si="0"/>
        <v>0</v>
      </c>
      <c r="I34" s="37">
        <f t="shared" si="1"/>
        <v>0</v>
      </c>
      <c r="J34" s="41">
        <f t="shared" si="2"/>
        <v>0</v>
      </c>
    </row>
    <row r="35" spans="1:10" x14ac:dyDescent="0.25">
      <c r="A35" s="44"/>
      <c r="B35" s="45"/>
      <c r="C35" s="44"/>
      <c r="D35" s="39"/>
      <c r="E35" s="38">
        <f t="shared" si="3"/>
        <v>15000</v>
      </c>
      <c r="F35" s="39"/>
      <c r="G35" s="40"/>
      <c r="H35" s="37">
        <f>IF(E35 = 0,,F35/E35)</f>
        <v>0</v>
      </c>
      <c r="I35" s="37">
        <f>IF(H35=0,,C35/H35)</f>
        <v>0</v>
      </c>
      <c r="J35" s="41">
        <f t="shared" si="2"/>
        <v>0</v>
      </c>
    </row>
    <row r="36" spans="1:10" x14ac:dyDescent="0.25">
      <c r="A36" s="44"/>
      <c r="B36" s="45"/>
      <c r="C36" s="44"/>
      <c r="D36" s="39"/>
      <c r="E36" s="38">
        <f>E35</f>
        <v>15000</v>
      </c>
      <c r="F36" s="39"/>
      <c r="G36" s="40"/>
      <c r="H36" s="37">
        <f t="shared" si="0"/>
        <v>0</v>
      </c>
      <c r="I36" s="37">
        <f t="shared" si="1"/>
        <v>0</v>
      </c>
      <c r="J36" s="41">
        <f t="shared" si="2"/>
        <v>0</v>
      </c>
    </row>
    <row r="37" spans="1:10" x14ac:dyDescent="0.25">
      <c r="A37" s="44"/>
      <c r="B37" s="45"/>
      <c r="C37" s="44"/>
      <c r="D37" s="39"/>
      <c r="E37" s="38">
        <f t="shared" si="3"/>
        <v>15000</v>
      </c>
      <c r="F37" s="39"/>
      <c r="G37" s="40"/>
      <c r="H37" s="37">
        <f t="shared" si="0"/>
        <v>0</v>
      </c>
      <c r="I37" s="37">
        <f t="shared" si="1"/>
        <v>0</v>
      </c>
      <c r="J37" s="41">
        <f t="shared" si="2"/>
        <v>0</v>
      </c>
    </row>
    <row r="38" spans="1:10" x14ac:dyDescent="0.25">
      <c r="A38" s="44"/>
      <c r="B38" s="45"/>
      <c r="C38" s="44"/>
      <c r="D38" s="39"/>
      <c r="E38" s="38">
        <f t="shared" si="3"/>
        <v>15000</v>
      </c>
      <c r="F38" s="39"/>
      <c r="G38" s="40"/>
      <c r="H38" s="37">
        <f t="shared" si="0"/>
        <v>0</v>
      </c>
      <c r="I38" s="37">
        <f t="shared" si="1"/>
        <v>0</v>
      </c>
      <c r="J38" s="41">
        <f t="shared" si="2"/>
        <v>0</v>
      </c>
    </row>
    <row r="39" spans="1:10" x14ac:dyDescent="0.25">
      <c r="A39" s="44"/>
      <c r="B39" s="45"/>
      <c r="C39" s="44"/>
      <c r="D39" s="39"/>
      <c r="E39" s="38">
        <f t="shared" si="3"/>
        <v>15000</v>
      </c>
      <c r="F39" s="39"/>
      <c r="G39" s="40"/>
      <c r="H39" s="37">
        <f t="shared" si="0"/>
        <v>0</v>
      </c>
      <c r="I39" s="37">
        <f t="shared" si="1"/>
        <v>0</v>
      </c>
      <c r="J39" s="41">
        <f t="shared" si="2"/>
        <v>0</v>
      </c>
    </row>
    <row r="40" spans="1:10" x14ac:dyDescent="0.25">
      <c r="A40" s="44"/>
      <c r="B40" s="45"/>
      <c r="C40" s="44"/>
      <c r="D40" s="39"/>
      <c r="E40" s="38">
        <f t="shared" si="3"/>
        <v>15000</v>
      </c>
      <c r="F40" s="39"/>
      <c r="G40" s="40"/>
      <c r="H40" s="37">
        <f t="shared" si="0"/>
        <v>0</v>
      </c>
      <c r="I40" s="37">
        <f t="shared" si="1"/>
        <v>0</v>
      </c>
      <c r="J40" s="41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</vt:lpstr>
      <vt:lpstr>Respuesta en frecuencia</vt:lpstr>
      <vt:lpstr>Respuesta a señales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2019-09-03T02:04:31Z</dcterms:modified>
</cp:coreProperties>
</file>