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1760" yWindow="4140" windowWidth="21720" windowHeight="12260" tabRatio="500"/>
  </bookViews>
  <sheets>
    <sheet name="bom.c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29" i="1"/>
  <c r="J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</calcChain>
</file>

<file path=xl/sharedStrings.xml><?xml version="1.0" encoding="utf-8"?>
<sst xmlns="http://schemas.openxmlformats.org/spreadsheetml/2006/main" count="123" uniqueCount="103">
  <si>
    <t>GMaple-mini BOM</t>
    <phoneticPr fontId="2" type="noConversion"/>
  </si>
  <si>
    <t>as at 2014-03-10</t>
    <phoneticPr fontId="2" type="noConversion"/>
  </si>
  <si>
    <t>nz.elemetn14.com</t>
    <phoneticPr fontId="2" type="noConversion"/>
  </si>
  <si>
    <t>Prices in NZD currency</t>
    <phoneticPr fontId="2" type="noConversion"/>
  </si>
  <si>
    <t>ele14 SKU</t>
    <phoneticPr fontId="2" type="noConversion"/>
  </si>
  <si>
    <t>RefDes</t>
  </si>
  <si>
    <t>Value</t>
  </si>
  <si>
    <t>Pattern</t>
  </si>
  <si>
    <t>Name</t>
  </si>
  <si>
    <t>Manufacturer</t>
  </si>
  <si>
    <t>C1</t>
  </si>
  <si>
    <t>100u</t>
  </si>
  <si>
    <t>CAP_1206</t>
  </si>
  <si>
    <t>TAJA107K004RNJ</t>
  </si>
  <si>
    <t>AVX</t>
  </si>
  <si>
    <t>C2, C3</t>
  </si>
  <si>
    <t>10u</t>
  </si>
  <si>
    <t>CAP_0805HD</t>
  </si>
  <si>
    <t>LMK212F106ZG-T</t>
  </si>
  <si>
    <t>MULTICOMP</t>
  </si>
  <si>
    <t>C4, C5, C6, C7</t>
  </si>
  <si>
    <t>1u</t>
  </si>
  <si>
    <t>CAP_0402</t>
  </si>
  <si>
    <t>MC0402X105K6R3CT</t>
  </si>
  <si>
    <t>C8, C9</t>
  </si>
  <si>
    <t>18p</t>
  </si>
  <si>
    <t>MC0402N180J500CT</t>
  </si>
  <si>
    <t>C10, C11</t>
  </si>
  <si>
    <t>47p</t>
  </si>
  <si>
    <t>MC0402N470K500CT</t>
  </si>
  <si>
    <t>D2, D3</t>
  </si>
  <si>
    <t>Schottky</t>
  </si>
  <si>
    <t>SOD-323</t>
  </si>
  <si>
    <t>BAT54WS-7-F</t>
  </si>
  <si>
    <t>DIODES INC.</t>
  </si>
  <si>
    <t>D1=33</t>
  </si>
  <si>
    <t>BLUE</t>
  </si>
  <si>
    <t>DIO_1206</t>
  </si>
  <si>
    <t>KPTR-3216QBC-D</t>
  </si>
  <si>
    <t>KINGBRIGHT</t>
  </si>
  <si>
    <t>IC1, IC2</t>
  </si>
  <si>
    <t>3.3V 250mA</t>
  </si>
  <si>
    <t>SOT23</t>
  </si>
  <si>
    <t>MCP1703T-3302E/CB</t>
  </si>
  <si>
    <t>MICROCHIP</t>
  </si>
  <si>
    <t>J1, J2</t>
  </si>
  <si>
    <t>100 mil</t>
  </si>
  <si>
    <t>HDR-1x20</t>
  </si>
  <si>
    <t>M22-2512005</t>
  </si>
  <si>
    <t>HARWIN</t>
  </si>
  <si>
    <t>J3</t>
  </si>
  <si>
    <t>USB-B mini</t>
  </si>
  <si>
    <t>1734035-1</t>
  </si>
  <si>
    <t>TE Connectivity</t>
  </si>
  <si>
    <t>L1</t>
  </si>
  <si>
    <t>FERRITE BEAD</t>
  </si>
  <si>
    <t>IND_0603</t>
  </si>
  <si>
    <t>BLM18AG151SN1D</t>
  </si>
  <si>
    <t>MURATA</t>
  </si>
  <si>
    <t>Q1, Q2</t>
  </si>
  <si>
    <t>BC847</t>
  </si>
  <si>
    <t>BC847C</t>
  </si>
  <si>
    <t>NXP</t>
  </si>
  <si>
    <t>R1, R2, R4, R5</t>
  </si>
  <si>
    <t>1K</t>
  </si>
  <si>
    <t>RES_0402</t>
  </si>
  <si>
    <t>MC00625W040211K</t>
  </si>
  <si>
    <t>R3, R8, R9</t>
  </si>
  <si>
    <t>10K</t>
  </si>
  <si>
    <t>MC00625W0402110K</t>
  </si>
  <si>
    <t>R6, R7</t>
  </si>
  <si>
    <t>MC00625W0402122R</t>
  </si>
  <si>
    <t>R10</t>
  </si>
  <si>
    <t>1K5</t>
  </si>
  <si>
    <t>MC00625W040211K5</t>
  </si>
  <si>
    <t>R11</t>
  </si>
  <si>
    <t>36K</t>
  </si>
  <si>
    <t>MC00625W0402136K</t>
  </si>
  <si>
    <t>R12</t>
  </si>
  <si>
    <t>47K</t>
  </si>
  <si>
    <t>MC00625W0402147K</t>
  </si>
  <si>
    <t>S1</t>
  </si>
  <si>
    <t>BUT=32</t>
  </si>
  <si>
    <t>KMR211GLFS-G</t>
  </si>
  <si>
    <t>KMR211G LFS</t>
  </si>
  <si>
    <t>C &amp; K Components</t>
  </si>
  <si>
    <t>S2</t>
  </si>
  <si>
    <t>RESET</t>
  </si>
  <si>
    <t>U1</t>
  </si>
  <si>
    <t>MCU</t>
  </si>
  <si>
    <t>TQFP-48</t>
  </si>
  <si>
    <t>STM32F103CBT6</t>
  </si>
  <si>
    <t>STMICROELECTRONICS</t>
  </si>
  <si>
    <t>Y1</t>
  </si>
  <si>
    <t>8MHz  / 18pf</t>
  </si>
  <si>
    <t>Xtal 5032</t>
  </si>
  <si>
    <t>7B-8.000MAAJ-T</t>
  </si>
  <si>
    <t>TXC</t>
  </si>
  <si>
    <t>Qty</t>
    <phoneticPr fontId="2" type="noConversion"/>
  </si>
  <si>
    <t>MOQ</t>
    <phoneticPr fontId="2" type="noConversion"/>
  </si>
  <si>
    <t>Price ea.</t>
    <phoneticPr fontId="2" type="noConversion"/>
  </si>
  <si>
    <t>Unit Cost</t>
    <phoneticPr fontId="2" type="noConversion"/>
  </si>
  <si>
    <t>MOQ Cost</t>
    <phoneticPr fontId="2" type="noConversion"/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</si>
</sst>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00"/>
    <numFmt numFmtId="167" formatCode="0.00"/>
  </numFmts>
  <fonts count="7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indexed="12"/>
      <name val="Verdana"/>
    </font>
    <font>
      <b/>
      <u/>
      <sz val="10"/>
      <name val="Verdana"/>
    </font>
    <font>
      <b/>
      <sz val="16"/>
      <name val="Verdana"/>
    </font>
    <font>
      <b/>
      <sz val="10"/>
      <color indexed="10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0" fillId="0" borderId="0" xfId="0" applyAlignment="1">
      <alignment horizontal="left"/>
    </xf>
    <xf numFmtId="165" fontId="0" fillId="0" borderId="0" xfId="0" applyNumberFormat="1"/>
    <xf numFmtId="2" fontId="0" fillId="0" borderId="0" xfId="0" applyNumberFormat="1"/>
    <xf numFmtId="0" fontId="3" fillId="0" borderId="0" xfId="1" applyAlignment="1" applyProtection="1">
      <alignment horizontal="left"/>
    </xf>
    <xf numFmtId="167" fontId="0" fillId="0" borderId="0" xfId="0" applyNumberForma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2" fontId="1" fillId="0" borderId="1" xfId="0" applyNumberFormat="1" applyFont="1" applyBorder="1"/>
    <xf numFmtId="167" fontId="1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nz.element14.com/harwin/dp/2289781" TargetMode="External"/><Relationship Id="rId20" Type="http://schemas.openxmlformats.org/officeDocument/2006/relationships/hyperlink" Target="http://nz.element14.com/c-k-components/dp/1437635" TargetMode="External"/><Relationship Id="rId21" Type="http://schemas.openxmlformats.org/officeDocument/2006/relationships/hyperlink" Target="http://nz.element14.com/stmicroelectronics/dp/1606327" TargetMode="External"/><Relationship Id="rId22" Type="http://schemas.openxmlformats.org/officeDocument/2006/relationships/hyperlink" Target="http://nz.element14.com/txc/dp/1892154" TargetMode="External"/><Relationship Id="rId10" Type="http://schemas.openxmlformats.org/officeDocument/2006/relationships/hyperlink" Target="http://nz.element14.com/te-connectivity-amp/dp/1654060" TargetMode="External"/><Relationship Id="rId11" Type="http://schemas.openxmlformats.org/officeDocument/2006/relationships/hyperlink" Target="http://nz.element14.com/murata/dp/1515673" TargetMode="External"/><Relationship Id="rId12" Type="http://schemas.openxmlformats.org/officeDocument/2006/relationships/hyperlink" Target="http://nz.element14.com/nxp/dp/1081235" TargetMode="External"/><Relationship Id="rId13" Type="http://schemas.openxmlformats.org/officeDocument/2006/relationships/hyperlink" Target="http://nz.element14.com/multicomp/dp/1803063" TargetMode="External"/><Relationship Id="rId14" Type="http://schemas.openxmlformats.org/officeDocument/2006/relationships/hyperlink" Target="http://nz.element14.com/multicomp/dp/1358069" TargetMode="External"/><Relationship Id="rId15" Type="http://schemas.openxmlformats.org/officeDocument/2006/relationships/hyperlink" Target="http://nz.element14.com/multicomp/dp/1357998" TargetMode="External"/><Relationship Id="rId16" Type="http://schemas.openxmlformats.org/officeDocument/2006/relationships/hyperlink" Target="http://nz.element14.com/multicomp/dp/1358047" TargetMode="External"/><Relationship Id="rId17" Type="http://schemas.openxmlformats.org/officeDocument/2006/relationships/hyperlink" Target="http://nz.element14.com/multicomp/dp/1803708" TargetMode="External"/><Relationship Id="rId18" Type="http://schemas.openxmlformats.org/officeDocument/2006/relationships/hyperlink" Target="http://nz.element14.com/multicomp/dp/1358087" TargetMode="External"/><Relationship Id="rId19" Type="http://schemas.openxmlformats.org/officeDocument/2006/relationships/hyperlink" Target="http://nz.element14.com/c-k-components/dp/1437635" TargetMode="External"/><Relationship Id="rId1" Type="http://schemas.openxmlformats.org/officeDocument/2006/relationships/hyperlink" Target="http://nz.element14.com/avx/dp/1658140" TargetMode="External"/><Relationship Id="rId2" Type="http://schemas.openxmlformats.org/officeDocument/2006/relationships/hyperlink" Target="http://nz.element14.com/taiyo-yuden/dp/2112853" TargetMode="External"/><Relationship Id="rId3" Type="http://schemas.openxmlformats.org/officeDocument/2006/relationships/hyperlink" Target="http://nz.element14.com/multicomp/dp/1759375" TargetMode="External"/><Relationship Id="rId4" Type="http://schemas.openxmlformats.org/officeDocument/2006/relationships/hyperlink" Target="http://nz.element14.com/multicomp/dp/1758947" TargetMode="External"/><Relationship Id="rId5" Type="http://schemas.openxmlformats.org/officeDocument/2006/relationships/hyperlink" Target="http://nz.element14.com/multicomp/dp/1709856" TargetMode="External"/><Relationship Id="rId6" Type="http://schemas.openxmlformats.org/officeDocument/2006/relationships/hyperlink" Target="http://nz.element14.com/diodes-inc/dp/1843687" TargetMode="External"/><Relationship Id="rId7" Type="http://schemas.openxmlformats.org/officeDocument/2006/relationships/hyperlink" Target="http://nz.element14.com/kingbright/dp/2217987" TargetMode="External"/><Relationship Id="rId8" Type="http://schemas.openxmlformats.org/officeDocument/2006/relationships/hyperlink" Target="http://nz.element14.com/microchip/dp/14395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30"/>
  <sheetViews>
    <sheetView showGridLines="0" tabSelected="1" workbookViewId="0">
      <selection activeCell="A29" sqref="A29"/>
    </sheetView>
  </sheetViews>
  <sheetFormatPr baseColWidth="10" defaultRowHeight="13"/>
  <cols>
    <col min="1" max="1" width="13" style="1" customWidth="1"/>
    <col min="2" max="2" width="12.5703125" style="1" customWidth="1"/>
    <col min="3" max="3" width="4.85546875" style="1" customWidth="1"/>
    <col min="4" max="4" width="14" style="1" customWidth="1"/>
    <col min="5" max="5" width="17.85546875" style="1" customWidth="1"/>
    <col min="6" max="6" width="19.42578125" style="1" customWidth="1"/>
    <col min="7" max="7" width="10" style="1" customWidth="1"/>
    <col min="8" max="8" width="4.5703125" customWidth="1"/>
    <col min="9" max="9" width="8.85546875" customWidth="1"/>
    <col min="10" max="10" width="9.5703125" customWidth="1"/>
  </cols>
  <sheetData>
    <row r="1" spans="1:11" ht="20">
      <c r="A1" s="8" t="s">
        <v>0</v>
      </c>
    </row>
    <row r="2" spans="1:11">
      <c r="A2" s="1" t="s">
        <v>1</v>
      </c>
    </row>
    <row r="3" spans="1:11">
      <c r="A3" s="1" t="s">
        <v>2</v>
      </c>
    </row>
    <row r="4" spans="1:11">
      <c r="A4" s="9" t="s">
        <v>3</v>
      </c>
    </row>
    <row r="6" spans="1:11">
      <c r="A6" s="6" t="s">
        <v>5</v>
      </c>
      <c r="B6" s="6" t="s">
        <v>6</v>
      </c>
      <c r="C6" s="6" t="s">
        <v>98</v>
      </c>
      <c r="D6" s="6" t="s">
        <v>7</v>
      </c>
      <c r="E6" s="6" t="s">
        <v>8</v>
      </c>
      <c r="F6" s="6" t="s">
        <v>9</v>
      </c>
      <c r="G6" s="6" t="s">
        <v>4</v>
      </c>
      <c r="H6" s="7" t="s">
        <v>99</v>
      </c>
      <c r="I6" s="7" t="s">
        <v>100</v>
      </c>
      <c r="J6" s="7" t="s">
        <v>101</v>
      </c>
      <c r="K6" s="7" t="s">
        <v>102</v>
      </c>
    </row>
    <row r="7" spans="1:11">
      <c r="A7" s="1" t="s">
        <v>10</v>
      </c>
      <c r="B7" s="1" t="s">
        <v>11</v>
      </c>
      <c r="C7" s="1">
        <v>1</v>
      </c>
      <c r="D7" s="1" t="s">
        <v>12</v>
      </c>
      <c r="E7" s="1" t="s">
        <v>13</v>
      </c>
      <c r="F7" s="1" t="s">
        <v>14</v>
      </c>
      <c r="G7" s="4">
        <v>1658140</v>
      </c>
      <c r="H7">
        <v>1</v>
      </c>
      <c r="I7" s="2">
        <v>1.01</v>
      </c>
      <c r="J7" s="3">
        <f>C7*I7</f>
        <v>1.01</v>
      </c>
      <c r="K7" s="5">
        <f>IF(C7&lt;=H7,H7*I7,C6*J7)</f>
        <v>1.01</v>
      </c>
    </row>
    <row r="8" spans="1:11">
      <c r="A8" s="1" t="s">
        <v>15</v>
      </c>
      <c r="B8" s="1" t="s">
        <v>16</v>
      </c>
      <c r="C8" s="1">
        <v>2</v>
      </c>
      <c r="D8" s="1" t="s">
        <v>17</v>
      </c>
      <c r="E8" s="1" t="s">
        <v>18</v>
      </c>
      <c r="F8" s="1" t="s">
        <v>19</v>
      </c>
      <c r="G8" s="4">
        <v>2112853</v>
      </c>
      <c r="H8">
        <v>1</v>
      </c>
      <c r="I8" s="2">
        <v>0.34300000000000003</v>
      </c>
      <c r="J8" s="3">
        <f t="shared" ref="J8:J28" si="0">C8*I8</f>
        <v>0.68600000000000005</v>
      </c>
      <c r="K8" s="5">
        <f t="shared" ref="K8:K28" si="1">IF(C8&lt;=H8,H8*I8,C7*J8)</f>
        <v>0.68600000000000005</v>
      </c>
    </row>
    <row r="9" spans="1:11">
      <c r="A9" s="1" t="s">
        <v>20</v>
      </c>
      <c r="B9" s="1" t="s">
        <v>21</v>
      </c>
      <c r="C9" s="1">
        <v>4</v>
      </c>
      <c r="D9" s="1" t="s">
        <v>22</v>
      </c>
      <c r="E9" s="1" t="s">
        <v>23</v>
      </c>
      <c r="F9" s="1" t="s">
        <v>19</v>
      </c>
      <c r="G9" s="4">
        <v>1759375</v>
      </c>
      <c r="H9">
        <v>100</v>
      </c>
      <c r="I9" s="2">
        <v>3.6999999999999998E-2</v>
      </c>
      <c r="J9" s="3">
        <f t="shared" si="0"/>
        <v>0.14799999999999999</v>
      </c>
      <c r="K9" s="5">
        <f t="shared" si="1"/>
        <v>3.6999999999999997</v>
      </c>
    </row>
    <row r="10" spans="1:11">
      <c r="A10" s="1" t="s">
        <v>24</v>
      </c>
      <c r="B10" s="1" t="s">
        <v>25</v>
      </c>
      <c r="C10" s="1">
        <v>2</v>
      </c>
      <c r="D10" s="1" t="s">
        <v>22</v>
      </c>
      <c r="E10" s="1" t="s">
        <v>26</v>
      </c>
      <c r="F10" s="1" t="s">
        <v>19</v>
      </c>
      <c r="G10" s="4">
        <v>1758947</v>
      </c>
      <c r="H10">
        <v>100</v>
      </c>
      <c r="I10" s="2">
        <v>3.5000000000000003E-2</v>
      </c>
      <c r="J10" s="3">
        <f t="shared" si="0"/>
        <v>7.0000000000000007E-2</v>
      </c>
      <c r="K10" s="5">
        <f t="shared" si="1"/>
        <v>3.5000000000000004</v>
      </c>
    </row>
    <row r="11" spans="1:11">
      <c r="A11" s="1" t="s">
        <v>27</v>
      </c>
      <c r="B11" s="1" t="s">
        <v>28</v>
      </c>
      <c r="C11" s="1">
        <v>2</v>
      </c>
      <c r="D11" s="1" t="s">
        <v>22</v>
      </c>
      <c r="E11" s="1" t="s">
        <v>29</v>
      </c>
      <c r="F11" s="1" t="s">
        <v>19</v>
      </c>
      <c r="G11" s="4">
        <v>1709856</v>
      </c>
      <c r="H11">
        <v>1</v>
      </c>
      <c r="I11" s="2">
        <v>8.9999999999999993E-3</v>
      </c>
      <c r="J11" s="3">
        <f t="shared" si="0"/>
        <v>1.7999999999999999E-2</v>
      </c>
      <c r="K11" s="5">
        <f t="shared" si="1"/>
        <v>3.5999999999999997E-2</v>
      </c>
    </row>
    <row r="12" spans="1:11">
      <c r="A12" s="1" t="s">
        <v>30</v>
      </c>
      <c r="B12" s="1" t="s">
        <v>31</v>
      </c>
      <c r="C12" s="1">
        <v>2</v>
      </c>
      <c r="D12" s="1" t="s">
        <v>32</v>
      </c>
      <c r="E12" s="1" t="s">
        <v>33</v>
      </c>
      <c r="F12" s="1" t="s">
        <v>34</v>
      </c>
      <c r="G12" s="4">
        <v>1843687</v>
      </c>
      <c r="H12">
        <v>1</v>
      </c>
      <c r="I12" s="2">
        <v>0.65</v>
      </c>
      <c r="J12" s="3">
        <f t="shared" si="0"/>
        <v>1.3</v>
      </c>
      <c r="K12" s="5">
        <f t="shared" si="1"/>
        <v>2.6</v>
      </c>
    </row>
    <row r="13" spans="1:11">
      <c r="A13" s="1" t="s">
        <v>35</v>
      </c>
      <c r="B13" s="1" t="s">
        <v>36</v>
      </c>
      <c r="C13" s="1">
        <v>1</v>
      </c>
      <c r="D13" s="1" t="s">
        <v>37</v>
      </c>
      <c r="E13" s="1" t="s">
        <v>38</v>
      </c>
      <c r="F13" s="1" t="s">
        <v>39</v>
      </c>
      <c r="G13" s="4">
        <v>2217987</v>
      </c>
      <c r="H13">
        <v>1</v>
      </c>
      <c r="I13" s="2">
        <v>0.45400000000000001</v>
      </c>
      <c r="J13" s="3">
        <f t="shared" si="0"/>
        <v>0.45400000000000001</v>
      </c>
      <c r="K13" s="5">
        <f t="shared" si="1"/>
        <v>0.45400000000000001</v>
      </c>
    </row>
    <row r="14" spans="1:11">
      <c r="A14" s="1" t="s">
        <v>40</v>
      </c>
      <c r="B14" s="1" t="s">
        <v>41</v>
      </c>
      <c r="C14" s="1">
        <v>2</v>
      </c>
      <c r="D14" s="1" t="s">
        <v>42</v>
      </c>
      <c r="E14" s="1" t="s">
        <v>43</v>
      </c>
      <c r="F14" s="1" t="s">
        <v>44</v>
      </c>
      <c r="G14" s="4">
        <v>1439518</v>
      </c>
      <c r="H14">
        <v>1</v>
      </c>
      <c r="I14" s="2">
        <v>1.37</v>
      </c>
      <c r="J14" s="3">
        <f t="shared" si="0"/>
        <v>2.74</v>
      </c>
      <c r="K14" s="5">
        <f t="shared" si="1"/>
        <v>2.74</v>
      </c>
    </row>
    <row r="15" spans="1:11">
      <c r="A15" s="1" t="s">
        <v>45</v>
      </c>
      <c r="B15" s="1" t="s">
        <v>46</v>
      </c>
      <c r="C15" s="1">
        <v>2</v>
      </c>
      <c r="D15" s="1" t="s">
        <v>47</v>
      </c>
      <c r="E15" s="1" t="s">
        <v>48</v>
      </c>
      <c r="F15" s="1" t="s">
        <v>49</v>
      </c>
      <c r="G15" s="4">
        <v>2289781</v>
      </c>
      <c r="H15">
        <v>1</v>
      </c>
      <c r="I15" s="2">
        <v>2.58</v>
      </c>
      <c r="J15" s="3">
        <f t="shared" si="0"/>
        <v>5.16</v>
      </c>
      <c r="K15" s="5">
        <f t="shared" si="1"/>
        <v>10.32</v>
      </c>
    </row>
    <row r="16" spans="1:11">
      <c r="A16" s="1" t="s">
        <v>50</v>
      </c>
      <c r="B16" s="1" t="s">
        <v>51</v>
      </c>
      <c r="C16" s="1">
        <v>1</v>
      </c>
      <c r="D16" s="1">
        <v>1734035</v>
      </c>
      <c r="E16" s="1" t="s">
        <v>52</v>
      </c>
      <c r="F16" s="1" t="s">
        <v>53</v>
      </c>
      <c r="G16" s="4">
        <v>1654060</v>
      </c>
      <c r="H16">
        <v>1</v>
      </c>
      <c r="I16" s="2">
        <v>1.65</v>
      </c>
      <c r="J16" s="3">
        <f t="shared" si="0"/>
        <v>1.65</v>
      </c>
      <c r="K16" s="5">
        <f t="shared" si="1"/>
        <v>1.65</v>
      </c>
    </row>
    <row r="17" spans="1:11">
      <c r="A17" s="1" t="s">
        <v>54</v>
      </c>
      <c r="B17" s="1" t="s">
        <v>55</v>
      </c>
      <c r="C17" s="1">
        <v>1</v>
      </c>
      <c r="D17" s="1" t="s">
        <v>56</v>
      </c>
      <c r="E17" s="1" t="s">
        <v>57</v>
      </c>
      <c r="F17" s="1" t="s">
        <v>58</v>
      </c>
      <c r="G17" s="4">
        <v>1515673</v>
      </c>
      <c r="H17">
        <v>100</v>
      </c>
      <c r="I17" s="2">
        <v>1.7000000000000001E-2</v>
      </c>
      <c r="J17" s="3">
        <f t="shared" si="0"/>
        <v>1.7000000000000001E-2</v>
      </c>
      <c r="K17" s="5">
        <f t="shared" si="1"/>
        <v>1.7000000000000002</v>
      </c>
    </row>
    <row r="18" spans="1:11">
      <c r="A18" s="1" t="s">
        <v>59</v>
      </c>
      <c r="B18" s="1" t="s">
        <v>60</v>
      </c>
      <c r="C18" s="1">
        <v>2</v>
      </c>
      <c r="D18" s="1" t="s">
        <v>42</v>
      </c>
      <c r="E18" s="1" t="s">
        <v>61</v>
      </c>
      <c r="F18" s="1" t="s">
        <v>62</v>
      </c>
      <c r="G18" s="4">
        <v>1081235</v>
      </c>
      <c r="H18">
        <v>10</v>
      </c>
      <c r="I18" s="2">
        <v>0.13200000000000001</v>
      </c>
      <c r="J18" s="3">
        <f t="shared" si="0"/>
        <v>0.26400000000000001</v>
      </c>
      <c r="K18" s="5">
        <f t="shared" si="1"/>
        <v>1.32</v>
      </c>
    </row>
    <row r="19" spans="1:11">
      <c r="A19" s="1" t="s">
        <v>63</v>
      </c>
      <c r="B19" s="1" t="s">
        <v>64</v>
      </c>
      <c r="C19" s="1">
        <v>4</v>
      </c>
      <c r="D19" s="1" t="s">
        <v>65</v>
      </c>
      <c r="E19" s="1" t="s">
        <v>66</v>
      </c>
      <c r="F19" s="1" t="s">
        <v>19</v>
      </c>
      <c r="G19" s="4">
        <v>1803063</v>
      </c>
      <c r="H19">
        <v>50</v>
      </c>
      <c r="I19" s="2">
        <v>7.0000000000000001E-3</v>
      </c>
      <c r="J19" s="3">
        <f t="shared" si="0"/>
        <v>2.8000000000000001E-2</v>
      </c>
      <c r="K19" s="5">
        <f t="shared" si="1"/>
        <v>0.35000000000000003</v>
      </c>
    </row>
    <row r="20" spans="1:11">
      <c r="A20" s="1" t="s">
        <v>67</v>
      </c>
      <c r="B20" s="1" t="s">
        <v>68</v>
      </c>
      <c r="C20" s="1">
        <v>3</v>
      </c>
      <c r="D20" s="1" t="s">
        <v>65</v>
      </c>
      <c r="E20" s="1" t="s">
        <v>69</v>
      </c>
      <c r="F20" s="1" t="s">
        <v>19</v>
      </c>
      <c r="G20" s="4">
        <v>1358069</v>
      </c>
      <c r="H20">
        <v>50</v>
      </c>
      <c r="I20" s="2">
        <v>1.2E-2</v>
      </c>
      <c r="J20" s="3">
        <f t="shared" si="0"/>
        <v>3.6000000000000004E-2</v>
      </c>
      <c r="K20" s="5">
        <f t="shared" si="1"/>
        <v>0.6</v>
      </c>
    </row>
    <row r="21" spans="1:11">
      <c r="A21" s="1" t="s">
        <v>70</v>
      </c>
      <c r="B21" s="1">
        <v>22</v>
      </c>
      <c r="C21" s="1">
        <v>2</v>
      </c>
      <c r="D21" s="1" t="s">
        <v>65</v>
      </c>
      <c r="E21" s="1" t="s">
        <v>71</v>
      </c>
      <c r="F21" s="1" t="s">
        <v>19</v>
      </c>
      <c r="G21" s="4">
        <v>1357998</v>
      </c>
      <c r="H21">
        <v>50</v>
      </c>
      <c r="I21" s="2">
        <v>1.2E-2</v>
      </c>
      <c r="J21" s="3">
        <f t="shared" si="0"/>
        <v>2.4E-2</v>
      </c>
      <c r="K21" s="5">
        <f t="shared" si="1"/>
        <v>0.6</v>
      </c>
    </row>
    <row r="22" spans="1:11">
      <c r="A22" s="1" t="s">
        <v>72</v>
      </c>
      <c r="B22" s="1" t="s">
        <v>73</v>
      </c>
      <c r="C22" s="1">
        <v>1</v>
      </c>
      <c r="D22" s="1" t="s">
        <v>65</v>
      </c>
      <c r="E22" s="1" t="s">
        <v>74</v>
      </c>
      <c r="F22" s="1" t="s">
        <v>19</v>
      </c>
      <c r="G22" s="4">
        <v>1358047</v>
      </c>
      <c r="H22">
        <v>50</v>
      </c>
      <c r="I22" s="2">
        <v>1.2E-2</v>
      </c>
      <c r="J22" s="3">
        <f t="shared" si="0"/>
        <v>1.2E-2</v>
      </c>
      <c r="K22" s="5">
        <f t="shared" si="1"/>
        <v>0.6</v>
      </c>
    </row>
    <row r="23" spans="1:11">
      <c r="A23" s="1" t="s">
        <v>75</v>
      </c>
      <c r="B23" s="1" t="s">
        <v>76</v>
      </c>
      <c r="C23" s="1">
        <v>1</v>
      </c>
      <c r="D23" s="1" t="s">
        <v>65</v>
      </c>
      <c r="E23" s="1" t="s">
        <v>77</v>
      </c>
      <c r="F23" s="1" t="s">
        <v>19</v>
      </c>
      <c r="G23" s="4">
        <v>1803708</v>
      </c>
      <c r="H23">
        <v>50</v>
      </c>
      <c r="I23" s="2">
        <v>1.2E-2</v>
      </c>
      <c r="J23" s="3">
        <f t="shared" si="0"/>
        <v>1.2E-2</v>
      </c>
      <c r="K23" s="5">
        <f t="shared" si="1"/>
        <v>0.6</v>
      </c>
    </row>
    <row r="24" spans="1:11">
      <c r="A24" s="1" t="s">
        <v>78</v>
      </c>
      <c r="B24" s="1" t="s">
        <v>79</v>
      </c>
      <c r="C24" s="1">
        <v>1</v>
      </c>
      <c r="D24" s="1" t="s">
        <v>65</v>
      </c>
      <c r="E24" s="1" t="s">
        <v>80</v>
      </c>
      <c r="F24" s="1" t="s">
        <v>19</v>
      </c>
      <c r="G24" s="4">
        <v>1358087</v>
      </c>
      <c r="H24">
        <v>50</v>
      </c>
      <c r="I24" s="2">
        <v>1.2E-2</v>
      </c>
      <c r="J24" s="3">
        <f t="shared" si="0"/>
        <v>1.2E-2</v>
      </c>
      <c r="K24" s="5">
        <f t="shared" si="1"/>
        <v>0.6</v>
      </c>
    </row>
    <row r="25" spans="1:11">
      <c r="A25" s="1" t="s">
        <v>81</v>
      </c>
      <c r="B25" s="1" t="s">
        <v>82</v>
      </c>
      <c r="C25" s="1">
        <v>1</v>
      </c>
      <c r="D25" s="1" t="s">
        <v>83</v>
      </c>
      <c r="E25" s="1" t="s">
        <v>84</v>
      </c>
      <c r="F25" s="1" t="s">
        <v>85</v>
      </c>
      <c r="G25" s="4">
        <v>1437635</v>
      </c>
      <c r="H25">
        <v>1</v>
      </c>
      <c r="I25" s="2">
        <v>2.63</v>
      </c>
      <c r="J25" s="3">
        <f t="shared" si="0"/>
        <v>2.63</v>
      </c>
      <c r="K25" s="5">
        <f t="shared" si="1"/>
        <v>2.63</v>
      </c>
    </row>
    <row r="26" spans="1:11">
      <c r="A26" s="1" t="s">
        <v>86</v>
      </c>
      <c r="B26" s="1" t="s">
        <v>87</v>
      </c>
      <c r="C26" s="1">
        <v>1</v>
      </c>
      <c r="D26" s="1" t="s">
        <v>83</v>
      </c>
      <c r="E26" s="1" t="s">
        <v>84</v>
      </c>
      <c r="F26" s="1" t="s">
        <v>85</v>
      </c>
      <c r="G26" s="4">
        <v>1437635</v>
      </c>
      <c r="H26">
        <v>1</v>
      </c>
      <c r="I26" s="2">
        <v>2.63</v>
      </c>
      <c r="J26" s="3">
        <f t="shared" si="0"/>
        <v>2.63</v>
      </c>
      <c r="K26" s="5">
        <f t="shared" si="1"/>
        <v>2.63</v>
      </c>
    </row>
    <row r="27" spans="1:11">
      <c r="A27" s="1" t="s">
        <v>88</v>
      </c>
      <c r="B27" s="1" t="s">
        <v>89</v>
      </c>
      <c r="C27" s="1">
        <v>1</v>
      </c>
      <c r="D27" s="1" t="s">
        <v>90</v>
      </c>
      <c r="E27" s="1" t="s">
        <v>91</v>
      </c>
      <c r="F27" s="1" t="s">
        <v>92</v>
      </c>
      <c r="G27" s="4">
        <v>1606327</v>
      </c>
      <c r="H27">
        <v>1</v>
      </c>
      <c r="I27" s="2">
        <v>11.1</v>
      </c>
      <c r="J27" s="3">
        <f t="shared" si="0"/>
        <v>11.1</v>
      </c>
      <c r="K27" s="5">
        <f t="shared" si="1"/>
        <v>11.1</v>
      </c>
    </row>
    <row r="28" spans="1:11">
      <c r="A28" s="1" t="s">
        <v>93</v>
      </c>
      <c r="B28" s="1" t="s">
        <v>94</v>
      </c>
      <c r="C28" s="1">
        <v>1</v>
      </c>
      <c r="D28" s="1" t="s">
        <v>95</v>
      </c>
      <c r="E28" s="1" t="s">
        <v>96</v>
      </c>
      <c r="F28" s="1" t="s">
        <v>97</v>
      </c>
      <c r="G28" s="4">
        <v>1892145</v>
      </c>
      <c r="H28">
        <v>1</v>
      </c>
      <c r="I28" s="2">
        <v>1.1299999999999999</v>
      </c>
      <c r="J28" s="3">
        <f t="shared" si="0"/>
        <v>1.1299999999999999</v>
      </c>
      <c r="K28" s="5">
        <f t="shared" si="1"/>
        <v>1.1299999999999999</v>
      </c>
    </row>
    <row r="29" spans="1:11" ht="14" thickBot="1">
      <c r="J29" s="10">
        <f>SUM(J7:J28)</f>
        <v>31.130999999999997</v>
      </c>
      <c r="K29" s="11">
        <f>SUM(K7:K28)</f>
        <v>50.556000000000012</v>
      </c>
    </row>
    <row r="30" spans="1:11" ht="14" thickTop="1"/>
  </sheetData>
  <sheetCalcPr fullCalcOnLoad="1"/>
  <phoneticPr fontId="2" type="noConversion"/>
  <hyperlinks>
    <hyperlink ref="G7" r:id="rId1" display="http://nz.element14.com/avx/dp/1658140"/>
    <hyperlink ref="G8" r:id="rId2" display="http://nz.element14.com/taiyo-yuden/dp/2112853"/>
    <hyperlink ref="G9" r:id="rId3" display="http://nz.element14.com/multicomp/dp/1759375"/>
    <hyperlink ref="G10" r:id="rId4" display="http://nz.element14.com/multicomp/dp/1758947"/>
    <hyperlink ref="G11" r:id="rId5" display="http://nz.element14.com/multicomp/dp/1709856"/>
    <hyperlink ref="G12" r:id="rId6" display="http://nz.element14.com/diodes-inc/dp/1843687"/>
    <hyperlink ref="G13" r:id="rId7" display="http://nz.element14.com/kingbright/dp/2217987"/>
    <hyperlink ref="G14" r:id="rId8" display="http://nz.element14.com/microchip/dp/1439518"/>
    <hyperlink ref="G15" r:id="rId9" display="http://nz.element14.com/harwin/dp/2289781"/>
    <hyperlink ref="G16" r:id="rId10" display="http://nz.element14.com/te-connectivity-amp/dp/1654060"/>
    <hyperlink ref="G17" r:id="rId11" display="http://nz.element14.com/murata/dp/1515673"/>
    <hyperlink ref="G18" r:id="rId12" display="http://nz.element14.com/nxp/dp/1081235"/>
    <hyperlink ref="G19" r:id="rId13" display="http://nz.element14.com/multicomp/dp/1803063"/>
    <hyperlink ref="G20" r:id="rId14" display="http://nz.element14.com/multicomp/dp/1358069"/>
    <hyperlink ref="G21" r:id="rId15" display="http://nz.element14.com/multicomp/dp/1357998"/>
    <hyperlink ref="G22" r:id="rId16" display="http://nz.element14.com/multicomp/dp/1358047"/>
    <hyperlink ref="G23" r:id="rId17" display="http://nz.element14.com/multicomp/dp/1803708"/>
    <hyperlink ref="G24" r:id="rId18" display="http://nz.element14.com/multicomp/dp/1358087"/>
    <hyperlink ref="G25" r:id="rId19" display="http://nz.element14.com/c-k-components/dp/1437635"/>
    <hyperlink ref="G26" r:id="rId20" display="http://nz.element14.com/c-k-components/dp/1437635"/>
    <hyperlink ref="G27" r:id="rId21" display="http://nz.element14.com/stmicroelectronics/dp/1606327"/>
    <hyperlink ref="G28" r:id="rId22" display="http://nz.element14.com/txc/dp/1892154"/>
  </hyperlinks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bom.csv</vt:lpstr>
    </vt:vector>
  </TitlesOfParts>
  <Company>TurnKey Living Websites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</dc:creator>
  <cp:lastModifiedBy>Bryan</cp:lastModifiedBy>
  <dcterms:created xsi:type="dcterms:W3CDTF">2014-03-10T05:45:07Z</dcterms:created>
  <dcterms:modified xsi:type="dcterms:W3CDTF">2014-03-10T06:16:15Z</dcterms:modified>
</cp:coreProperties>
</file>