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31A3C323-9CBC-4535-A969-9CCFBA431C16}" xr6:coauthVersionLast="36" xr6:coauthVersionMax="36" xr10:uidLastSave="{00000000-0000-0000-0000-000000000000}"/>
  <bookViews>
    <workbookView xWindow="0" yWindow="0" windowWidth="28800" windowHeight="11625" firstSheet="1" activeTab="2" xr2:uid="{00000000-000D-0000-FFFF-FFFF00000000}"/>
  </bookViews>
  <sheets>
    <sheet name="Students" sheetId="3" r:id="rId1"/>
    <sheet name="CTs" sheetId="5" r:id="rId2"/>
    <sheet name="Learning Objectives (LOs)" sheetId="1" r:id="rId3"/>
    <sheet name="P01- Students - Exer - LOs" sheetId="2" r:id="rId4"/>
    <sheet name="P01 - Students x LOs" sheetId="4" r:id="rId5"/>
    <sheet name="P02 - Students - Exer - LOs" sheetId="6" r:id="rId6"/>
    <sheet name="P02 - Students x LOs" sheetId="7" r:id="rId7"/>
    <sheet name="P03 - Students - exer - LOs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4" i="8" l="1"/>
  <c r="AO34" i="8"/>
  <c r="AE34" i="8"/>
  <c r="P34" i="8"/>
  <c r="J34" i="8"/>
  <c r="B34" i="8"/>
  <c r="A34" i="8"/>
  <c r="AU33" i="8"/>
  <c r="AO33" i="8"/>
  <c r="AE33" i="8"/>
  <c r="P33" i="8"/>
  <c r="J33" i="8"/>
  <c r="B33" i="8"/>
  <c r="A33" i="8"/>
  <c r="AU32" i="8"/>
  <c r="AO32" i="8"/>
  <c r="AE32" i="8"/>
  <c r="P32" i="8"/>
  <c r="J32" i="8"/>
  <c r="B32" i="8"/>
  <c r="A32" i="8"/>
  <c r="AU31" i="8"/>
  <c r="AO31" i="8"/>
  <c r="AE31" i="8"/>
  <c r="P31" i="8"/>
  <c r="J31" i="8"/>
  <c r="B31" i="8"/>
  <c r="A31" i="8"/>
  <c r="AU30" i="8"/>
  <c r="AO30" i="8"/>
  <c r="AE30" i="8"/>
  <c r="P30" i="8"/>
  <c r="J30" i="8"/>
  <c r="B30" i="8"/>
  <c r="A30" i="8"/>
  <c r="AU29" i="8"/>
  <c r="AO29" i="8"/>
  <c r="AE29" i="8"/>
  <c r="P29" i="8"/>
  <c r="J29" i="8"/>
  <c r="B29" i="8"/>
  <c r="A29" i="8"/>
  <c r="AU28" i="8"/>
  <c r="AO28" i="8"/>
  <c r="AE28" i="8"/>
  <c r="P28" i="8"/>
  <c r="J28" i="8"/>
  <c r="B28" i="8"/>
  <c r="A28" i="8"/>
  <c r="AU27" i="8"/>
  <c r="AO27" i="8"/>
  <c r="AE27" i="8"/>
  <c r="P27" i="8"/>
  <c r="J27" i="8"/>
  <c r="B27" i="8"/>
  <c r="A27" i="8"/>
  <c r="AU26" i="8"/>
  <c r="AO26" i="8"/>
  <c r="AE26" i="8"/>
  <c r="P26" i="8"/>
  <c r="J26" i="8"/>
  <c r="B26" i="8"/>
  <c r="A26" i="8"/>
  <c r="AU25" i="8"/>
  <c r="AO25" i="8"/>
  <c r="AE25" i="8"/>
  <c r="P25" i="8"/>
  <c r="J25" i="8"/>
  <c r="B25" i="8"/>
  <c r="A25" i="8"/>
  <c r="AU24" i="8"/>
  <c r="AO24" i="8"/>
  <c r="AE24" i="8"/>
  <c r="P24" i="8"/>
  <c r="J24" i="8"/>
  <c r="B24" i="8"/>
  <c r="A24" i="8"/>
  <c r="AU23" i="8"/>
  <c r="AO23" i="8"/>
  <c r="AE23" i="8"/>
  <c r="P23" i="8"/>
  <c r="J23" i="8"/>
  <c r="B23" i="8"/>
  <c r="A23" i="8"/>
  <c r="AU22" i="8"/>
  <c r="AO22" i="8"/>
  <c r="AE22" i="8"/>
  <c r="P22" i="8"/>
  <c r="J22" i="8"/>
  <c r="B22" i="8"/>
  <c r="A22" i="8"/>
  <c r="AU21" i="8"/>
  <c r="AO21" i="8"/>
  <c r="AE21" i="8"/>
  <c r="P21" i="8"/>
  <c r="J21" i="8"/>
  <c r="B21" i="8"/>
  <c r="A21" i="8"/>
  <c r="AU20" i="8"/>
  <c r="AO20" i="8"/>
  <c r="AE20" i="8"/>
  <c r="P20" i="8"/>
  <c r="J20" i="8"/>
  <c r="B20" i="8"/>
  <c r="A20" i="8"/>
  <c r="AU19" i="8"/>
  <c r="AO19" i="8"/>
  <c r="AE19" i="8"/>
  <c r="P19" i="8"/>
  <c r="J19" i="8"/>
  <c r="B19" i="8"/>
  <c r="A19" i="8"/>
  <c r="AU18" i="8"/>
  <c r="AO18" i="8"/>
  <c r="AE18" i="8"/>
  <c r="P18" i="8"/>
  <c r="J18" i="8"/>
  <c r="B18" i="8"/>
  <c r="A18" i="8"/>
  <c r="AU17" i="8"/>
  <c r="AO17" i="8"/>
  <c r="AE17" i="8"/>
  <c r="P17" i="8"/>
  <c r="J17" i="8"/>
  <c r="B17" i="8"/>
  <c r="A17" i="8"/>
  <c r="AU16" i="8"/>
  <c r="AO16" i="8"/>
  <c r="AE16" i="8"/>
  <c r="P16" i="8"/>
  <c r="J16" i="8"/>
  <c r="B16" i="8"/>
  <c r="A16" i="8"/>
  <c r="AU15" i="8"/>
  <c r="AO15" i="8"/>
  <c r="AE15" i="8"/>
  <c r="P15" i="8"/>
  <c r="J15" i="8"/>
  <c r="B15" i="8"/>
  <c r="A15" i="8"/>
  <c r="AU14" i="8"/>
  <c r="AO14" i="8"/>
  <c r="AE14" i="8"/>
  <c r="P14" i="8"/>
  <c r="J14" i="8"/>
  <c r="B14" i="8"/>
  <c r="A14" i="8"/>
  <c r="AU13" i="8"/>
  <c r="AO13" i="8"/>
  <c r="AE13" i="8"/>
  <c r="P13" i="8"/>
  <c r="J13" i="8"/>
  <c r="B13" i="8"/>
  <c r="A13" i="8"/>
  <c r="AU12" i="8"/>
  <c r="AO12" i="8"/>
  <c r="AE12" i="8"/>
  <c r="P12" i="8"/>
  <c r="J12" i="8"/>
  <c r="B12" i="8"/>
  <c r="A12" i="8"/>
  <c r="AU11" i="8"/>
  <c r="AO11" i="8"/>
  <c r="AE11" i="8"/>
  <c r="P11" i="8"/>
  <c r="J11" i="8"/>
  <c r="B11" i="8"/>
  <c r="A11" i="8"/>
  <c r="AU10" i="8"/>
  <c r="AO10" i="8"/>
  <c r="AE10" i="8"/>
  <c r="P10" i="8"/>
  <c r="J10" i="8"/>
  <c r="B10" i="8"/>
  <c r="A10" i="8"/>
  <c r="AU9" i="8"/>
  <c r="AO9" i="8"/>
  <c r="AE9" i="8"/>
  <c r="P9" i="8"/>
  <c r="J9" i="8"/>
  <c r="B9" i="8"/>
  <c r="A9" i="8"/>
  <c r="AU8" i="8"/>
  <c r="AO8" i="8"/>
  <c r="AE8" i="8"/>
  <c r="P8" i="8"/>
  <c r="J8" i="8"/>
  <c r="B8" i="8"/>
  <c r="A8" i="8"/>
  <c r="AU7" i="8"/>
  <c r="AO7" i="8"/>
  <c r="AE7" i="8"/>
  <c r="P7" i="8"/>
  <c r="J7" i="8"/>
  <c r="B7" i="8"/>
  <c r="A7" i="8"/>
  <c r="B6" i="8"/>
  <c r="A6" i="8"/>
  <c r="P33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BI34" i="2"/>
  <c r="BI33" i="2"/>
  <c r="BI32" i="2"/>
  <c r="BI31" i="2"/>
  <c r="BI30" i="2"/>
  <c r="BI29" i="2"/>
  <c r="BI28" i="2"/>
  <c r="BI27" i="2"/>
  <c r="BI26" i="2"/>
  <c r="BI25" i="2"/>
  <c r="BI24" i="2"/>
  <c r="BI23" i="2"/>
  <c r="BI22" i="2"/>
  <c r="BI21" i="2"/>
  <c r="BI20" i="2"/>
  <c r="BI19" i="2"/>
  <c r="BI18" i="2"/>
  <c r="BI17" i="2"/>
  <c r="BI16" i="2"/>
  <c r="BI15" i="2"/>
  <c r="BI14" i="2"/>
  <c r="BI13" i="2"/>
  <c r="BI12" i="2"/>
  <c r="BI11" i="2"/>
  <c r="BI10" i="2"/>
  <c r="BI9" i="2"/>
  <c r="BI8" i="2"/>
  <c r="BI7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T33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7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34" i="6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U24" i="7"/>
  <c r="B24" i="7"/>
  <c r="A27" i="6"/>
  <c r="B27" i="6"/>
  <c r="D24" i="4"/>
  <c r="E24" i="4"/>
  <c r="F24" i="4"/>
  <c r="G24" i="4"/>
  <c r="H24" i="4"/>
  <c r="I24" i="4"/>
  <c r="J24" i="4"/>
  <c r="K24" i="4"/>
  <c r="L24" i="4"/>
  <c r="M24" i="4"/>
  <c r="N24" i="4"/>
  <c r="O24" i="4"/>
  <c r="Q24" i="4"/>
  <c r="C24" i="4"/>
  <c r="B24" i="4"/>
  <c r="B27" i="2"/>
  <c r="A27" i="2"/>
  <c r="U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U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U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U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U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U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U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U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U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U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U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U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U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U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U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U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U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U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U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U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U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U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U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U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U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U4" i="7"/>
  <c r="S4" i="7"/>
  <c r="R4" i="7"/>
  <c r="Q4" i="7"/>
  <c r="P4" i="7"/>
  <c r="S2" i="7"/>
  <c r="R2" i="7"/>
  <c r="Q2" i="7"/>
  <c r="P2" i="7"/>
  <c r="O4" i="7"/>
  <c r="N4" i="7"/>
  <c r="M4" i="7"/>
  <c r="L4" i="7"/>
  <c r="O2" i="7"/>
  <c r="N2" i="7"/>
  <c r="M2" i="7"/>
  <c r="L2" i="7"/>
  <c r="K4" i="7"/>
  <c r="J4" i="7"/>
  <c r="K2" i="7"/>
  <c r="J2" i="7"/>
  <c r="I4" i="7"/>
  <c r="I2" i="7"/>
  <c r="H4" i="7"/>
  <c r="G4" i="7"/>
  <c r="E4" i="7"/>
  <c r="H2" i="7"/>
  <c r="G2" i="7"/>
  <c r="F2" i="7"/>
  <c r="E2" i="7"/>
  <c r="D2" i="7"/>
  <c r="C2" i="7"/>
  <c r="F4" i="7"/>
  <c r="D4" i="7"/>
  <c r="C4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1" i="7"/>
  <c r="B30" i="7"/>
  <c r="B29" i="7"/>
  <c r="B28" i="7"/>
  <c r="B27" i="7"/>
  <c r="B26" i="7"/>
  <c r="B25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U3" i="7"/>
  <c r="U2" i="7"/>
  <c r="Q2" i="4"/>
  <c r="Q3" i="4"/>
  <c r="O2" i="4"/>
  <c r="N2" i="4"/>
  <c r="M2" i="4"/>
  <c r="L2" i="4"/>
  <c r="K2" i="4"/>
  <c r="J2" i="4"/>
  <c r="I2" i="4"/>
  <c r="H2" i="4"/>
  <c r="G2" i="4"/>
  <c r="F2" i="4"/>
  <c r="E2" i="4"/>
  <c r="AV5" i="6"/>
  <c r="AT5" i="6"/>
  <c r="AS5" i="6"/>
  <c r="AR5" i="6"/>
  <c r="AQ5" i="6"/>
  <c r="AV6" i="6"/>
  <c r="AT6" i="6"/>
  <c r="AS6" i="6"/>
  <c r="AR6" i="6"/>
  <c r="AQ6" i="6"/>
  <c r="AP5" i="6"/>
  <c r="AN5" i="6"/>
  <c r="AM5" i="6"/>
  <c r="AL5" i="6"/>
  <c r="AK5" i="6"/>
  <c r="AJ5" i="6"/>
  <c r="AI5" i="6"/>
  <c r="AH5" i="6"/>
  <c r="AG5" i="6"/>
  <c r="AP6" i="6"/>
  <c r="AN6" i="6"/>
  <c r="AM6" i="6"/>
  <c r="AL6" i="6"/>
  <c r="AK6" i="6"/>
  <c r="AJ6" i="6"/>
  <c r="AI6" i="6"/>
  <c r="AH6" i="6"/>
  <c r="AG6" i="6"/>
  <c r="AF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AF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O5" i="6"/>
  <c r="N5" i="6"/>
  <c r="M5" i="6"/>
  <c r="L5" i="6"/>
  <c r="Q5" i="6"/>
  <c r="Q6" i="6"/>
  <c r="O6" i="6"/>
  <c r="N6" i="6"/>
  <c r="M6" i="6"/>
  <c r="L6" i="6"/>
  <c r="Q33" i="7" l="1"/>
  <c r="R33" i="7"/>
  <c r="U33" i="7"/>
  <c r="S33" i="7"/>
  <c r="P33" i="7"/>
  <c r="O33" i="7"/>
  <c r="K33" i="7"/>
  <c r="M33" i="7"/>
  <c r="J33" i="7"/>
  <c r="I33" i="7"/>
  <c r="H33" i="7"/>
  <c r="E33" i="7"/>
  <c r="D33" i="7"/>
  <c r="N33" i="7"/>
  <c r="G33" i="7"/>
  <c r="C33" i="7"/>
  <c r="F33" i="7"/>
  <c r="L33" i="7"/>
  <c r="K5" i="6"/>
  <c r="K6" i="6"/>
  <c r="I5" i="6"/>
  <c r="I6" i="6"/>
  <c r="H5" i="6"/>
  <c r="H6" i="6"/>
  <c r="G5" i="6"/>
  <c r="G6" i="6"/>
  <c r="F5" i="6"/>
  <c r="F6" i="6"/>
  <c r="E5" i="6"/>
  <c r="E6" i="6"/>
  <c r="D5" i="6"/>
  <c r="D6" i="6"/>
  <c r="C5" i="6"/>
  <c r="C6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33" i="2"/>
  <c r="B29" i="2"/>
  <c r="B31" i="4"/>
  <c r="B30" i="4"/>
  <c r="B29" i="4"/>
  <c r="B28" i="4"/>
  <c r="B27" i="4"/>
  <c r="B26" i="4"/>
  <c r="B25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6" i="2"/>
  <c r="A6" i="2"/>
  <c r="A34" i="2"/>
  <c r="A33" i="2"/>
  <c r="A32" i="2"/>
  <c r="A31" i="2"/>
  <c r="A30" i="2"/>
  <c r="A29" i="2"/>
  <c r="A28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B34" i="2"/>
  <c r="B32" i="2"/>
  <c r="B31" i="2"/>
  <c r="B30" i="2"/>
  <c r="B28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D2" i="4"/>
  <c r="BJ5" i="2"/>
  <c r="BJ6" i="2"/>
  <c r="AU5" i="2"/>
  <c r="AU6" i="2"/>
  <c r="AI5" i="2"/>
  <c r="AI6" i="2"/>
  <c r="T5" i="2"/>
  <c r="T6" i="2"/>
  <c r="K6" i="2"/>
  <c r="K5" i="2"/>
  <c r="Q31" i="4"/>
  <c r="Q30" i="4"/>
  <c r="Q29" i="4"/>
  <c r="Q28" i="4"/>
  <c r="Q27" i="4"/>
  <c r="Q26" i="4"/>
  <c r="Q25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O31" i="4"/>
  <c r="O30" i="4"/>
  <c r="O29" i="4"/>
  <c r="O28" i="4"/>
  <c r="O27" i="4"/>
  <c r="O26" i="4"/>
  <c r="O25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N31" i="4"/>
  <c r="N30" i="4"/>
  <c r="N29" i="4"/>
  <c r="N28" i="4"/>
  <c r="N27" i="4"/>
  <c r="N26" i="4"/>
  <c r="N25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M31" i="4"/>
  <c r="M30" i="4"/>
  <c r="M29" i="4"/>
  <c r="M28" i="4"/>
  <c r="M27" i="4"/>
  <c r="M26" i="4"/>
  <c r="M25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L31" i="4"/>
  <c r="L30" i="4"/>
  <c r="L29" i="4"/>
  <c r="L28" i="4"/>
  <c r="L27" i="4"/>
  <c r="L26" i="4"/>
  <c r="L25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K31" i="4"/>
  <c r="K30" i="4"/>
  <c r="K29" i="4"/>
  <c r="K28" i="4"/>
  <c r="K27" i="4"/>
  <c r="K26" i="4"/>
  <c r="K25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J31" i="4"/>
  <c r="J30" i="4"/>
  <c r="J29" i="4"/>
  <c r="J28" i="4"/>
  <c r="J27" i="4"/>
  <c r="J26" i="4"/>
  <c r="J25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I31" i="4"/>
  <c r="I30" i="4"/>
  <c r="I29" i="4"/>
  <c r="I28" i="4"/>
  <c r="I27" i="4"/>
  <c r="I26" i="4"/>
  <c r="I25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H31" i="4"/>
  <c r="H30" i="4"/>
  <c r="H29" i="4"/>
  <c r="H28" i="4"/>
  <c r="H27" i="4"/>
  <c r="H26" i="4"/>
  <c r="H25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G31" i="4"/>
  <c r="G30" i="4"/>
  <c r="G29" i="4"/>
  <c r="G28" i="4"/>
  <c r="G27" i="4"/>
  <c r="G26" i="4"/>
  <c r="G25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31" i="4"/>
  <c r="F30" i="4"/>
  <c r="F29" i="4"/>
  <c r="F28" i="4"/>
  <c r="F27" i="4"/>
  <c r="F26" i="4"/>
  <c r="F25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E31" i="4"/>
  <c r="E30" i="4"/>
  <c r="E29" i="4"/>
  <c r="E28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D31" i="4"/>
  <c r="D30" i="4"/>
  <c r="D29" i="4"/>
  <c r="D28" i="4"/>
  <c r="D27" i="4"/>
  <c r="D26" i="4"/>
  <c r="D25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C31" i="4"/>
  <c r="C30" i="4"/>
  <c r="C29" i="4"/>
  <c r="C28" i="4"/>
  <c r="C27" i="4"/>
  <c r="C26" i="4"/>
  <c r="C25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2" i="4"/>
  <c r="Q4" i="4"/>
  <c r="M4" i="4"/>
  <c r="I4" i="4"/>
  <c r="I33" i="4" l="1"/>
  <c r="M33" i="4"/>
  <c r="Q33" i="4"/>
  <c r="F4" i="4"/>
  <c r="F33" i="4" s="1"/>
  <c r="O4" i="4"/>
  <c r="O33" i="4" s="1"/>
  <c r="N4" i="4"/>
  <c r="N33" i="4" s="1"/>
  <c r="L4" i="4"/>
  <c r="L33" i="4" s="1"/>
  <c r="K4" i="4"/>
  <c r="K33" i="4" s="1"/>
  <c r="J4" i="4"/>
  <c r="J33" i="4" s="1"/>
  <c r="H4" i="4"/>
  <c r="H33" i="4" s="1"/>
  <c r="G4" i="4"/>
  <c r="G33" i="4" s="1"/>
  <c r="E4" i="4"/>
  <c r="E33" i="4" s="1"/>
  <c r="D4" i="4"/>
  <c r="D33" i="4" s="1"/>
  <c r="C4" i="4"/>
  <c r="C33" i="4" s="1"/>
  <c r="O3" i="4"/>
  <c r="N3" i="4"/>
  <c r="M3" i="4"/>
  <c r="L3" i="4"/>
  <c r="K3" i="4"/>
  <c r="J3" i="4"/>
  <c r="I3" i="4"/>
  <c r="H3" i="4"/>
  <c r="G3" i="4"/>
  <c r="F3" i="4"/>
  <c r="E3" i="4"/>
  <c r="D3" i="4"/>
  <c r="C3" i="4"/>
  <c r="BC5" i="2" l="1"/>
  <c r="BB5" i="2"/>
  <c r="BC6" i="2"/>
  <c r="BB6" i="2"/>
  <c r="AN5" i="2"/>
  <c r="AM5" i="2"/>
  <c r="AN6" i="2"/>
  <c r="AM6" i="2"/>
  <c r="AB5" i="2"/>
  <c r="AA5" i="2"/>
  <c r="AB6" i="2"/>
  <c r="AA6" i="2"/>
  <c r="P5" i="2"/>
  <c r="O5" i="2"/>
  <c r="P6" i="2"/>
  <c r="O6" i="2"/>
  <c r="G5" i="2"/>
  <c r="F5" i="2"/>
  <c r="G6" i="2"/>
  <c r="F6" i="2"/>
  <c r="BH5" i="2"/>
  <c r="BG5" i="2"/>
  <c r="BF5" i="2"/>
  <c r="BE5" i="2"/>
  <c r="BD5" i="2"/>
  <c r="BA5" i="2"/>
  <c r="AZ5" i="2"/>
  <c r="AY5" i="2"/>
  <c r="AX5" i="2"/>
  <c r="AW5" i="2"/>
  <c r="AV5" i="2"/>
  <c r="AS5" i="2"/>
  <c r="AR5" i="2"/>
  <c r="AQ5" i="2"/>
  <c r="AP5" i="2"/>
  <c r="AO5" i="2"/>
  <c r="AL5" i="2"/>
  <c r="AK5" i="2"/>
  <c r="AJ5" i="2"/>
  <c r="AG5" i="2"/>
  <c r="AF5" i="2"/>
  <c r="AE5" i="2"/>
  <c r="AD5" i="2"/>
  <c r="AC5" i="2"/>
  <c r="Z5" i="2"/>
  <c r="Y5" i="2"/>
  <c r="X5" i="2"/>
  <c r="W5" i="2"/>
  <c r="V5" i="2"/>
  <c r="U5" i="2"/>
  <c r="R5" i="2"/>
  <c r="Q5" i="2"/>
  <c r="N5" i="2"/>
  <c r="M5" i="2"/>
  <c r="L5" i="2"/>
  <c r="I5" i="2"/>
  <c r="H5" i="2"/>
  <c r="E5" i="2"/>
  <c r="D5" i="2"/>
  <c r="C5" i="2"/>
  <c r="BH6" i="2"/>
  <c r="BG6" i="2"/>
  <c r="BF6" i="2"/>
  <c r="AS6" i="2"/>
  <c r="AR6" i="2"/>
  <c r="AQ6" i="2"/>
  <c r="AG6" i="2"/>
  <c r="AF6" i="2"/>
  <c r="AE6" i="2"/>
  <c r="AJ6" i="2"/>
  <c r="BE6" i="2"/>
  <c r="BD6" i="2"/>
  <c r="BA6" i="2"/>
  <c r="AZ6" i="2"/>
  <c r="AY6" i="2"/>
  <c r="AX6" i="2"/>
  <c r="AW6" i="2"/>
  <c r="AV6" i="2"/>
  <c r="AP6" i="2"/>
  <c r="AO6" i="2"/>
  <c r="AL6" i="2"/>
  <c r="AK6" i="2"/>
  <c r="AD6" i="2"/>
  <c r="AC6" i="2"/>
  <c r="Z6" i="2"/>
  <c r="Y6" i="2"/>
  <c r="X6" i="2"/>
  <c r="W6" i="2"/>
  <c r="V6" i="2"/>
  <c r="U6" i="2"/>
  <c r="R6" i="2"/>
  <c r="Q6" i="2"/>
  <c r="N6" i="2"/>
  <c r="M6" i="2"/>
  <c r="L6" i="2"/>
  <c r="I6" i="2"/>
  <c r="H6" i="2"/>
  <c r="E6" i="2"/>
  <c r="D6" i="2"/>
  <c r="C6" i="2"/>
</calcChain>
</file>

<file path=xl/sharedStrings.xml><?xml version="1.0" encoding="utf-8"?>
<sst xmlns="http://schemas.openxmlformats.org/spreadsheetml/2006/main" count="677" uniqueCount="170">
  <si>
    <t>Define the concepts of Variable.</t>
  </si>
  <si>
    <t>Define the concepts of Constant.</t>
  </si>
  <si>
    <t>Identify the Constants that are required in algorithm design.</t>
  </si>
  <si>
    <t>Choose correctly the data type of a variable according to the values that it could store in algorithm design.</t>
  </si>
  <si>
    <t xml:space="preserve">Identify and Explain the consequences of a wrong choice of data types in algorithm design. </t>
  </si>
  <si>
    <t>Implement variables in C language in function of the type and range of values that is needed in the design of a given algorithm.</t>
  </si>
  <si>
    <t>Ex1</t>
  </si>
  <si>
    <t>Ex2</t>
  </si>
  <si>
    <t>Ex3</t>
  </si>
  <si>
    <t>Ex4</t>
  </si>
  <si>
    <t>Ex5</t>
  </si>
  <si>
    <t>Implement constants in C language in function of the type and values that is needed in the design of a given algorithm.</t>
  </si>
  <si>
    <t>Define the concepts of Operator, Expression and Assignment.</t>
  </si>
  <si>
    <t>Define the different types of operators (Arithmetic, Relational, Logical and Assignment).</t>
  </si>
  <si>
    <t>Lesson 4. Operators and Expressions</t>
  </si>
  <si>
    <t>Lesson 3. Data Types</t>
  </si>
  <si>
    <t>Ex6</t>
  </si>
  <si>
    <t>--</t>
  </si>
  <si>
    <t>Implement basic input/out operations in C language to collect and show data thorught variables</t>
  </si>
  <si>
    <t>X</t>
  </si>
  <si>
    <t>Choose correctly the data type of a constant according to the values that it could store in algorithm design.</t>
  </si>
  <si>
    <t>Define the concepts of Variable and Constants.</t>
  </si>
  <si>
    <t>Define and Evaluate expressions, considering values, variables, constants and precedence rules and order of evaluation of each operator.</t>
  </si>
  <si>
    <t>Identify the Variables and Constants that are required in algorithm design.</t>
  </si>
  <si>
    <t>Choose correctly the data type of a variable or Constant according to the values that it could store in algorithm design.</t>
  </si>
  <si>
    <t>Implement variables and constants in C language in function of the type and range of values that is needed in the design of a given algorithm.</t>
  </si>
  <si>
    <t>Implement in C Language expressions using arithmetic and assignment operators.</t>
  </si>
  <si>
    <t>Define the concept of Operator.</t>
  </si>
  <si>
    <t>Define the concept of Expression.</t>
  </si>
  <si>
    <t>Define the concepts Assignment.</t>
  </si>
  <si>
    <t>Define Arithmetic operators.</t>
  </si>
  <si>
    <t>Define Relational operators.</t>
  </si>
  <si>
    <t>Define Logical operators.</t>
  </si>
  <si>
    <t>Define Assignement operators.</t>
  </si>
  <si>
    <t>P1. Face</t>
  </si>
  <si>
    <t>Boñal Bravo, Alberto</t>
  </si>
  <si>
    <t>PRACTICE 1. Basic Secuential Programs</t>
  </si>
  <si>
    <t>Borrás Marqués, Lorena</t>
  </si>
  <si>
    <t>Cabaña Tissot, Marcos</t>
  </si>
  <si>
    <t>Identify the Variables that are required in algorithm design.</t>
  </si>
  <si>
    <t>EXERCISE 1</t>
  </si>
  <si>
    <t>EXERCISE 2</t>
  </si>
  <si>
    <t>EXERCISE 3</t>
  </si>
  <si>
    <t>EXERCISE 4</t>
  </si>
  <si>
    <t>FACE DOCUMENT</t>
  </si>
  <si>
    <t>EXERCISE 5</t>
  </si>
  <si>
    <t>LO-01</t>
  </si>
  <si>
    <t>LO-02</t>
  </si>
  <si>
    <t>LO-03</t>
  </si>
  <si>
    <t>LO-04</t>
  </si>
  <si>
    <t>LO-05</t>
  </si>
  <si>
    <t>LO-06</t>
  </si>
  <si>
    <t>LO-07</t>
  </si>
  <si>
    <t>LO-08</t>
  </si>
  <si>
    <t>LO-10</t>
  </si>
  <si>
    <t>LO-11</t>
  </si>
  <si>
    <t>LO-01.1</t>
  </si>
  <si>
    <t>LO-01.2</t>
  </si>
  <si>
    <t>LO-02.1</t>
  </si>
  <si>
    <t>LO-02.2</t>
  </si>
  <si>
    <t>LO-03.1</t>
  </si>
  <si>
    <t>LO-03.2</t>
  </si>
  <si>
    <t>LO-04.1</t>
  </si>
  <si>
    <t>LO-05.1</t>
  </si>
  <si>
    <t>LO-05.2</t>
  </si>
  <si>
    <t>LO-06.1</t>
  </si>
  <si>
    <t>LO-06.2</t>
  </si>
  <si>
    <t>LO-07.1</t>
  </si>
  <si>
    <t>LO-07.2</t>
  </si>
  <si>
    <t>LO-08.1</t>
  </si>
  <si>
    <t>LO-08.2</t>
  </si>
  <si>
    <t>LO-08.3</t>
  </si>
  <si>
    <t>LO-09.4</t>
  </si>
  <si>
    <t>LO-10.1</t>
  </si>
  <si>
    <t>LO-11.1</t>
  </si>
  <si>
    <t>LO-09.1</t>
  </si>
  <si>
    <t>LO-09</t>
  </si>
  <si>
    <t>COD</t>
  </si>
  <si>
    <t>Implement in C Language expressions using arithmetic operators.</t>
  </si>
  <si>
    <t>Implement in C Language expressions using assignment operator.</t>
  </si>
  <si>
    <t>Canoves Femenia I Garcia, Joaquim</t>
  </si>
  <si>
    <t>Carmona Carrasquer, Lucas</t>
  </si>
  <si>
    <t>Identify the basic Input/Output operations in the algorithm design</t>
  </si>
  <si>
    <t>LO-09.2</t>
  </si>
  <si>
    <t>LO-09.3</t>
  </si>
  <si>
    <t>Identify the basic input operations in the algorithm design</t>
  </si>
  <si>
    <t>Identify the basic output operations in the algorithm design</t>
  </si>
  <si>
    <t>Casas Lorenzo, Javier</t>
  </si>
  <si>
    <t>Conejero Rodrígues, Jesús</t>
  </si>
  <si>
    <t>Davey, Ethan</t>
  </si>
  <si>
    <t>Durda, Jakub</t>
  </si>
  <si>
    <t>Fernández Palou, Isabel</t>
  </si>
  <si>
    <t>Fernández Silva, Pablo</t>
  </si>
  <si>
    <t>García Bernad, Jose Luis</t>
  </si>
  <si>
    <t>LO-11.2</t>
  </si>
  <si>
    <t>Analysis and problem solving</t>
  </si>
  <si>
    <t>CT-3</t>
  </si>
  <si>
    <t>Name</t>
  </si>
  <si>
    <t>ID</t>
  </si>
  <si>
    <t>Erasmus</t>
  </si>
  <si>
    <t>Sex</t>
  </si>
  <si>
    <t>M</t>
  </si>
  <si>
    <t>F</t>
  </si>
  <si>
    <t>Gascón Bononad, Carlos</t>
  </si>
  <si>
    <t>Gonzalez García, Alejandro</t>
  </si>
  <si>
    <t>Guillem Valles, Adrian</t>
  </si>
  <si>
    <t>Gutiérrez Jiménez, José</t>
  </si>
  <si>
    <t>Hrdina, Vojtech</t>
  </si>
  <si>
    <t>Leach Rodriguez, Ricardo</t>
  </si>
  <si>
    <t>Magallón Polo, Jorge</t>
  </si>
  <si>
    <t>Martín Núñez, Raúl</t>
  </si>
  <si>
    <t>Mohammad Mohammad, Jahanzaib</t>
  </si>
  <si>
    <t>Morellà Campos, Alvaro</t>
  </si>
  <si>
    <t>Pergens, Richard</t>
  </si>
  <si>
    <t>Prieto Calabuig, Tomas</t>
  </si>
  <si>
    <t>Ramón Alamán, David</t>
  </si>
  <si>
    <t>Sotos Llopis, Salma</t>
  </si>
  <si>
    <t>Sultanbékova, Galimá</t>
  </si>
  <si>
    <t>Unal, Ogulcan</t>
  </si>
  <si>
    <t>AVERAGE</t>
  </si>
  <si>
    <t>Lesson 5.Input Output</t>
  </si>
  <si>
    <t>LO-12</t>
  </si>
  <si>
    <t>LO-13</t>
  </si>
  <si>
    <t>LO-14</t>
  </si>
  <si>
    <t>Define the concept of Input operator</t>
  </si>
  <si>
    <t>Define the concept of Output operator</t>
  </si>
  <si>
    <t>LO-12.1</t>
  </si>
  <si>
    <t>LO-12.2</t>
  </si>
  <si>
    <t>Define the different types of input/output operators (keyboard, screen, files).</t>
  </si>
  <si>
    <t>L0-13.1</t>
  </si>
  <si>
    <t>Define  input operators throught keyboard.</t>
  </si>
  <si>
    <t>Define  output operators throught screen.</t>
  </si>
  <si>
    <t>Define  output operators throught text files.</t>
  </si>
  <si>
    <t>Define  input operators throughttext  files.</t>
  </si>
  <si>
    <t>LO-13.2</t>
  </si>
  <si>
    <t>LO-13.3</t>
  </si>
  <si>
    <t>LO-13.4</t>
  </si>
  <si>
    <t>LO-14.1</t>
  </si>
  <si>
    <t>LO-14.2</t>
  </si>
  <si>
    <t>LO-14.3</t>
  </si>
  <si>
    <t>LO-14.4</t>
  </si>
  <si>
    <t>Implement basic input operations in C language to collect  data throught variables.</t>
  </si>
  <si>
    <t>Implement basic output operations in C language to show data throught variables.</t>
  </si>
  <si>
    <t>Implement standard  input operations in C language to collect data throught variables.</t>
  </si>
  <si>
    <t>Implement text file input operations in C language to collect data throught variables.</t>
  </si>
  <si>
    <t>Implement standard output operations in C language to show data throught variables.</t>
  </si>
  <si>
    <t>Implement text file output operations in C language to show data throught variables.</t>
  </si>
  <si>
    <t>LO-15</t>
  </si>
  <si>
    <t>LO-15.1</t>
  </si>
  <si>
    <t>LO-15.2</t>
  </si>
  <si>
    <t>LO-15.3</t>
  </si>
  <si>
    <t>P2. Face</t>
  </si>
  <si>
    <t>LO-15.4</t>
  </si>
  <si>
    <t>P3. Face</t>
  </si>
  <si>
    <t>Avg</t>
  </si>
  <si>
    <t>AVG</t>
  </si>
  <si>
    <t>Define the concepts of Input /Output operations</t>
  </si>
  <si>
    <t>Implement basic input/out operations in C language to collect and show data thought variables</t>
  </si>
  <si>
    <t>Definir las Distintas Estructuras Selectivas para el Diseño de Algoritmos.</t>
  </si>
  <si>
    <t>Identificar el Dominio de Aplicación de las Distintas Estructuras Selectivas.</t>
  </si>
  <si>
    <t>Aplicar la Estructura de Selección más Adecuada en función del Algoritmo.</t>
  </si>
  <si>
    <t>Diseñar e Implementar Programas en C que requieran de Estructuras Selectivas.</t>
  </si>
  <si>
    <r>
      <t>Manejar Instrumental Específica (</t>
    </r>
    <r>
      <rPr>
        <sz val="8"/>
        <color theme="1"/>
        <rFont val="Times New Roman"/>
        <family val="1"/>
      </rPr>
      <t>DevC++, GitHub, Jenkins en su versión Inglesa)</t>
    </r>
    <r>
      <rPr>
        <sz val="8"/>
        <color rgb="FF000000"/>
        <rFont val="Times New Roman"/>
        <family val="1"/>
      </rPr>
      <t xml:space="preserve"> para </t>
    </r>
    <r>
      <rPr>
        <sz val="8"/>
        <color theme="1"/>
        <rFont val="Times New Roman"/>
        <family val="1"/>
      </rPr>
      <t>Diseñar e Implementar Programas en C que requieren de Estructuras Selectivas.</t>
    </r>
  </si>
  <si>
    <t>Lesson 06 - Flow Control Selection</t>
  </si>
  <si>
    <t>Identify   the application domain of Input/Output operations in the algorithm design</t>
  </si>
  <si>
    <t>Identify  the application domain of standard input operations in the algorithm design</t>
  </si>
  <si>
    <t>Identify the application domain of standard output operations in the algorithm design</t>
  </si>
  <si>
    <t>Identify  the application domain of text file  input operations in the algorithm design</t>
  </si>
  <si>
    <t>Identify the application domain of text file output operations in the algorithm design</t>
  </si>
  <si>
    <t>LO-16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</si>
</sst>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/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10" xfId="0" applyBorder="1"/>
    <xf numFmtId="0" fontId="0" fillId="0" borderId="10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5" xfId="0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9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2" xfId="0" quotePrefix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6" xfId="0" quotePrefix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1" xfId="0" applyBorder="1" applyAlignment="1">
      <alignment horizontal="center" textRotation="90" wrapText="1"/>
    </xf>
    <xf numFmtId="0" fontId="0" fillId="0" borderId="32" xfId="0" applyBorder="1" applyAlignment="1">
      <alignment horizontal="center" textRotation="90" wrapText="1"/>
    </xf>
    <xf numFmtId="0" fontId="0" fillId="0" borderId="33" xfId="0" applyBorder="1" applyAlignment="1">
      <alignment horizontal="center" textRotation="90" wrapText="1"/>
    </xf>
    <xf numFmtId="0" fontId="0" fillId="0" borderId="34" xfId="0" applyBorder="1" applyAlignment="1">
      <alignment horizontal="center" textRotation="90" wrapText="1"/>
    </xf>
    <xf numFmtId="0" fontId="0" fillId="0" borderId="26" xfId="0" applyBorder="1" applyAlignment="1">
      <alignment horizontal="center" textRotation="90" wrapText="1"/>
    </xf>
    <xf numFmtId="0" fontId="0" fillId="2" borderId="28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5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2" borderId="40" xfId="0" applyFill="1" applyBorder="1" applyAlignment="1">
      <alignment horizontal="center"/>
    </xf>
    <xf numFmtId="0" fontId="0" fillId="0" borderId="12" xfId="0" applyBorder="1"/>
    <xf numFmtId="0" fontId="0" fillId="2" borderId="19" xfId="0" applyFill="1" applyBorder="1" applyAlignment="1">
      <alignment horizontal="left"/>
    </xf>
    <xf numFmtId="0" fontId="0" fillId="2" borderId="41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2" xfId="0" applyBorder="1"/>
    <xf numFmtId="0" fontId="0" fillId="0" borderId="2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29" xfId="0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0" borderId="21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46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2" borderId="47" xfId="0" applyFill="1" applyBorder="1" applyAlignment="1">
      <alignment horizontal="left"/>
    </xf>
    <xf numFmtId="0" fontId="0" fillId="0" borderId="4" xfId="0" applyBorder="1"/>
    <xf numFmtId="0" fontId="0" fillId="2" borderId="49" xfId="0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20" xfId="0" applyFill="1" applyBorder="1"/>
    <xf numFmtId="0" fontId="0" fillId="2" borderId="48" xfId="0" applyFill="1" applyBorder="1" applyAlignment="1">
      <alignment horizontal="center"/>
    </xf>
    <xf numFmtId="2" fontId="0" fillId="2" borderId="28" xfId="0" applyNumberFormat="1" applyFill="1" applyBorder="1" applyAlignment="1">
      <alignment horizontal="center"/>
    </xf>
    <xf numFmtId="2" fontId="0" fillId="2" borderId="36" xfId="0" applyNumberFormat="1" applyFill="1" applyBorder="1" applyAlignment="1">
      <alignment horizontal="center"/>
    </xf>
    <xf numFmtId="2" fontId="0" fillId="2" borderId="29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2" borderId="27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2" borderId="21" xfId="0" applyNumberFormat="1" applyFill="1" applyBorder="1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0" xfId="0" quotePrefix="1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  <xf numFmtId="0" fontId="0" fillId="0" borderId="9" xfId="0" quotePrefix="1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 vertical="center"/>
    </xf>
    <xf numFmtId="0" fontId="0" fillId="0" borderId="11" xfId="0" quotePrefix="1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Fill="1" applyBorder="1"/>
    <xf numFmtId="0" fontId="0" fillId="0" borderId="15" xfId="0" applyFill="1" applyBorder="1"/>
    <xf numFmtId="0" fontId="0" fillId="0" borderId="0" xfId="0" quotePrefix="1" applyFill="1" applyBorder="1" applyAlignment="1">
      <alignment horizontal="center"/>
    </xf>
    <xf numFmtId="0" fontId="0" fillId="0" borderId="7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0" fillId="3" borderId="10" xfId="0" quotePrefix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1" xfId="0" quotePrefix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0" fontId="0" fillId="3" borderId="9" xfId="0" quotePrefix="1" applyFill="1" applyBorder="1" applyAlignment="1">
      <alignment horizontal="center" vertical="center"/>
    </xf>
    <xf numFmtId="0" fontId="0" fillId="3" borderId="10" xfId="0" quotePrefix="1" applyFill="1" applyBorder="1" applyAlignment="1">
      <alignment horizontal="center" vertical="center"/>
    </xf>
    <xf numFmtId="0" fontId="0" fillId="3" borderId="4" xfId="0" quotePrefix="1" applyFill="1" applyBorder="1" applyAlignment="1">
      <alignment horizontal="center"/>
    </xf>
    <xf numFmtId="0" fontId="0" fillId="3" borderId="0" xfId="0" quotePrefix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53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2" fontId="0" fillId="2" borderId="46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0" fontId="2" fillId="4" borderId="31" xfId="0" applyFont="1" applyFill="1" applyBorder="1"/>
    <xf numFmtId="2" fontId="2" fillId="4" borderId="32" xfId="0" applyNumberFormat="1" applyFont="1" applyFill="1" applyBorder="1" applyAlignment="1">
      <alignment horizontal="center"/>
    </xf>
    <xf numFmtId="2" fontId="2" fillId="4" borderId="34" xfId="0" applyNumberFormat="1" applyFont="1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6" xfId="0" applyFill="1" applyBorder="1"/>
    <xf numFmtId="0" fontId="0" fillId="2" borderId="57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0" fillId="2" borderId="61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0" fillId="0" borderId="27" xfId="0" applyBorder="1"/>
    <xf numFmtId="2" fontId="0" fillId="0" borderId="10" xfId="0" applyNumberFormat="1" applyBorder="1" applyAlignment="1">
      <alignment horizontal="center"/>
    </xf>
    <xf numFmtId="2" fontId="0" fillId="0" borderId="63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0" fillId="2" borderId="65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1" xfId="0" applyBorder="1"/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3" xfId="0" applyBorder="1"/>
    <xf numFmtId="0" fontId="0" fillId="0" borderId="5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0" borderId="37" xfId="0" applyBorder="1" applyAlignment="1">
      <alignment horizontal="center" textRotation="90" wrapText="1"/>
    </xf>
    <xf numFmtId="4" fontId="0" fillId="2" borderId="28" xfId="0" applyNumberFormat="1" applyFill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2" borderId="62" xfId="0" applyNumberFormat="1" applyFill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2" borderId="64" xfId="0" applyNumberFormat="1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2" borderId="25" xfId="0" applyNumberFormat="1" applyFill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2" borderId="58" xfId="0" applyNumberFormat="1" applyFill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2" borderId="60" xfId="0" applyNumberFormat="1" applyFill="1" applyBorder="1" applyAlignment="1">
      <alignment horizontal="center"/>
    </xf>
    <xf numFmtId="2" fontId="0" fillId="0" borderId="52" xfId="0" applyNumberFormat="1" applyBorder="1" applyAlignment="1">
      <alignment horizontal="center"/>
    </xf>
    <xf numFmtId="0" fontId="0" fillId="0" borderId="5" xfId="0" applyBorder="1" applyAlignment="1">
      <alignment horizontal="center" textRotation="90" wrapText="1"/>
    </xf>
    <xf numFmtId="2" fontId="0" fillId="2" borderId="65" xfId="0" applyNumberFormat="1" applyFill="1" applyBorder="1" applyAlignment="1">
      <alignment horizontal="center"/>
    </xf>
    <xf numFmtId="2" fontId="0" fillId="2" borderId="59" xfId="0" applyNumberFormat="1" applyFill="1" applyBorder="1" applyAlignment="1">
      <alignment horizontal="center"/>
    </xf>
    <xf numFmtId="0" fontId="0" fillId="0" borderId="2" xfId="0" applyBorder="1" applyAlignment="1">
      <alignment horizontal="center" textRotation="90" wrapText="1"/>
    </xf>
    <xf numFmtId="0" fontId="0" fillId="0" borderId="10" xfId="0" applyBorder="1" applyAlignment="1">
      <alignment horizontal="center" textRotation="90" wrapText="1"/>
    </xf>
    <xf numFmtId="2" fontId="0" fillId="0" borderId="6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E694-CCD5-4F0E-805A-CCA4DF9C361C}">
  <dimension ref="A2:L32"/>
  <sheetViews>
    <sheetView workbookViewId="0">
      <selection activeCell="D25" sqref="D25"/>
    </sheetView>
  </sheetViews>
  <sheetFormatPr baseColWidth="10" defaultRowHeight="15" x14ac:dyDescent="0.25"/>
  <cols>
    <col min="2" max="2" width="32.42578125" bestFit="1" customWidth="1"/>
    <col min="3" max="4" width="11.42578125" style="1"/>
  </cols>
  <sheetData>
    <row r="2" spans="1:4" ht="15.75" thickBot="1" x14ac:dyDescent="0.3">
      <c r="C2" s="83"/>
      <c r="D2" s="83"/>
    </row>
    <row r="3" spans="1:4" ht="15.75" thickBot="1" x14ac:dyDescent="0.3">
      <c r="A3" s="49" t="s">
        <v>98</v>
      </c>
      <c r="B3" s="101" t="s">
        <v>97</v>
      </c>
      <c r="C3" s="45" t="s">
        <v>99</v>
      </c>
      <c r="D3" s="48" t="s">
        <v>100</v>
      </c>
    </row>
    <row r="4" spans="1:4" x14ac:dyDescent="0.25">
      <c r="A4" s="99">
        <v>1</v>
      </c>
      <c r="B4" s="111" t="s">
        <v>35</v>
      </c>
      <c r="C4" s="95">
        <v>0</v>
      </c>
      <c r="D4" s="121" t="s">
        <v>101</v>
      </c>
    </row>
    <row r="5" spans="1:4" x14ac:dyDescent="0.25">
      <c r="A5" s="109">
        <v>2</v>
      </c>
      <c r="B5" s="112" t="s">
        <v>37</v>
      </c>
      <c r="C5" s="116">
        <v>0</v>
      </c>
      <c r="D5" s="117" t="s">
        <v>101</v>
      </c>
    </row>
    <row r="6" spans="1:4" x14ac:dyDescent="0.25">
      <c r="A6" s="105">
        <v>3</v>
      </c>
      <c r="B6" s="113" t="s">
        <v>38</v>
      </c>
      <c r="C6" s="32">
        <v>0</v>
      </c>
      <c r="D6" s="115" t="s">
        <v>101</v>
      </c>
    </row>
    <row r="7" spans="1:4" x14ac:dyDescent="0.25">
      <c r="A7" s="54">
        <v>4</v>
      </c>
      <c r="B7" s="114" t="s">
        <v>80</v>
      </c>
      <c r="C7" s="116">
        <v>0</v>
      </c>
      <c r="D7" s="117" t="s">
        <v>101</v>
      </c>
    </row>
    <row r="8" spans="1:4" x14ac:dyDescent="0.25">
      <c r="A8" s="31">
        <v>5</v>
      </c>
      <c r="B8" s="97" t="s">
        <v>81</v>
      </c>
      <c r="C8" s="32">
        <v>0</v>
      </c>
      <c r="D8" s="115" t="s">
        <v>101</v>
      </c>
    </row>
    <row r="9" spans="1:4" x14ac:dyDescent="0.25">
      <c r="A9" s="54">
        <v>6</v>
      </c>
      <c r="B9" s="114" t="s">
        <v>87</v>
      </c>
      <c r="C9" s="116">
        <v>0</v>
      </c>
      <c r="D9" s="117" t="s">
        <v>101</v>
      </c>
    </row>
    <row r="10" spans="1:4" x14ac:dyDescent="0.25">
      <c r="A10" s="31">
        <v>7</v>
      </c>
      <c r="B10" s="97" t="s">
        <v>88</v>
      </c>
      <c r="C10" s="32">
        <v>0</v>
      </c>
      <c r="D10" s="115" t="s">
        <v>101</v>
      </c>
    </row>
    <row r="11" spans="1:4" x14ac:dyDescent="0.25">
      <c r="A11" s="54">
        <v>8</v>
      </c>
      <c r="B11" s="114" t="s">
        <v>89</v>
      </c>
      <c r="C11" s="116">
        <v>1</v>
      </c>
      <c r="D11" s="117" t="s">
        <v>101</v>
      </c>
    </row>
    <row r="12" spans="1:4" x14ac:dyDescent="0.25">
      <c r="A12" s="31">
        <v>9</v>
      </c>
      <c r="B12" s="97" t="s">
        <v>90</v>
      </c>
      <c r="C12" s="32">
        <v>1</v>
      </c>
      <c r="D12" s="115" t="s">
        <v>101</v>
      </c>
    </row>
    <row r="13" spans="1:4" x14ac:dyDescent="0.25">
      <c r="A13" s="54">
        <v>10</v>
      </c>
      <c r="B13" s="114" t="s">
        <v>91</v>
      </c>
      <c r="C13" s="116">
        <v>0</v>
      </c>
      <c r="D13" s="117" t="s">
        <v>102</v>
      </c>
    </row>
    <row r="14" spans="1:4" x14ac:dyDescent="0.25">
      <c r="A14" s="31">
        <v>11</v>
      </c>
      <c r="B14" s="97" t="s">
        <v>92</v>
      </c>
      <c r="C14" s="32">
        <v>0</v>
      </c>
      <c r="D14" s="115" t="s">
        <v>101</v>
      </c>
    </row>
    <row r="15" spans="1:4" x14ac:dyDescent="0.25">
      <c r="A15" s="54">
        <v>12</v>
      </c>
      <c r="B15" s="114" t="s">
        <v>93</v>
      </c>
      <c r="C15" s="116">
        <v>0</v>
      </c>
      <c r="D15" s="117" t="s">
        <v>101</v>
      </c>
    </row>
    <row r="16" spans="1:4" x14ac:dyDescent="0.25">
      <c r="A16" s="31">
        <v>13</v>
      </c>
      <c r="B16" s="97" t="s">
        <v>103</v>
      </c>
      <c r="C16" s="32">
        <v>0</v>
      </c>
      <c r="D16" s="115" t="s">
        <v>101</v>
      </c>
    </row>
    <row r="17" spans="1:12" x14ac:dyDescent="0.25">
      <c r="A17" s="54">
        <v>14</v>
      </c>
      <c r="B17" s="114" t="s">
        <v>104</v>
      </c>
      <c r="C17" s="116">
        <v>0</v>
      </c>
      <c r="D17" s="117" t="s">
        <v>101</v>
      </c>
    </row>
    <row r="18" spans="1:12" x14ac:dyDescent="0.25">
      <c r="A18" s="31">
        <v>15</v>
      </c>
      <c r="B18" s="97" t="s">
        <v>105</v>
      </c>
      <c r="C18" s="32">
        <v>0</v>
      </c>
      <c r="D18" s="115" t="s">
        <v>101</v>
      </c>
    </row>
    <row r="19" spans="1:12" x14ac:dyDescent="0.25">
      <c r="A19" s="54">
        <v>16</v>
      </c>
      <c r="B19" s="114" t="s">
        <v>106</v>
      </c>
      <c r="C19" s="116">
        <v>0</v>
      </c>
      <c r="D19" s="117" t="s">
        <v>101</v>
      </c>
      <c r="F19" s="11"/>
      <c r="G19" s="11"/>
      <c r="H19" s="11"/>
      <c r="I19" s="11"/>
      <c r="J19" s="11"/>
      <c r="K19" s="11"/>
      <c r="L19" s="11"/>
    </row>
    <row r="20" spans="1:12" x14ac:dyDescent="0.25">
      <c r="A20" s="31">
        <v>17</v>
      </c>
      <c r="B20" s="97" t="s">
        <v>107</v>
      </c>
      <c r="C20" s="32">
        <v>1</v>
      </c>
      <c r="D20" s="115" t="s">
        <v>101</v>
      </c>
      <c r="F20" s="11"/>
      <c r="G20" s="11"/>
      <c r="H20" s="11"/>
      <c r="I20" s="11"/>
      <c r="J20" s="11"/>
      <c r="K20" s="11"/>
      <c r="L20" s="11"/>
    </row>
    <row r="21" spans="1:12" x14ac:dyDescent="0.25">
      <c r="A21" s="54">
        <v>18</v>
      </c>
      <c r="B21" s="114" t="s">
        <v>108</v>
      </c>
      <c r="C21" s="116">
        <v>0</v>
      </c>
      <c r="D21" s="117" t="s">
        <v>101</v>
      </c>
      <c r="F21" s="11"/>
      <c r="G21" s="11"/>
      <c r="H21" s="11"/>
      <c r="I21" s="11"/>
      <c r="J21" s="11"/>
      <c r="K21" s="11"/>
      <c r="L21" s="11"/>
    </row>
    <row r="22" spans="1:12" x14ac:dyDescent="0.25">
      <c r="A22" s="31">
        <v>19</v>
      </c>
      <c r="B22" s="97" t="s">
        <v>109</v>
      </c>
      <c r="C22" s="32">
        <v>0</v>
      </c>
      <c r="D22" s="115" t="s">
        <v>101</v>
      </c>
      <c r="F22" s="11"/>
      <c r="G22" s="11"/>
      <c r="H22" s="11"/>
      <c r="I22" s="11"/>
      <c r="J22" s="11"/>
      <c r="K22" s="11"/>
      <c r="L22" s="11"/>
    </row>
    <row r="23" spans="1:12" x14ac:dyDescent="0.25">
      <c r="A23" s="54">
        <v>20</v>
      </c>
      <c r="B23" s="114" t="s">
        <v>110</v>
      </c>
      <c r="C23" s="116">
        <v>0</v>
      </c>
      <c r="D23" s="117" t="s">
        <v>101</v>
      </c>
      <c r="F23" s="11"/>
      <c r="G23" s="83"/>
      <c r="H23" s="11"/>
      <c r="I23" s="110"/>
      <c r="J23" s="83"/>
      <c r="K23" s="11"/>
      <c r="L23" s="11"/>
    </row>
    <row r="24" spans="1:12" x14ac:dyDescent="0.25">
      <c r="A24" s="54">
        <v>21</v>
      </c>
      <c r="B24" s="114" t="s">
        <v>111</v>
      </c>
      <c r="C24" s="116">
        <v>1</v>
      </c>
      <c r="D24" s="117" t="s">
        <v>101</v>
      </c>
      <c r="F24" s="11"/>
      <c r="G24" s="92"/>
      <c r="H24" s="11"/>
      <c r="I24" s="110"/>
      <c r="J24" s="92"/>
      <c r="K24" s="11"/>
      <c r="L24" s="11"/>
    </row>
    <row r="25" spans="1:12" x14ac:dyDescent="0.25">
      <c r="A25" s="31">
        <v>22</v>
      </c>
      <c r="B25" s="97" t="s">
        <v>112</v>
      </c>
      <c r="C25" s="32">
        <v>0</v>
      </c>
      <c r="D25" s="115" t="s">
        <v>101</v>
      </c>
      <c r="F25" s="11"/>
      <c r="G25" s="11"/>
      <c r="H25" s="11"/>
      <c r="I25" s="11"/>
      <c r="J25" s="11"/>
      <c r="K25" s="11"/>
      <c r="L25" s="11"/>
    </row>
    <row r="26" spans="1:12" x14ac:dyDescent="0.25">
      <c r="A26" s="54">
        <v>24</v>
      </c>
      <c r="B26" s="114" t="s">
        <v>113</v>
      </c>
      <c r="C26" s="116">
        <v>1</v>
      </c>
      <c r="D26" s="117" t="s">
        <v>101</v>
      </c>
      <c r="F26" s="11"/>
      <c r="G26" s="11"/>
      <c r="H26" s="11"/>
      <c r="I26" s="11"/>
      <c r="J26" s="11"/>
      <c r="K26" s="11"/>
      <c r="L26" s="11"/>
    </row>
    <row r="27" spans="1:12" ht="15.75" thickBot="1" x14ac:dyDescent="0.3">
      <c r="A27" s="31">
        <v>25</v>
      </c>
      <c r="B27" s="97" t="s">
        <v>114</v>
      </c>
      <c r="C27" s="118">
        <v>0</v>
      </c>
      <c r="D27" s="119" t="s">
        <v>101</v>
      </c>
      <c r="F27" s="11"/>
      <c r="G27" s="11"/>
      <c r="H27" s="11"/>
      <c r="I27" s="11"/>
      <c r="J27" s="11"/>
      <c r="K27" s="11"/>
      <c r="L27" s="11"/>
    </row>
    <row r="28" spans="1:12" x14ac:dyDescent="0.25">
      <c r="A28" s="54">
        <v>26</v>
      </c>
      <c r="B28" s="114" t="s">
        <v>115</v>
      </c>
      <c r="C28" s="116">
        <v>0</v>
      </c>
      <c r="D28" s="117" t="s">
        <v>101</v>
      </c>
      <c r="F28" s="11"/>
      <c r="G28" s="11"/>
      <c r="H28" s="83"/>
      <c r="I28" s="11"/>
      <c r="J28" s="110"/>
      <c r="K28" s="83"/>
      <c r="L28" s="11"/>
    </row>
    <row r="29" spans="1:12" ht="15.75" thickBot="1" x14ac:dyDescent="0.3">
      <c r="A29" s="31">
        <v>27</v>
      </c>
      <c r="B29" s="97" t="s">
        <v>116</v>
      </c>
      <c r="C29" s="118">
        <v>0</v>
      </c>
      <c r="D29" s="119" t="s">
        <v>102</v>
      </c>
      <c r="F29" s="11"/>
      <c r="G29" s="11"/>
      <c r="H29" s="11"/>
      <c r="I29" s="11"/>
      <c r="J29" s="11"/>
      <c r="K29" s="11"/>
      <c r="L29" s="11"/>
    </row>
    <row r="30" spans="1:12" x14ac:dyDescent="0.25">
      <c r="A30" s="54">
        <v>28</v>
      </c>
      <c r="B30" s="114" t="s">
        <v>117</v>
      </c>
      <c r="C30" s="116">
        <v>1</v>
      </c>
      <c r="D30" s="117" t="s">
        <v>102</v>
      </c>
      <c r="F30" s="11"/>
      <c r="G30" s="11"/>
      <c r="H30" s="11"/>
      <c r="I30" s="11"/>
      <c r="J30" s="11"/>
      <c r="K30" s="11"/>
      <c r="L30" s="11"/>
    </row>
    <row r="31" spans="1:12" ht="15.75" thickBot="1" x14ac:dyDescent="0.3">
      <c r="A31" s="100">
        <v>29</v>
      </c>
      <c r="B31" s="98" t="s">
        <v>118</v>
      </c>
      <c r="C31" s="118">
        <v>1</v>
      </c>
      <c r="D31" s="119" t="s">
        <v>101</v>
      </c>
      <c r="E31" s="11"/>
      <c r="F31" s="11"/>
      <c r="G31" s="11"/>
      <c r="H31" s="11"/>
      <c r="I31" s="11"/>
      <c r="J31" s="11"/>
      <c r="K31" s="11"/>
      <c r="L31" s="11"/>
    </row>
    <row r="32" spans="1:12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97D7-16C4-4FEF-B3A4-746DFEB6E8E0}">
  <dimension ref="B1:M4"/>
  <sheetViews>
    <sheetView workbookViewId="0">
      <selection activeCell="I3" sqref="I3"/>
    </sheetView>
  </sheetViews>
  <sheetFormatPr baseColWidth="10" defaultRowHeight="15" x14ac:dyDescent="0.25"/>
  <cols>
    <col min="2" max="2" width="4.85546875" bestFit="1" customWidth="1"/>
    <col min="3" max="3" width="27.140625" bestFit="1" customWidth="1"/>
  </cols>
  <sheetData>
    <row r="1" spans="2:13" ht="15.75" thickBot="1" x14ac:dyDescent="0.3"/>
    <row r="2" spans="2:13" ht="15.75" thickBot="1" x14ac:dyDescent="0.3">
      <c r="D2" s="173" t="s">
        <v>34</v>
      </c>
      <c r="E2" s="174"/>
      <c r="F2" s="174"/>
      <c r="G2" s="174"/>
      <c r="H2" s="175"/>
      <c r="I2" s="173" t="s">
        <v>151</v>
      </c>
      <c r="J2" s="174"/>
      <c r="K2" s="174"/>
      <c r="L2" s="174"/>
      <c r="M2" s="175"/>
    </row>
    <row r="3" spans="2:13" ht="15.75" thickBot="1" x14ac:dyDescent="0.3">
      <c r="D3" s="79" t="s">
        <v>6</v>
      </c>
      <c r="E3" s="80" t="s">
        <v>7</v>
      </c>
      <c r="F3" s="80" t="s">
        <v>8</v>
      </c>
      <c r="G3" s="80" t="s">
        <v>9</v>
      </c>
      <c r="H3" s="81" t="s">
        <v>10</v>
      </c>
      <c r="I3" s="79" t="s">
        <v>6</v>
      </c>
      <c r="J3" s="80" t="s">
        <v>7</v>
      </c>
      <c r="K3" s="80" t="s">
        <v>8</v>
      </c>
      <c r="L3" s="80" t="s">
        <v>9</v>
      </c>
      <c r="M3" s="81" t="s">
        <v>10</v>
      </c>
    </row>
    <row r="4" spans="2:13" ht="15.75" thickBot="1" x14ac:dyDescent="0.3">
      <c r="B4" s="101" t="s">
        <v>96</v>
      </c>
      <c r="C4" s="84" t="s">
        <v>95</v>
      </c>
      <c r="D4" s="102" t="s">
        <v>19</v>
      </c>
      <c r="E4" s="103" t="s">
        <v>19</v>
      </c>
      <c r="F4" s="103" t="s">
        <v>19</v>
      </c>
      <c r="G4" s="103" t="s">
        <v>19</v>
      </c>
      <c r="H4" s="104" t="s">
        <v>19</v>
      </c>
      <c r="I4" s="102" t="s">
        <v>19</v>
      </c>
      <c r="J4" s="103" t="s">
        <v>19</v>
      </c>
      <c r="K4" s="103" t="s">
        <v>19</v>
      </c>
      <c r="L4" s="103" t="s">
        <v>19</v>
      </c>
      <c r="M4" s="104" t="s">
        <v>19</v>
      </c>
    </row>
  </sheetData>
  <mergeCells count="2">
    <mergeCell ref="D2:H2"/>
    <mergeCell ref="I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54"/>
  <sheetViews>
    <sheetView tabSelected="1" topLeftCell="A13" zoomScale="80" zoomScaleNormal="80" workbookViewId="0">
      <selection activeCell="C45" sqref="C45"/>
    </sheetView>
  </sheetViews>
  <sheetFormatPr baseColWidth="10" defaultColWidth="9.140625" defaultRowHeight="15" x14ac:dyDescent="0.25"/>
  <cols>
    <col min="1" max="1" width="12.28515625" customWidth="1"/>
    <col min="2" max="2" width="7" style="1" customWidth="1"/>
    <col min="3" max="3" width="144.28515625" bestFit="1" customWidth="1"/>
    <col min="4" max="4" width="9" style="1" customWidth="1"/>
    <col min="5" max="5" width="126.140625" bestFit="1" customWidth="1"/>
    <col min="6" max="21" width="4.28515625" bestFit="1" customWidth="1"/>
  </cols>
  <sheetData>
    <row r="2" spans="2:21" ht="15.75" thickBot="1" x14ac:dyDescent="0.3"/>
    <row r="3" spans="2:21" ht="19.5" thickBot="1" x14ac:dyDescent="0.3">
      <c r="B3" s="187" t="s">
        <v>15</v>
      </c>
      <c r="C3" s="188"/>
      <c r="D3" s="188"/>
      <c r="E3" s="197"/>
      <c r="F3" s="173" t="s">
        <v>34</v>
      </c>
      <c r="G3" s="174"/>
      <c r="H3" s="174"/>
      <c r="I3" s="174"/>
      <c r="J3" s="175"/>
      <c r="K3" s="176" t="s">
        <v>151</v>
      </c>
      <c r="L3" s="177"/>
      <c r="M3" s="177"/>
      <c r="N3" s="177"/>
      <c r="O3" s="178"/>
      <c r="P3" s="176" t="s">
        <v>153</v>
      </c>
      <c r="Q3" s="177"/>
      <c r="R3" s="177"/>
      <c r="S3" s="177"/>
      <c r="T3" s="177"/>
      <c r="U3" s="178"/>
    </row>
    <row r="4" spans="2:21" ht="15.75" thickBot="1" x14ac:dyDescent="0.3">
      <c r="B4" s="49" t="s">
        <v>77</v>
      </c>
      <c r="D4" s="49" t="s">
        <v>77</v>
      </c>
      <c r="F4" s="76" t="s">
        <v>6</v>
      </c>
      <c r="G4" s="77" t="s">
        <v>7</v>
      </c>
      <c r="H4" s="77" t="s">
        <v>8</v>
      </c>
      <c r="I4" s="77" t="s">
        <v>9</v>
      </c>
      <c r="J4" s="78" t="s">
        <v>10</v>
      </c>
      <c r="K4" s="154" t="s">
        <v>6</v>
      </c>
      <c r="L4" s="155" t="s">
        <v>7</v>
      </c>
      <c r="M4" s="155" t="s">
        <v>8</v>
      </c>
      <c r="N4" s="155" t="s">
        <v>9</v>
      </c>
      <c r="O4" s="156" t="s">
        <v>10</v>
      </c>
      <c r="P4" s="154" t="s">
        <v>6</v>
      </c>
      <c r="Q4" s="155" t="s">
        <v>7</v>
      </c>
      <c r="R4" s="155" t="s">
        <v>8</v>
      </c>
      <c r="S4" s="155" t="s">
        <v>9</v>
      </c>
      <c r="T4" s="155" t="s">
        <v>10</v>
      </c>
      <c r="U4" s="156" t="s">
        <v>16</v>
      </c>
    </row>
    <row r="5" spans="2:21" x14ac:dyDescent="0.25">
      <c r="B5" s="182" t="s">
        <v>46</v>
      </c>
      <c r="C5" s="185" t="s">
        <v>21</v>
      </c>
      <c r="D5" s="50" t="s">
        <v>56</v>
      </c>
      <c r="E5" s="2" t="s">
        <v>0</v>
      </c>
      <c r="F5" s="13" t="s">
        <v>17</v>
      </c>
      <c r="G5" s="3" t="s">
        <v>17</v>
      </c>
      <c r="H5" s="3" t="s">
        <v>17</v>
      </c>
      <c r="I5" s="3" t="s">
        <v>17</v>
      </c>
      <c r="J5" s="4" t="s">
        <v>17</v>
      </c>
      <c r="K5" s="157" t="s">
        <v>17</v>
      </c>
      <c r="L5" s="158" t="s">
        <v>17</v>
      </c>
      <c r="M5" s="158" t="s">
        <v>17</v>
      </c>
      <c r="N5" s="158" t="s">
        <v>17</v>
      </c>
      <c r="O5" s="158" t="s">
        <v>17</v>
      </c>
      <c r="P5" s="254"/>
      <c r="Q5" s="2"/>
      <c r="R5" s="2"/>
      <c r="S5" s="2"/>
      <c r="T5" s="2"/>
      <c r="U5" s="255"/>
    </row>
    <row r="6" spans="2:21" ht="15.75" thickBot="1" x14ac:dyDescent="0.3">
      <c r="B6" s="184"/>
      <c r="C6" s="186"/>
      <c r="D6" s="51" t="s">
        <v>57</v>
      </c>
      <c r="E6" s="5" t="s">
        <v>1</v>
      </c>
      <c r="F6" s="14" t="s">
        <v>17</v>
      </c>
      <c r="G6" s="6" t="s">
        <v>17</v>
      </c>
      <c r="H6" s="6" t="s">
        <v>17</v>
      </c>
      <c r="I6" s="6" t="s">
        <v>17</v>
      </c>
      <c r="J6" s="7" t="s">
        <v>17</v>
      </c>
      <c r="K6" s="159" t="s">
        <v>17</v>
      </c>
      <c r="L6" s="160" t="s">
        <v>17</v>
      </c>
      <c r="M6" s="160" t="s">
        <v>17</v>
      </c>
      <c r="N6" s="160" t="s">
        <v>17</v>
      </c>
      <c r="O6" s="160" t="s">
        <v>17</v>
      </c>
      <c r="P6" s="114"/>
      <c r="Q6" s="11"/>
      <c r="R6" s="11"/>
      <c r="S6" s="11"/>
      <c r="T6" s="11"/>
      <c r="U6" s="96"/>
    </row>
    <row r="7" spans="2:21" x14ac:dyDescent="0.25">
      <c r="B7" s="182" t="s">
        <v>47</v>
      </c>
      <c r="C7" s="185" t="s">
        <v>23</v>
      </c>
      <c r="D7" s="50" t="s">
        <v>58</v>
      </c>
      <c r="E7" s="2" t="s">
        <v>39</v>
      </c>
      <c r="F7" s="79" t="s">
        <v>19</v>
      </c>
      <c r="G7" s="80" t="s">
        <v>19</v>
      </c>
      <c r="H7" s="80" t="s">
        <v>19</v>
      </c>
      <c r="I7" s="80" t="s">
        <v>19</v>
      </c>
      <c r="J7" s="81" t="s">
        <v>19</v>
      </c>
      <c r="K7" s="161" t="s">
        <v>19</v>
      </c>
      <c r="L7" s="158" t="s">
        <v>17</v>
      </c>
      <c r="M7" s="162" t="s">
        <v>19</v>
      </c>
      <c r="N7" s="158" t="s">
        <v>17</v>
      </c>
      <c r="O7" s="158" t="s">
        <v>17</v>
      </c>
      <c r="P7" s="254"/>
      <c r="Q7" s="2"/>
      <c r="R7" s="2"/>
      <c r="S7" s="2"/>
      <c r="T7" s="2"/>
      <c r="U7" s="255"/>
    </row>
    <row r="8" spans="2:21" ht="15.75" thickBot="1" x14ac:dyDescent="0.3">
      <c r="B8" s="184"/>
      <c r="C8" s="186"/>
      <c r="D8" s="51" t="s">
        <v>59</v>
      </c>
      <c r="E8" s="5" t="s">
        <v>2</v>
      </c>
      <c r="F8" s="14" t="s">
        <v>17</v>
      </c>
      <c r="G8" s="6" t="s">
        <v>17</v>
      </c>
      <c r="H8" s="8" t="s">
        <v>19</v>
      </c>
      <c r="I8" s="6" t="s">
        <v>17</v>
      </c>
      <c r="J8" s="7" t="s">
        <v>19</v>
      </c>
      <c r="K8" s="159" t="s">
        <v>17</v>
      </c>
      <c r="L8" s="160" t="s">
        <v>17</v>
      </c>
      <c r="M8" s="164" t="s">
        <v>19</v>
      </c>
      <c r="N8" s="160" t="s">
        <v>17</v>
      </c>
      <c r="O8" s="160" t="s">
        <v>17</v>
      </c>
      <c r="P8" s="256"/>
      <c r="Q8" s="5"/>
      <c r="R8" s="5"/>
      <c r="S8" s="5"/>
      <c r="T8" s="5"/>
      <c r="U8" s="239"/>
    </row>
    <row r="9" spans="2:21" x14ac:dyDescent="0.25">
      <c r="B9" s="182" t="s">
        <v>48</v>
      </c>
      <c r="C9" s="185" t="s">
        <v>24</v>
      </c>
      <c r="D9" s="50" t="s">
        <v>60</v>
      </c>
      <c r="E9" s="2" t="s">
        <v>3</v>
      </c>
      <c r="F9" s="79" t="s">
        <v>19</v>
      </c>
      <c r="G9" s="80" t="s">
        <v>19</v>
      </c>
      <c r="H9" s="80" t="s">
        <v>19</v>
      </c>
      <c r="I9" s="80" t="s">
        <v>19</v>
      </c>
      <c r="J9" s="81" t="s">
        <v>19</v>
      </c>
      <c r="K9" s="161" t="s">
        <v>19</v>
      </c>
      <c r="L9" s="158" t="s">
        <v>17</v>
      </c>
      <c r="M9" s="162" t="s">
        <v>19</v>
      </c>
      <c r="N9" s="158" t="s">
        <v>17</v>
      </c>
      <c r="O9" s="158" t="s">
        <v>17</v>
      </c>
      <c r="P9" s="114"/>
      <c r="Q9" s="11"/>
      <c r="R9" s="11"/>
      <c r="S9" s="11"/>
      <c r="T9" s="11"/>
      <c r="U9" s="96"/>
    </row>
    <row r="10" spans="2:21" ht="15.75" thickBot="1" x14ac:dyDescent="0.3">
      <c r="B10" s="183"/>
      <c r="C10" s="193"/>
      <c r="D10" s="51" t="s">
        <v>61</v>
      </c>
      <c r="E10" s="5" t="s">
        <v>20</v>
      </c>
      <c r="F10" s="14" t="s">
        <v>17</v>
      </c>
      <c r="G10" s="6" t="s">
        <v>17</v>
      </c>
      <c r="H10" s="8" t="s">
        <v>19</v>
      </c>
      <c r="I10" s="6" t="s">
        <v>17</v>
      </c>
      <c r="J10" s="7" t="s">
        <v>19</v>
      </c>
      <c r="K10" s="159" t="s">
        <v>17</v>
      </c>
      <c r="L10" s="160" t="s">
        <v>17</v>
      </c>
      <c r="M10" s="164" t="s">
        <v>19</v>
      </c>
      <c r="N10" s="160" t="s">
        <v>17</v>
      </c>
      <c r="O10" s="160" t="s">
        <v>17</v>
      </c>
      <c r="P10" s="114"/>
      <c r="Q10" s="11"/>
      <c r="R10" s="11"/>
      <c r="S10" s="11"/>
      <c r="T10" s="11"/>
      <c r="U10" s="96"/>
    </row>
    <row r="11" spans="2:21" ht="15.75" thickBot="1" x14ac:dyDescent="0.3">
      <c r="B11" s="135" t="s">
        <v>49</v>
      </c>
      <c r="C11" s="10" t="s">
        <v>4</v>
      </c>
      <c r="D11" s="135" t="s">
        <v>62</v>
      </c>
      <c r="E11" s="153" t="s">
        <v>4</v>
      </c>
      <c r="F11" s="24" t="s">
        <v>17</v>
      </c>
      <c r="G11" s="25" t="s">
        <v>17</v>
      </c>
      <c r="H11" s="25" t="s">
        <v>17</v>
      </c>
      <c r="I11" s="25" t="s">
        <v>17</v>
      </c>
      <c r="J11" s="166" t="s">
        <v>17</v>
      </c>
      <c r="K11" s="169" t="s">
        <v>17</v>
      </c>
      <c r="L11" s="170" t="s">
        <v>17</v>
      </c>
      <c r="M11" s="170" t="s">
        <v>17</v>
      </c>
      <c r="N11" s="170" t="s">
        <v>17</v>
      </c>
      <c r="O11" s="170" t="s">
        <v>17</v>
      </c>
      <c r="P11" s="101"/>
      <c r="Q11" s="84"/>
      <c r="R11" s="84"/>
      <c r="S11" s="84"/>
      <c r="T11" s="84"/>
      <c r="U11" s="85"/>
    </row>
    <row r="12" spans="2:21" x14ac:dyDescent="0.25">
      <c r="B12" s="191" t="s">
        <v>50</v>
      </c>
      <c r="C12" s="185" t="s">
        <v>25</v>
      </c>
      <c r="D12" s="50" t="s">
        <v>63</v>
      </c>
      <c r="E12" s="2" t="s">
        <v>5</v>
      </c>
      <c r="F12" s="79" t="s">
        <v>19</v>
      </c>
      <c r="G12" s="80" t="s">
        <v>19</v>
      </c>
      <c r="H12" s="80" t="s">
        <v>19</v>
      </c>
      <c r="I12" s="80" t="s">
        <v>19</v>
      </c>
      <c r="J12" s="81" t="s">
        <v>19</v>
      </c>
      <c r="K12" s="161" t="s">
        <v>19</v>
      </c>
      <c r="L12" s="158" t="s">
        <v>17</v>
      </c>
      <c r="M12" s="162" t="s">
        <v>19</v>
      </c>
      <c r="N12" s="158" t="s">
        <v>17</v>
      </c>
      <c r="O12" s="158" t="s">
        <v>17</v>
      </c>
      <c r="P12" s="114"/>
      <c r="Q12" s="11"/>
      <c r="R12" s="11"/>
      <c r="S12" s="11"/>
      <c r="T12" s="11"/>
      <c r="U12" s="96"/>
    </row>
    <row r="13" spans="2:21" ht="15.75" thickBot="1" x14ac:dyDescent="0.3">
      <c r="B13" s="192"/>
      <c r="C13" s="186"/>
      <c r="D13" s="51" t="s">
        <v>64</v>
      </c>
      <c r="E13" s="5" t="s">
        <v>11</v>
      </c>
      <c r="F13" s="14" t="s">
        <v>17</v>
      </c>
      <c r="G13" s="6" t="s">
        <v>17</v>
      </c>
      <c r="H13" s="8" t="s">
        <v>19</v>
      </c>
      <c r="I13" s="6" t="s">
        <v>17</v>
      </c>
      <c r="J13" s="7" t="s">
        <v>19</v>
      </c>
      <c r="K13" s="159" t="s">
        <v>17</v>
      </c>
      <c r="L13" s="160" t="s">
        <v>17</v>
      </c>
      <c r="M13" s="164" t="s">
        <v>19</v>
      </c>
      <c r="N13" s="160" t="s">
        <v>17</v>
      </c>
      <c r="O13" s="160" t="s">
        <v>17</v>
      </c>
      <c r="P13" s="114"/>
      <c r="Q13" s="11"/>
      <c r="R13" s="11"/>
      <c r="S13" s="11"/>
      <c r="T13" s="11"/>
      <c r="U13" s="96"/>
    </row>
    <row r="14" spans="2:21" x14ac:dyDescent="0.25">
      <c r="B14" s="191" t="s">
        <v>51</v>
      </c>
      <c r="C14" s="179" t="s">
        <v>82</v>
      </c>
      <c r="D14" s="52" t="s">
        <v>65</v>
      </c>
      <c r="E14" s="75" t="s">
        <v>85</v>
      </c>
      <c r="F14" s="15" t="s">
        <v>19</v>
      </c>
      <c r="G14" s="12" t="s">
        <v>19</v>
      </c>
      <c r="H14" s="83" t="s">
        <v>19</v>
      </c>
      <c r="I14" s="12" t="s">
        <v>19</v>
      </c>
      <c r="J14" s="26" t="s">
        <v>19</v>
      </c>
      <c r="K14" s="157" t="s">
        <v>17</v>
      </c>
      <c r="L14" s="158" t="s">
        <v>17</v>
      </c>
      <c r="M14" s="158" t="s">
        <v>17</v>
      </c>
      <c r="N14" s="158" t="s">
        <v>17</v>
      </c>
      <c r="O14" s="158" t="s">
        <v>17</v>
      </c>
      <c r="P14" s="254"/>
      <c r="Q14" s="2"/>
      <c r="R14" s="2"/>
      <c r="S14" s="2"/>
      <c r="T14" s="2"/>
      <c r="U14" s="255"/>
    </row>
    <row r="15" spans="2:21" ht="15.75" thickBot="1" x14ac:dyDescent="0.3">
      <c r="B15" s="192"/>
      <c r="C15" s="181"/>
      <c r="D15" s="52" t="s">
        <v>66</v>
      </c>
      <c r="E15" s="75" t="s">
        <v>86</v>
      </c>
      <c r="F15" s="15" t="s">
        <v>19</v>
      </c>
      <c r="G15" s="12" t="s">
        <v>19</v>
      </c>
      <c r="H15" s="83" t="s">
        <v>19</v>
      </c>
      <c r="I15" s="12" t="s">
        <v>19</v>
      </c>
      <c r="J15" s="26" t="s">
        <v>19</v>
      </c>
      <c r="K15" s="159" t="s">
        <v>17</v>
      </c>
      <c r="L15" s="160" t="s">
        <v>17</v>
      </c>
      <c r="M15" s="160" t="s">
        <v>17</v>
      </c>
      <c r="N15" s="160" t="s">
        <v>17</v>
      </c>
      <c r="O15" s="160" t="s">
        <v>17</v>
      </c>
      <c r="P15" s="256"/>
      <c r="Q15" s="5"/>
      <c r="R15" s="5"/>
      <c r="S15" s="5"/>
      <c r="T15" s="5"/>
      <c r="U15" s="239"/>
    </row>
    <row r="16" spans="2:21" x14ac:dyDescent="0.25">
      <c r="B16" s="191" t="s">
        <v>52</v>
      </c>
      <c r="C16" s="185" t="s">
        <v>18</v>
      </c>
      <c r="D16" s="50" t="s">
        <v>67</v>
      </c>
      <c r="E16" s="2" t="s">
        <v>141</v>
      </c>
      <c r="F16" s="79" t="s">
        <v>19</v>
      </c>
      <c r="G16" s="80" t="s">
        <v>19</v>
      </c>
      <c r="H16" s="80" t="s">
        <v>19</v>
      </c>
      <c r="I16" s="80" t="s">
        <v>19</v>
      </c>
      <c r="J16" s="81" t="s">
        <v>19</v>
      </c>
      <c r="K16" s="157" t="s">
        <v>17</v>
      </c>
      <c r="L16" s="158" t="s">
        <v>17</v>
      </c>
      <c r="M16" s="158" t="s">
        <v>17</v>
      </c>
      <c r="N16" s="158" t="s">
        <v>17</v>
      </c>
      <c r="O16" s="158" t="s">
        <v>17</v>
      </c>
      <c r="P16" s="114"/>
      <c r="Q16" s="11"/>
      <c r="R16" s="11"/>
      <c r="S16" s="11"/>
      <c r="T16" s="11"/>
      <c r="U16" s="96"/>
    </row>
    <row r="17" spans="2:21" ht="15.75" thickBot="1" x14ac:dyDescent="0.3">
      <c r="B17" s="192"/>
      <c r="C17" s="186"/>
      <c r="D17" s="51" t="s">
        <v>68</v>
      </c>
      <c r="E17" s="5" t="s">
        <v>142</v>
      </c>
      <c r="F17" s="16" t="s">
        <v>19</v>
      </c>
      <c r="G17" s="8" t="s">
        <v>19</v>
      </c>
      <c r="H17" s="8" t="s">
        <v>19</v>
      </c>
      <c r="I17" s="8" t="s">
        <v>19</v>
      </c>
      <c r="J17" s="9" t="s">
        <v>19</v>
      </c>
      <c r="K17" s="159" t="s">
        <v>17</v>
      </c>
      <c r="L17" s="160" t="s">
        <v>17</v>
      </c>
      <c r="M17" s="160" t="s">
        <v>17</v>
      </c>
      <c r="N17" s="160" t="s">
        <v>17</v>
      </c>
      <c r="O17" s="160" t="s">
        <v>17</v>
      </c>
      <c r="P17" s="114"/>
      <c r="Q17" s="11"/>
      <c r="R17" s="11"/>
      <c r="S17" s="11"/>
      <c r="T17" s="11"/>
      <c r="U17" s="96"/>
    </row>
    <row r="18" spans="2:21" ht="19.5" thickBot="1" x14ac:dyDescent="0.3">
      <c r="B18" s="187" t="s">
        <v>14</v>
      </c>
      <c r="C18" s="188"/>
      <c r="D18" s="189"/>
      <c r="E18" s="190"/>
      <c r="F18" s="76" t="s">
        <v>6</v>
      </c>
      <c r="G18" s="77" t="s">
        <v>7</v>
      </c>
      <c r="H18" s="77" t="s">
        <v>9</v>
      </c>
      <c r="I18" s="77" t="s">
        <v>10</v>
      </c>
      <c r="J18" s="78" t="s">
        <v>16</v>
      </c>
      <c r="K18" s="154" t="s">
        <v>6</v>
      </c>
      <c r="L18" s="155" t="s">
        <v>7</v>
      </c>
      <c r="M18" s="155" t="s">
        <v>8</v>
      </c>
      <c r="N18" s="155" t="s">
        <v>9</v>
      </c>
      <c r="O18" s="155" t="s">
        <v>10</v>
      </c>
      <c r="P18" s="101" t="s">
        <v>6</v>
      </c>
      <c r="Q18" s="84" t="s">
        <v>7</v>
      </c>
      <c r="R18" s="84" t="s">
        <v>8</v>
      </c>
      <c r="S18" s="84" t="s">
        <v>9</v>
      </c>
      <c r="T18" s="84" t="s">
        <v>10</v>
      </c>
      <c r="U18" s="85" t="s">
        <v>16</v>
      </c>
    </row>
    <row r="19" spans="2:21" x14ac:dyDescent="0.25">
      <c r="B19" s="182" t="s">
        <v>53</v>
      </c>
      <c r="C19" s="194" t="s">
        <v>12</v>
      </c>
      <c r="D19" s="53" t="s">
        <v>69</v>
      </c>
      <c r="E19" s="2" t="s">
        <v>27</v>
      </c>
      <c r="F19" s="13" t="s">
        <v>17</v>
      </c>
      <c r="G19" s="3" t="s">
        <v>17</v>
      </c>
      <c r="H19" s="3" t="s">
        <v>17</v>
      </c>
      <c r="I19" s="3" t="s">
        <v>17</v>
      </c>
      <c r="J19" s="4" t="s">
        <v>17</v>
      </c>
      <c r="K19" s="157" t="s">
        <v>17</v>
      </c>
      <c r="L19" s="158" t="s">
        <v>17</v>
      </c>
      <c r="M19" s="158" t="s">
        <v>17</v>
      </c>
      <c r="N19" s="158" t="s">
        <v>17</v>
      </c>
      <c r="O19" s="158" t="s">
        <v>17</v>
      </c>
      <c r="P19" s="254"/>
      <c r="Q19" s="2"/>
      <c r="R19" s="2"/>
      <c r="S19" s="2"/>
      <c r="T19" s="2"/>
      <c r="U19" s="255"/>
    </row>
    <row r="20" spans="2:21" x14ac:dyDescent="0.25">
      <c r="B20" s="183"/>
      <c r="C20" s="195"/>
      <c r="D20" s="54" t="s">
        <v>70</v>
      </c>
      <c r="E20" s="11" t="s">
        <v>28</v>
      </c>
      <c r="F20" s="15" t="s">
        <v>17</v>
      </c>
      <c r="G20" s="12" t="s">
        <v>17</v>
      </c>
      <c r="H20" s="12" t="s">
        <v>17</v>
      </c>
      <c r="I20" s="12" t="s">
        <v>17</v>
      </c>
      <c r="J20" s="26" t="s">
        <v>17</v>
      </c>
      <c r="K20" s="171" t="s">
        <v>17</v>
      </c>
      <c r="L20" s="172" t="s">
        <v>17</v>
      </c>
      <c r="M20" s="172" t="s">
        <v>17</v>
      </c>
      <c r="N20" s="172" t="s">
        <v>17</v>
      </c>
      <c r="O20" s="172" t="s">
        <v>17</v>
      </c>
      <c r="P20" s="114"/>
      <c r="Q20" s="11"/>
      <c r="R20" s="11"/>
      <c r="S20" s="11"/>
      <c r="T20" s="11"/>
      <c r="U20" s="96"/>
    </row>
    <row r="21" spans="2:21" ht="15.75" thickBot="1" x14ac:dyDescent="0.3">
      <c r="B21" s="184"/>
      <c r="C21" s="196"/>
      <c r="D21" s="55" t="s">
        <v>71</v>
      </c>
      <c r="E21" s="5" t="s">
        <v>29</v>
      </c>
      <c r="F21" s="14" t="s">
        <v>17</v>
      </c>
      <c r="G21" s="6" t="s">
        <v>17</v>
      </c>
      <c r="H21" s="6" t="s">
        <v>17</v>
      </c>
      <c r="I21" s="6" t="s">
        <v>17</v>
      </c>
      <c r="J21" s="7" t="s">
        <v>17</v>
      </c>
      <c r="K21" s="159" t="s">
        <v>17</v>
      </c>
      <c r="L21" s="160" t="s">
        <v>17</v>
      </c>
      <c r="M21" s="160" t="s">
        <v>17</v>
      </c>
      <c r="N21" s="160" t="s">
        <v>17</v>
      </c>
      <c r="O21" s="160" t="s">
        <v>17</v>
      </c>
      <c r="P21" s="256"/>
      <c r="Q21" s="5"/>
      <c r="R21" s="5"/>
      <c r="S21" s="5"/>
      <c r="T21" s="5"/>
      <c r="U21" s="239"/>
    </row>
    <row r="22" spans="2:21" x14ac:dyDescent="0.25">
      <c r="B22" s="182" t="s">
        <v>76</v>
      </c>
      <c r="C22" s="179" t="s">
        <v>13</v>
      </c>
      <c r="D22" s="53" t="s">
        <v>75</v>
      </c>
      <c r="E22" s="17" t="s">
        <v>30</v>
      </c>
      <c r="F22" s="13" t="s">
        <v>17</v>
      </c>
      <c r="G22" s="3" t="s">
        <v>17</v>
      </c>
      <c r="H22" s="3" t="s">
        <v>17</v>
      </c>
      <c r="I22" s="3" t="s">
        <v>17</v>
      </c>
      <c r="J22" s="4" t="s">
        <v>17</v>
      </c>
      <c r="K22" s="157" t="s">
        <v>17</v>
      </c>
      <c r="L22" s="158" t="s">
        <v>17</v>
      </c>
      <c r="M22" s="158" t="s">
        <v>17</v>
      </c>
      <c r="N22" s="158" t="s">
        <v>17</v>
      </c>
      <c r="O22" s="158" t="s">
        <v>17</v>
      </c>
      <c r="P22" s="254"/>
      <c r="Q22" s="2"/>
      <c r="R22" s="2"/>
      <c r="S22" s="2"/>
      <c r="T22" s="2"/>
      <c r="U22" s="255"/>
    </row>
    <row r="23" spans="2:21" x14ac:dyDescent="0.25">
      <c r="B23" s="183"/>
      <c r="C23" s="180"/>
      <c r="D23" s="54" t="s">
        <v>83</v>
      </c>
      <c r="E23" s="19" t="s">
        <v>31</v>
      </c>
      <c r="F23" s="15" t="s">
        <v>17</v>
      </c>
      <c r="G23" s="12" t="s">
        <v>17</v>
      </c>
      <c r="H23" s="12" t="s">
        <v>17</v>
      </c>
      <c r="I23" s="12" t="s">
        <v>17</v>
      </c>
      <c r="J23" s="26" t="s">
        <v>17</v>
      </c>
      <c r="K23" s="171" t="s">
        <v>17</v>
      </c>
      <c r="L23" s="172" t="s">
        <v>17</v>
      </c>
      <c r="M23" s="172" t="s">
        <v>17</v>
      </c>
      <c r="N23" s="172" t="s">
        <v>17</v>
      </c>
      <c r="O23" s="172" t="s">
        <v>17</v>
      </c>
      <c r="P23" s="114"/>
      <c r="Q23" s="11"/>
      <c r="R23" s="11"/>
      <c r="S23" s="11"/>
      <c r="T23" s="11"/>
      <c r="U23" s="96"/>
    </row>
    <row r="24" spans="2:21" x14ac:dyDescent="0.25">
      <c r="B24" s="183"/>
      <c r="C24" s="180"/>
      <c r="D24" s="54" t="s">
        <v>84</v>
      </c>
      <c r="E24" s="19" t="s">
        <v>32</v>
      </c>
      <c r="F24" s="15" t="s">
        <v>17</v>
      </c>
      <c r="G24" s="12" t="s">
        <v>17</v>
      </c>
      <c r="H24" s="12" t="s">
        <v>17</v>
      </c>
      <c r="I24" s="12" t="s">
        <v>17</v>
      </c>
      <c r="J24" s="26" t="s">
        <v>17</v>
      </c>
      <c r="K24" s="171" t="s">
        <v>17</v>
      </c>
      <c r="L24" s="172" t="s">
        <v>17</v>
      </c>
      <c r="M24" s="172" t="s">
        <v>17</v>
      </c>
      <c r="N24" s="172" t="s">
        <v>17</v>
      </c>
      <c r="O24" s="172" t="s">
        <v>17</v>
      </c>
      <c r="P24" s="114"/>
      <c r="Q24" s="11"/>
      <c r="R24" s="11"/>
      <c r="S24" s="11"/>
      <c r="T24" s="11"/>
      <c r="U24" s="96"/>
    </row>
    <row r="25" spans="2:21" ht="15.75" thickBot="1" x14ac:dyDescent="0.3">
      <c r="B25" s="184"/>
      <c r="C25" s="181"/>
      <c r="D25" s="55" t="s">
        <v>72</v>
      </c>
      <c r="E25" s="18" t="s">
        <v>33</v>
      </c>
      <c r="F25" s="14" t="s">
        <v>17</v>
      </c>
      <c r="G25" s="6" t="s">
        <v>17</v>
      </c>
      <c r="H25" s="6" t="s">
        <v>17</v>
      </c>
      <c r="I25" s="6" t="s">
        <v>17</v>
      </c>
      <c r="J25" s="7" t="s">
        <v>17</v>
      </c>
      <c r="K25" s="159" t="s">
        <v>17</v>
      </c>
      <c r="L25" s="160" t="s">
        <v>17</v>
      </c>
      <c r="M25" s="160" t="s">
        <v>17</v>
      </c>
      <c r="N25" s="160" t="s">
        <v>17</v>
      </c>
      <c r="O25" s="160" t="s">
        <v>17</v>
      </c>
      <c r="P25" s="256"/>
      <c r="Q25" s="5"/>
      <c r="R25" s="5"/>
      <c r="S25" s="5"/>
      <c r="T25" s="5"/>
      <c r="U25" s="239"/>
    </row>
    <row r="26" spans="2:21" ht="15.75" thickBot="1" x14ac:dyDescent="0.3">
      <c r="B26" s="135" t="s">
        <v>54</v>
      </c>
      <c r="C26" s="22" t="s">
        <v>22</v>
      </c>
      <c r="D26" s="60" t="s">
        <v>73</v>
      </c>
      <c r="E26" s="56" t="s">
        <v>22</v>
      </c>
      <c r="F26" s="57" t="s">
        <v>17</v>
      </c>
      <c r="G26" s="58" t="s">
        <v>17</v>
      </c>
      <c r="H26" s="59" t="s">
        <v>19</v>
      </c>
      <c r="I26" s="59" t="s">
        <v>19</v>
      </c>
      <c r="J26" s="35" t="s">
        <v>19</v>
      </c>
      <c r="K26" s="167" t="s">
        <v>17</v>
      </c>
      <c r="L26" s="168" t="s">
        <v>17</v>
      </c>
      <c r="M26" s="168" t="s">
        <v>19</v>
      </c>
      <c r="N26" s="168" t="s">
        <v>17</v>
      </c>
      <c r="O26" s="168" t="s">
        <v>17</v>
      </c>
      <c r="P26" s="101"/>
      <c r="Q26" s="84"/>
      <c r="R26" s="84"/>
      <c r="S26" s="84"/>
      <c r="T26" s="84"/>
      <c r="U26" s="85"/>
    </row>
    <row r="27" spans="2:21" x14ac:dyDescent="0.25">
      <c r="B27" s="182" t="s">
        <v>55</v>
      </c>
      <c r="C27" s="185" t="s">
        <v>26</v>
      </c>
      <c r="D27" s="60" t="s">
        <v>74</v>
      </c>
      <c r="E27" s="56" t="s">
        <v>78</v>
      </c>
      <c r="F27" s="57" t="s">
        <v>17</v>
      </c>
      <c r="G27" s="58" t="s">
        <v>17</v>
      </c>
      <c r="H27" s="59" t="s">
        <v>19</v>
      </c>
      <c r="I27" s="59" t="s">
        <v>19</v>
      </c>
      <c r="J27" s="35" t="s">
        <v>19</v>
      </c>
      <c r="K27" s="157" t="s">
        <v>17</v>
      </c>
      <c r="L27" s="158" t="s">
        <v>17</v>
      </c>
      <c r="M27" s="158" t="s">
        <v>19</v>
      </c>
      <c r="N27" s="158" t="s">
        <v>17</v>
      </c>
      <c r="O27" s="158" t="s">
        <v>17</v>
      </c>
      <c r="P27" s="254"/>
      <c r="Q27" s="2"/>
      <c r="R27" s="2"/>
      <c r="S27" s="2"/>
      <c r="T27" s="2"/>
      <c r="U27" s="255"/>
    </row>
    <row r="28" spans="2:21" ht="15.75" thickBot="1" x14ac:dyDescent="0.3">
      <c r="B28" s="184"/>
      <c r="C28" s="186"/>
      <c r="D28" s="62" t="s">
        <v>94</v>
      </c>
      <c r="E28" s="23" t="s">
        <v>79</v>
      </c>
      <c r="F28" s="24" t="s">
        <v>17</v>
      </c>
      <c r="G28" s="25" t="s">
        <v>17</v>
      </c>
      <c r="H28" s="21" t="s">
        <v>19</v>
      </c>
      <c r="I28" s="21" t="s">
        <v>19</v>
      </c>
      <c r="J28" s="36" t="s">
        <v>19</v>
      </c>
      <c r="K28" s="159" t="s">
        <v>17</v>
      </c>
      <c r="L28" s="160" t="s">
        <v>17</v>
      </c>
      <c r="M28" s="160" t="s">
        <v>19</v>
      </c>
      <c r="N28" s="160" t="s">
        <v>17</v>
      </c>
      <c r="O28" s="160" t="s">
        <v>17</v>
      </c>
      <c r="P28" s="114"/>
      <c r="Q28" s="11"/>
      <c r="R28" s="11"/>
      <c r="S28" s="11"/>
      <c r="T28" s="11"/>
      <c r="U28" s="96"/>
    </row>
    <row r="29" spans="2:21" ht="19.5" thickBot="1" x14ac:dyDescent="0.3">
      <c r="B29" s="187" t="s">
        <v>120</v>
      </c>
      <c r="C29" s="188"/>
      <c r="D29" s="189"/>
      <c r="E29" s="190"/>
      <c r="F29" s="76" t="s">
        <v>6</v>
      </c>
      <c r="G29" s="77" t="s">
        <v>7</v>
      </c>
      <c r="H29" s="77" t="s">
        <v>9</v>
      </c>
      <c r="I29" s="77" t="s">
        <v>10</v>
      </c>
      <c r="J29" s="78" t="s">
        <v>16</v>
      </c>
      <c r="K29" s="154" t="s">
        <v>6</v>
      </c>
      <c r="L29" s="155" t="s">
        <v>7</v>
      </c>
      <c r="M29" s="155" t="s">
        <v>8</v>
      </c>
      <c r="N29" s="155" t="s">
        <v>9</v>
      </c>
      <c r="O29" s="155" t="s">
        <v>10</v>
      </c>
      <c r="P29" s="101" t="s">
        <v>6</v>
      </c>
      <c r="Q29" s="84" t="s">
        <v>7</v>
      </c>
      <c r="R29" s="84" t="s">
        <v>8</v>
      </c>
      <c r="S29" s="84" t="s">
        <v>9</v>
      </c>
      <c r="T29" s="84" t="s">
        <v>10</v>
      </c>
      <c r="U29" s="85" t="s">
        <v>16</v>
      </c>
    </row>
    <row r="30" spans="2:21" x14ac:dyDescent="0.25">
      <c r="B30" s="182" t="s">
        <v>121</v>
      </c>
      <c r="C30" s="185" t="s">
        <v>156</v>
      </c>
      <c r="D30" s="53" t="s">
        <v>126</v>
      </c>
      <c r="E30" s="139" t="s">
        <v>124</v>
      </c>
      <c r="F30" s="140" t="s">
        <v>17</v>
      </c>
      <c r="G30" s="141" t="s">
        <v>17</v>
      </c>
      <c r="H30" s="141" t="s">
        <v>17</v>
      </c>
      <c r="I30" s="141" t="s">
        <v>17</v>
      </c>
      <c r="J30" s="142" t="s">
        <v>17</v>
      </c>
      <c r="K30" s="157" t="s">
        <v>17</v>
      </c>
      <c r="L30" s="158" t="s">
        <v>17</v>
      </c>
      <c r="M30" s="158" t="s">
        <v>17</v>
      </c>
      <c r="N30" s="158" t="s">
        <v>17</v>
      </c>
      <c r="O30" s="158" t="s">
        <v>17</v>
      </c>
      <c r="P30" s="254"/>
      <c r="Q30" s="2"/>
      <c r="R30" s="2"/>
      <c r="S30" s="2"/>
      <c r="T30" s="2"/>
      <c r="U30" s="255"/>
    </row>
    <row r="31" spans="2:21" ht="15.75" thickBot="1" x14ac:dyDescent="0.3">
      <c r="B31" s="184"/>
      <c r="C31" s="186"/>
      <c r="D31" s="55" t="s">
        <v>127</v>
      </c>
      <c r="E31" s="146" t="s">
        <v>125</v>
      </c>
      <c r="F31" s="143" t="s">
        <v>17</v>
      </c>
      <c r="G31" s="144" t="s">
        <v>17</v>
      </c>
      <c r="H31" s="144" t="s">
        <v>17</v>
      </c>
      <c r="I31" s="144" t="s">
        <v>17</v>
      </c>
      <c r="J31" s="145" t="s">
        <v>17</v>
      </c>
      <c r="K31" s="159" t="s">
        <v>17</v>
      </c>
      <c r="L31" s="160" t="s">
        <v>17</v>
      </c>
      <c r="M31" s="160" t="s">
        <v>17</v>
      </c>
      <c r="N31" s="160" t="s">
        <v>17</v>
      </c>
      <c r="O31" s="160" t="s">
        <v>17</v>
      </c>
      <c r="P31" s="256"/>
      <c r="Q31" s="5"/>
      <c r="R31" s="5"/>
      <c r="S31" s="5"/>
      <c r="T31" s="5"/>
      <c r="U31" s="239"/>
    </row>
    <row r="32" spans="2:21" x14ac:dyDescent="0.25">
      <c r="B32" s="182" t="s">
        <v>122</v>
      </c>
      <c r="C32" s="179" t="s">
        <v>128</v>
      </c>
      <c r="D32" s="53" t="s">
        <v>129</v>
      </c>
      <c r="E32" s="147" t="s">
        <v>130</v>
      </c>
      <c r="F32" s="13" t="s">
        <v>17</v>
      </c>
      <c r="G32" s="3" t="s">
        <v>17</v>
      </c>
      <c r="H32" s="3" t="s">
        <v>17</v>
      </c>
      <c r="I32" s="3" t="s">
        <v>17</v>
      </c>
      <c r="J32" s="4" t="s">
        <v>17</v>
      </c>
      <c r="K32" s="157" t="s">
        <v>17</v>
      </c>
      <c r="L32" s="158" t="s">
        <v>17</v>
      </c>
      <c r="M32" s="158" t="s">
        <v>17</v>
      </c>
      <c r="N32" s="158" t="s">
        <v>17</v>
      </c>
      <c r="O32" s="158" t="s">
        <v>17</v>
      </c>
      <c r="P32" s="254"/>
      <c r="Q32" s="2"/>
      <c r="R32" s="2"/>
      <c r="S32" s="2"/>
      <c r="T32" s="2"/>
      <c r="U32" s="255"/>
    </row>
    <row r="33" spans="2:21" ht="15" customHeight="1" x14ac:dyDescent="0.25">
      <c r="B33" s="183"/>
      <c r="C33" s="180"/>
      <c r="D33" s="54" t="s">
        <v>134</v>
      </c>
      <c r="E33" s="148" t="s">
        <v>133</v>
      </c>
      <c r="F33" s="15" t="s">
        <v>17</v>
      </c>
      <c r="G33" s="138" t="s">
        <v>17</v>
      </c>
      <c r="H33" s="12" t="s">
        <v>17</v>
      </c>
      <c r="I33" s="12" t="s">
        <v>17</v>
      </c>
      <c r="J33" s="26" t="s">
        <v>17</v>
      </c>
      <c r="K33" s="171" t="s">
        <v>17</v>
      </c>
      <c r="L33" s="172" t="s">
        <v>17</v>
      </c>
      <c r="M33" s="172" t="s">
        <v>17</v>
      </c>
      <c r="N33" s="172" t="s">
        <v>17</v>
      </c>
      <c r="O33" s="172" t="s">
        <v>17</v>
      </c>
      <c r="P33" s="114"/>
      <c r="Q33" s="11"/>
      <c r="R33" s="11"/>
      <c r="S33" s="11"/>
      <c r="T33" s="11"/>
      <c r="U33" s="96"/>
    </row>
    <row r="34" spans="2:21" ht="15" customHeight="1" x14ac:dyDescent="0.25">
      <c r="B34" s="183"/>
      <c r="C34" s="180"/>
      <c r="D34" s="54" t="s">
        <v>135</v>
      </c>
      <c r="E34" s="148" t="s">
        <v>131</v>
      </c>
      <c r="F34" s="15" t="s">
        <v>17</v>
      </c>
      <c r="G34" s="138" t="s">
        <v>17</v>
      </c>
      <c r="H34" s="12" t="s">
        <v>17</v>
      </c>
      <c r="I34" s="12" t="s">
        <v>17</v>
      </c>
      <c r="J34" s="26" t="s">
        <v>17</v>
      </c>
      <c r="K34" s="171" t="s">
        <v>17</v>
      </c>
      <c r="L34" s="172" t="s">
        <v>17</v>
      </c>
      <c r="M34" s="172" t="s">
        <v>17</v>
      </c>
      <c r="N34" s="172" t="s">
        <v>17</v>
      </c>
      <c r="O34" s="172" t="s">
        <v>17</v>
      </c>
      <c r="P34" s="114"/>
      <c r="Q34" s="11"/>
      <c r="R34" s="11"/>
      <c r="S34" s="11"/>
      <c r="T34" s="11"/>
      <c r="U34" s="96"/>
    </row>
    <row r="35" spans="2:21" ht="15" customHeight="1" thickBot="1" x14ac:dyDescent="0.3">
      <c r="B35" s="184"/>
      <c r="C35" s="181"/>
      <c r="D35" s="55" t="s">
        <v>136</v>
      </c>
      <c r="E35" s="149" t="s">
        <v>132</v>
      </c>
      <c r="F35" s="14" t="s">
        <v>17</v>
      </c>
      <c r="G35" s="6" t="s">
        <v>17</v>
      </c>
      <c r="H35" s="6" t="s">
        <v>17</v>
      </c>
      <c r="I35" s="6" t="s">
        <v>17</v>
      </c>
      <c r="J35" s="7" t="s">
        <v>17</v>
      </c>
      <c r="K35" s="159" t="s">
        <v>17</v>
      </c>
      <c r="L35" s="160" t="s">
        <v>17</v>
      </c>
      <c r="M35" s="160" t="s">
        <v>17</v>
      </c>
      <c r="N35" s="160" t="s">
        <v>17</v>
      </c>
      <c r="O35" s="160" t="s">
        <v>17</v>
      </c>
      <c r="P35" s="256"/>
      <c r="Q35" s="5"/>
      <c r="R35" s="5"/>
      <c r="S35" s="5"/>
      <c r="T35" s="5"/>
      <c r="U35" s="239"/>
    </row>
    <row r="36" spans="2:21" x14ac:dyDescent="0.25">
      <c r="B36" s="182" t="s">
        <v>123</v>
      </c>
      <c r="C36" s="179" t="s">
        <v>164</v>
      </c>
      <c r="D36" s="53" t="s">
        <v>137</v>
      </c>
      <c r="E36" s="150" t="s">
        <v>165</v>
      </c>
      <c r="F36" s="13" t="s">
        <v>17</v>
      </c>
      <c r="G36" s="3" t="s">
        <v>17</v>
      </c>
      <c r="H36" s="3" t="s">
        <v>17</v>
      </c>
      <c r="I36" s="3" t="s">
        <v>17</v>
      </c>
      <c r="J36" s="4" t="s">
        <v>17</v>
      </c>
      <c r="K36" s="161" t="s">
        <v>19</v>
      </c>
      <c r="L36" s="158" t="s">
        <v>17</v>
      </c>
      <c r="M36" s="162" t="s">
        <v>19</v>
      </c>
      <c r="N36" s="162" t="s">
        <v>19</v>
      </c>
      <c r="O36" s="158" t="s">
        <v>17</v>
      </c>
      <c r="P36" s="254"/>
      <c r="Q36" s="2"/>
      <c r="R36" s="2"/>
      <c r="S36" s="2"/>
      <c r="T36" s="2"/>
      <c r="U36" s="255"/>
    </row>
    <row r="37" spans="2:21" x14ac:dyDescent="0.25">
      <c r="B37" s="183"/>
      <c r="C37" s="180"/>
      <c r="D37" s="54" t="s">
        <v>138</v>
      </c>
      <c r="E37" s="151" t="s">
        <v>166</v>
      </c>
      <c r="F37" s="15" t="s">
        <v>17</v>
      </c>
      <c r="G37" s="12" t="s">
        <v>17</v>
      </c>
      <c r="H37" s="152" t="s">
        <v>17</v>
      </c>
      <c r="I37" s="152" t="s">
        <v>17</v>
      </c>
      <c r="J37" s="26" t="s">
        <v>17</v>
      </c>
      <c r="K37" s="171" t="s">
        <v>17</v>
      </c>
      <c r="L37" s="172" t="s">
        <v>17</v>
      </c>
      <c r="M37" s="165" t="s">
        <v>19</v>
      </c>
      <c r="N37" s="165" t="s">
        <v>19</v>
      </c>
      <c r="O37" s="172" t="s">
        <v>17</v>
      </c>
      <c r="P37" s="114"/>
      <c r="Q37" s="11"/>
      <c r="R37" s="11"/>
      <c r="S37" s="11"/>
      <c r="T37" s="11"/>
      <c r="U37" s="96"/>
    </row>
    <row r="38" spans="2:21" x14ac:dyDescent="0.25">
      <c r="B38" s="183"/>
      <c r="C38" s="180"/>
      <c r="D38" s="54" t="s">
        <v>139</v>
      </c>
      <c r="E38" s="151" t="s">
        <v>167</v>
      </c>
      <c r="F38" s="15" t="s">
        <v>17</v>
      </c>
      <c r="G38" s="12" t="s">
        <v>17</v>
      </c>
      <c r="H38" s="152" t="s">
        <v>17</v>
      </c>
      <c r="I38" s="152" t="s">
        <v>17</v>
      </c>
      <c r="J38" s="26" t="s">
        <v>17</v>
      </c>
      <c r="K38" s="171" t="s">
        <v>17</v>
      </c>
      <c r="L38" s="165" t="s">
        <v>19</v>
      </c>
      <c r="M38" s="172" t="s">
        <v>17</v>
      </c>
      <c r="N38" s="165" t="s">
        <v>19</v>
      </c>
      <c r="O38" s="165" t="s">
        <v>19</v>
      </c>
      <c r="P38" s="114"/>
      <c r="Q38" s="11"/>
      <c r="R38" s="11"/>
      <c r="S38" s="11"/>
      <c r="T38" s="11"/>
      <c r="U38" s="96"/>
    </row>
    <row r="39" spans="2:21" ht="15.75" thickBot="1" x14ac:dyDescent="0.3">
      <c r="B39" s="184"/>
      <c r="C39" s="181"/>
      <c r="D39" s="55" t="s">
        <v>140</v>
      </c>
      <c r="E39" s="151" t="s">
        <v>168</v>
      </c>
      <c r="F39" s="14" t="s">
        <v>17</v>
      </c>
      <c r="G39" s="6" t="s">
        <v>17</v>
      </c>
      <c r="H39" s="6" t="s">
        <v>17</v>
      </c>
      <c r="I39" s="6" t="s">
        <v>17</v>
      </c>
      <c r="J39" s="7" t="s">
        <v>17</v>
      </c>
      <c r="K39" s="163" t="s">
        <v>19</v>
      </c>
      <c r="L39" s="164" t="s">
        <v>19</v>
      </c>
      <c r="M39" s="160" t="s">
        <v>17</v>
      </c>
      <c r="N39" s="164" t="s">
        <v>19</v>
      </c>
      <c r="O39" s="164" t="s">
        <v>19</v>
      </c>
      <c r="P39" s="256"/>
      <c r="Q39" s="5"/>
      <c r="R39" s="5"/>
      <c r="S39" s="5"/>
      <c r="T39" s="5"/>
      <c r="U39" s="239"/>
    </row>
    <row r="40" spans="2:21" ht="15" customHeight="1" x14ac:dyDescent="0.25">
      <c r="B40" s="182" t="s">
        <v>147</v>
      </c>
      <c r="C40" s="179" t="s">
        <v>157</v>
      </c>
      <c r="D40" s="79" t="s">
        <v>148</v>
      </c>
      <c r="E40" s="136" t="s">
        <v>143</v>
      </c>
      <c r="F40" s="13" t="s">
        <v>17</v>
      </c>
      <c r="G40" s="3" t="s">
        <v>17</v>
      </c>
      <c r="H40" s="3" t="s">
        <v>17</v>
      </c>
      <c r="I40" s="3" t="s">
        <v>17</v>
      </c>
      <c r="J40" s="4" t="s">
        <v>17</v>
      </c>
      <c r="K40" s="161" t="s">
        <v>19</v>
      </c>
      <c r="L40" s="158" t="s">
        <v>17</v>
      </c>
      <c r="M40" s="162" t="s">
        <v>19</v>
      </c>
      <c r="N40" s="162" t="s">
        <v>19</v>
      </c>
      <c r="O40" s="158" t="s">
        <v>17</v>
      </c>
      <c r="P40" s="114"/>
      <c r="Q40" s="11"/>
      <c r="R40" s="11"/>
      <c r="S40" s="11"/>
      <c r="T40" s="11"/>
      <c r="U40" s="96"/>
    </row>
    <row r="41" spans="2:21" x14ac:dyDescent="0.25">
      <c r="B41" s="183"/>
      <c r="C41" s="180"/>
      <c r="D41" s="82" t="s">
        <v>149</v>
      </c>
      <c r="E41" s="20" t="s">
        <v>145</v>
      </c>
      <c r="F41" s="15" t="s">
        <v>17</v>
      </c>
      <c r="G41" s="12" t="s">
        <v>17</v>
      </c>
      <c r="H41" s="152" t="s">
        <v>17</v>
      </c>
      <c r="I41" s="152" t="s">
        <v>17</v>
      </c>
      <c r="J41" s="26" t="s">
        <v>17</v>
      </c>
      <c r="K41" s="171" t="s">
        <v>17</v>
      </c>
      <c r="L41" s="172" t="s">
        <v>17</v>
      </c>
      <c r="M41" s="165" t="s">
        <v>19</v>
      </c>
      <c r="N41" s="165" t="s">
        <v>19</v>
      </c>
      <c r="O41" s="172" t="s">
        <v>17</v>
      </c>
      <c r="P41" s="114"/>
      <c r="Q41" s="11"/>
      <c r="R41" s="11"/>
      <c r="S41" s="11"/>
      <c r="T41" s="11"/>
      <c r="U41" s="96"/>
    </row>
    <row r="42" spans="2:21" x14ac:dyDescent="0.25">
      <c r="B42" s="183"/>
      <c r="C42" s="180"/>
      <c r="D42" s="82" t="s">
        <v>150</v>
      </c>
      <c r="E42" s="20" t="s">
        <v>144</v>
      </c>
      <c r="F42" s="15" t="s">
        <v>17</v>
      </c>
      <c r="G42" s="12" t="s">
        <v>17</v>
      </c>
      <c r="H42" s="152" t="s">
        <v>17</v>
      </c>
      <c r="I42" s="152" t="s">
        <v>17</v>
      </c>
      <c r="J42" s="26" t="s">
        <v>17</v>
      </c>
      <c r="K42" s="171" t="s">
        <v>17</v>
      </c>
      <c r="L42" s="165" t="s">
        <v>19</v>
      </c>
      <c r="M42" s="172" t="s">
        <v>17</v>
      </c>
      <c r="N42" s="165" t="s">
        <v>19</v>
      </c>
      <c r="O42" s="165" t="s">
        <v>19</v>
      </c>
      <c r="P42" s="114"/>
      <c r="Q42" s="11"/>
      <c r="R42" s="11"/>
      <c r="S42" s="11"/>
      <c r="T42" s="11"/>
      <c r="U42" s="96"/>
    </row>
    <row r="43" spans="2:21" ht="15.75" thickBot="1" x14ac:dyDescent="0.3">
      <c r="B43" s="184"/>
      <c r="C43" s="181"/>
      <c r="D43" s="16" t="s">
        <v>152</v>
      </c>
      <c r="E43" s="137" t="s">
        <v>146</v>
      </c>
      <c r="F43" s="14" t="s">
        <v>17</v>
      </c>
      <c r="G43" s="6" t="s">
        <v>17</v>
      </c>
      <c r="H43" s="6" t="s">
        <v>17</v>
      </c>
      <c r="I43" s="6" t="s">
        <v>17</v>
      </c>
      <c r="J43" s="7" t="s">
        <v>17</v>
      </c>
      <c r="K43" s="163" t="s">
        <v>19</v>
      </c>
      <c r="L43" s="164" t="s">
        <v>19</v>
      </c>
      <c r="M43" s="160" t="s">
        <v>17</v>
      </c>
      <c r="N43" s="164" t="s">
        <v>19</v>
      </c>
      <c r="O43" s="164" t="s">
        <v>19</v>
      </c>
      <c r="P43" s="114"/>
      <c r="Q43" s="11"/>
      <c r="R43" s="11"/>
      <c r="S43" s="11"/>
      <c r="T43" s="11"/>
      <c r="U43" s="96"/>
    </row>
    <row r="44" spans="2:21" ht="19.5" thickBot="1" x14ac:dyDescent="0.3">
      <c r="B44" s="187" t="s">
        <v>163</v>
      </c>
      <c r="C44" s="188"/>
      <c r="D44" s="189"/>
      <c r="E44" s="190"/>
      <c r="F44" s="257" t="s">
        <v>6</v>
      </c>
      <c r="G44" s="258" t="s">
        <v>7</v>
      </c>
      <c r="H44" s="258" t="s">
        <v>9</v>
      </c>
      <c r="I44" s="258" t="s">
        <v>10</v>
      </c>
      <c r="J44" s="259" t="s">
        <v>16</v>
      </c>
      <c r="K44" s="260" t="s">
        <v>6</v>
      </c>
      <c r="L44" s="261" t="s">
        <v>7</v>
      </c>
      <c r="M44" s="261" t="s">
        <v>9</v>
      </c>
      <c r="N44" s="261" t="s">
        <v>10</v>
      </c>
      <c r="O44" s="261" t="s">
        <v>16</v>
      </c>
      <c r="P44" s="257" t="s">
        <v>6</v>
      </c>
      <c r="Q44" s="258" t="s">
        <v>7</v>
      </c>
      <c r="R44" s="258" t="s">
        <v>8</v>
      </c>
      <c r="S44" s="258" t="s">
        <v>9</v>
      </c>
      <c r="T44" s="258" t="s">
        <v>10</v>
      </c>
      <c r="U44" s="259" t="s">
        <v>16</v>
      </c>
    </row>
    <row r="45" spans="2:21" x14ac:dyDescent="0.25">
      <c r="B45" s="1" t="s">
        <v>169</v>
      </c>
      <c r="D45"/>
    </row>
    <row r="46" spans="2:21" x14ac:dyDescent="0.25">
      <c r="D46"/>
    </row>
    <row r="47" spans="2:21" x14ac:dyDescent="0.25">
      <c r="D47"/>
    </row>
    <row r="48" spans="2:21" x14ac:dyDescent="0.25">
      <c r="D48"/>
    </row>
    <row r="49" spans="3:4" x14ac:dyDescent="0.25">
      <c r="D49"/>
    </row>
    <row r="50" spans="3:4" x14ac:dyDescent="0.25">
      <c r="C50" t="s">
        <v>158</v>
      </c>
      <c r="D50"/>
    </row>
    <row r="51" spans="3:4" x14ac:dyDescent="0.25">
      <c r="C51" t="s">
        <v>159</v>
      </c>
      <c r="D51"/>
    </row>
    <row r="52" spans="3:4" x14ac:dyDescent="0.25">
      <c r="C52" t="s">
        <v>160</v>
      </c>
      <c r="D52"/>
    </row>
    <row r="53" spans="3:4" x14ac:dyDescent="0.25">
      <c r="C53" t="s">
        <v>161</v>
      </c>
      <c r="D53"/>
    </row>
    <row r="54" spans="3:4" x14ac:dyDescent="0.25">
      <c r="C54" t="s">
        <v>162</v>
      </c>
    </row>
  </sheetData>
  <mergeCells count="33">
    <mergeCell ref="P3:U3"/>
    <mergeCell ref="F3:J3"/>
    <mergeCell ref="B3:E3"/>
    <mergeCell ref="B44:E44"/>
    <mergeCell ref="B27:B28"/>
    <mergeCell ref="C27:C28"/>
    <mergeCell ref="B14:B15"/>
    <mergeCell ref="C14:C15"/>
    <mergeCell ref="C19:C21"/>
    <mergeCell ref="C22:C25"/>
    <mergeCell ref="B22:B25"/>
    <mergeCell ref="B18:E18"/>
    <mergeCell ref="B5:B6"/>
    <mergeCell ref="B7:B8"/>
    <mergeCell ref="B9:B10"/>
    <mergeCell ref="B12:B13"/>
    <mergeCell ref="B19:B21"/>
    <mergeCell ref="K3:O3"/>
    <mergeCell ref="C36:C39"/>
    <mergeCell ref="B36:B39"/>
    <mergeCell ref="C40:C43"/>
    <mergeCell ref="B40:B43"/>
    <mergeCell ref="B30:B31"/>
    <mergeCell ref="C30:C31"/>
    <mergeCell ref="C32:C35"/>
    <mergeCell ref="B32:B35"/>
    <mergeCell ref="B29:E29"/>
    <mergeCell ref="C16:C17"/>
    <mergeCell ref="B16:B17"/>
    <mergeCell ref="C5:C6"/>
    <mergeCell ref="C7:C8"/>
    <mergeCell ref="C9:C10"/>
    <mergeCell ref="C12:C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D60D-E45D-455B-9BE9-C187151A24BD}">
  <dimension ref="A1:BJ34"/>
  <sheetViews>
    <sheetView workbookViewId="0">
      <selection activeCell="A14" sqref="A14"/>
    </sheetView>
  </sheetViews>
  <sheetFormatPr baseColWidth="10" defaultRowHeight="15" x14ac:dyDescent="0.25"/>
  <cols>
    <col min="1" max="1" width="11.42578125" style="1"/>
    <col min="2" max="2" width="32.7109375" bestFit="1" customWidth="1"/>
    <col min="3" max="4" width="7.5703125" style="1" bestFit="1" customWidth="1"/>
    <col min="5" max="5" width="9.42578125" style="1" bestFit="1" customWidth="1"/>
    <col min="6" max="9" width="7.5703125" style="1" bestFit="1" customWidth="1"/>
    <col min="10" max="10" width="7.5703125" style="1" customWidth="1"/>
    <col min="11" max="11" width="4.7109375" style="1" bestFit="1" customWidth="1"/>
    <col min="12" max="13" width="7.5703125" bestFit="1" customWidth="1"/>
    <col min="14" max="14" width="9.42578125" bestFit="1" customWidth="1"/>
    <col min="15" max="18" width="7.5703125" bestFit="1" customWidth="1"/>
    <col min="19" max="19" width="7.5703125" customWidth="1"/>
    <col min="20" max="20" width="4.7109375" bestFit="1" customWidth="1"/>
    <col min="21" max="24" width="7.5703125" bestFit="1" customWidth="1"/>
    <col min="25" max="25" width="9.42578125" bestFit="1" customWidth="1"/>
    <col min="26" max="26" width="7.5703125" bestFit="1" customWidth="1"/>
    <col min="27" max="28" width="7.5703125" customWidth="1"/>
    <col min="29" max="30" width="7.5703125" bestFit="1" customWidth="1"/>
    <col min="31" max="31" width="9.42578125" bestFit="1" customWidth="1"/>
    <col min="32" max="33" width="7.5703125" bestFit="1" customWidth="1"/>
    <col min="34" max="34" width="7.5703125" customWidth="1"/>
    <col min="35" max="35" width="4.7109375" bestFit="1" customWidth="1"/>
    <col min="36" max="37" width="7.5703125" bestFit="1" customWidth="1"/>
    <col min="38" max="38" width="9.42578125" bestFit="1" customWidth="1"/>
    <col min="39" max="42" width="7.5703125" bestFit="1" customWidth="1"/>
    <col min="43" max="43" width="9.42578125" bestFit="1" customWidth="1"/>
    <col min="44" max="45" width="7.5703125" bestFit="1" customWidth="1"/>
    <col min="46" max="46" width="7.5703125" customWidth="1"/>
    <col min="47" max="47" width="4.7109375" bestFit="1" customWidth="1"/>
    <col min="48" max="51" width="7.5703125" bestFit="1" customWidth="1"/>
    <col min="52" max="52" width="9.42578125" bestFit="1" customWidth="1"/>
    <col min="53" max="53" width="7.5703125" bestFit="1" customWidth="1"/>
    <col min="54" max="55" width="7.5703125" customWidth="1"/>
    <col min="56" max="57" width="7.5703125" bestFit="1" customWidth="1"/>
    <col min="58" max="58" width="9.42578125" bestFit="1" customWidth="1"/>
    <col min="59" max="60" width="7.5703125" bestFit="1" customWidth="1"/>
    <col min="61" max="61" width="4.5703125" bestFit="1" customWidth="1"/>
    <col min="62" max="62" width="4.7109375" bestFit="1" customWidth="1"/>
  </cols>
  <sheetData>
    <row r="1" spans="1:62" ht="15.75" thickBot="1" x14ac:dyDescent="0.3"/>
    <row r="2" spans="1:62" ht="15.75" thickBot="1" x14ac:dyDescent="0.3">
      <c r="C2" s="198" t="s">
        <v>36</v>
      </c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200"/>
    </row>
    <row r="3" spans="1:62" ht="15.75" thickBot="1" x14ac:dyDescent="0.3">
      <c r="C3" s="198" t="s">
        <v>44</v>
      </c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200"/>
    </row>
    <row r="4" spans="1:62" ht="15.75" thickBot="1" x14ac:dyDescent="0.3">
      <c r="C4" s="201" t="s">
        <v>40</v>
      </c>
      <c r="D4" s="202"/>
      <c r="E4" s="202"/>
      <c r="F4" s="202"/>
      <c r="G4" s="202"/>
      <c r="H4" s="202"/>
      <c r="I4" s="202"/>
      <c r="J4" s="202"/>
      <c r="K4" s="203"/>
      <c r="L4" s="173" t="s">
        <v>41</v>
      </c>
      <c r="M4" s="174"/>
      <c r="N4" s="174"/>
      <c r="O4" s="174"/>
      <c r="P4" s="174"/>
      <c r="Q4" s="174"/>
      <c r="R4" s="174"/>
      <c r="S4" s="174"/>
      <c r="T4" s="175"/>
      <c r="U4" s="173" t="s">
        <v>42</v>
      </c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5"/>
      <c r="AJ4" s="173" t="s">
        <v>43</v>
      </c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204" t="s">
        <v>45</v>
      </c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6"/>
    </row>
    <row r="5" spans="1:62" ht="309" customHeight="1" thickBot="1" x14ac:dyDescent="0.3">
      <c r="C5" s="64" t="str">
        <f>'Learning Objectives (LOs)'!E7</f>
        <v>Identify the Variables that are required in algorithm design.</v>
      </c>
      <c r="D5" s="65" t="str">
        <f>'Learning Objectives (LOs)'!E9</f>
        <v>Choose correctly the data type of a variable according to the values that it could store in algorithm design.</v>
      </c>
      <c r="E5" s="65" t="str">
        <f>'Learning Objectives (LOs)'!E12</f>
        <v>Implement variables in C language in function of the type and range of values that is needed in the design of a given algorithm.</v>
      </c>
      <c r="F5" s="65" t="str">
        <f>'Learning Objectives (LOs)'!E14</f>
        <v>Identify the basic input operations in the algorithm design</v>
      </c>
      <c r="G5" s="65" t="str">
        <f>'Learning Objectives (LOs)'!E15</f>
        <v>Identify the basic output operations in the algorithm design</v>
      </c>
      <c r="H5" s="65" t="str">
        <f>'Learning Objectives (LOs)'!E16</f>
        <v>Implement basic input operations in C language to collect  data throught variables.</v>
      </c>
      <c r="I5" s="65" t="str">
        <f>'Learning Objectives (LOs)'!E17</f>
        <v>Implement basic output operations in C language to show data throught variables.</v>
      </c>
      <c r="J5" s="262"/>
      <c r="K5" s="67" t="str">
        <f>CTs!C4</f>
        <v>Analysis and problem solving</v>
      </c>
      <c r="L5" s="64" t="str">
        <f>'Learning Objectives (LOs)'!E7</f>
        <v>Identify the Variables that are required in algorithm design.</v>
      </c>
      <c r="M5" s="65" t="str">
        <f>'Learning Objectives (LOs)'!E9</f>
        <v>Choose correctly the data type of a variable according to the values that it could store in algorithm design.</v>
      </c>
      <c r="N5" s="65" t="str">
        <f>'Learning Objectives (LOs)'!E12</f>
        <v>Implement variables in C language in function of the type and range of values that is needed in the design of a given algorithm.</v>
      </c>
      <c r="O5" s="65" t="str">
        <f>'Learning Objectives (LOs)'!E14</f>
        <v>Identify the basic input operations in the algorithm design</v>
      </c>
      <c r="P5" s="65" t="str">
        <f>'Learning Objectives (LOs)'!E15</f>
        <v>Identify the basic output operations in the algorithm design</v>
      </c>
      <c r="Q5" s="65" t="str">
        <f>'Learning Objectives (LOs)'!E16</f>
        <v>Implement basic input operations in C language to collect  data throught variables.</v>
      </c>
      <c r="R5" s="65" t="str">
        <f>'Learning Objectives (LOs)'!E17</f>
        <v>Implement basic output operations in C language to show data throught variables.</v>
      </c>
      <c r="S5" s="262"/>
      <c r="T5" s="67" t="str">
        <f>CTs!C4</f>
        <v>Analysis and problem solving</v>
      </c>
      <c r="U5" s="68" t="str">
        <f>'Learning Objectives (LOs)'!E7</f>
        <v>Identify the Variables that are required in algorithm design.</v>
      </c>
      <c r="V5" s="68" t="str">
        <f>'Learning Objectives (LOs)'!E8</f>
        <v>Identify the Constants that are required in algorithm design.</v>
      </c>
      <c r="W5" s="68" t="str">
        <f>'Learning Objectives (LOs)'!E9</f>
        <v>Choose correctly the data type of a variable according to the values that it could store in algorithm design.</v>
      </c>
      <c r="X5" s="68" t="str">
        <f>'Learning Objectives (LOs)'!E10</f>
        <v>Choose correctly the data type of a constant according to the values that it could store in algorithm design.</v>
      </c>
      <c r="Y5" s="68" t="str">
        <f>'Learning Objectives (LOs)'!E12</f>
        <v>Implement variables in C language in function of the type and range of values that is needed in the design of a given algorithm.</v>
      </c>
      <c r="Z5" s="68" t="str">
        <f>'Learning Objectives (LOs)'!E13</f>
        <v>Implement constants in C language in function of the type and values that is needed in the design of a given algorithm.</v>
      </c>
      <c r="AA5" s="68" t="str">
        <f>'Learning Objectives (LOs)'!E14</f>
        <v>Identify the basic input operations in the algorithm design</v>
      </c>
      <c r="AB5" s="68" t="str">
        <f>'Learning Objectives (LOs)'!E15</f>
        <v>Identify the basic output operations in the algorithm design</v>
      </c>
      <c r="AC5" s="68" t="str">
        <f>'Learning Objectives (LOs)'!E16</f>
        <v>Implement basic input operations in C language to collect  data throught variables.</v>
      </c>
      <c r="AD5" s="68" t="str">
        <f>'Learning Objectives (LOs)'!E17</f>
        <v>Implement basic output operations in C language to show data throught variables.</v>
      </c>
      <c r="AE5" s="68" t="str">
        <f>'Learning Objectives (LOs)'!E26</f>
        <v>Define and Evaluate expressions, considering values, variables, constants and precedence rules and order of evaluation of each operator.</v>
      </c>
      <c r="AF5" s="68" t="str">
        <f>'Learning Objectives (LOs)'!E27</f>
        <v>Implement in C Language expressions using arithmetic operators.</v>
      </c>
      <c r="AG5" s="68" t="str">
        <f>'Learning Objectives (LOs)'!E28</f>
        <v>Implement in C Language expressions using assignment operator.</v>
      </c>
      <c r="AH5" s="282"/>
      <c r="AI5" s="67" t="str">
        <f>CTs!C4</f>
        <v>Analysis and problem solving</v>
      </c>
      <c r="AJ5" s="64" t="str">
        <f>'Learning Objectives (LOs)'!E7</f>
        <v>Identify the Variables that are required in algorithm design.</v>
      </c>
      <c r="AK5" s="66" t="str">
        <f>'Learning Objectives (LOs)'!E9</f>
        <v>Choose correctly the data type of a variable according to the values that it could store in algorithm design.</v>
      </c>
      <c r="AL5" s="66" t="str">
        <f>'Learning Objectives (LOs)'!E12</f>
        <v>Implement variables in C language in function of the type and range of values that is needed in the design of a given algorithm.</v>
      </c>
      <c r="AM5" s="66" t="str">
        <f>'Learning Objectives (LOs)'!E14</f>
        <v>Identify the basic input operations in the algorithm design</v>
      </c>
      <c r="AN5" s="66" t="str">
        <f>'Learning Objectives (LOs)'!E15</f>
        <v>Identify the basic output operations in the algorithm design</v>
      </c>
      <c r="AO5" s="66" t="str">
        <f>'Learning Objectives (LOs)'!E16</f>
        <v>Implement basic input operations in C language to collect  data throught variables.</v>
      </c>
      <c r="AP5" s="66" t="str">
        <f>'Learning Objectives (LOs)'!E17</f>
        <v>Implement basic output operations in C language to show data throught variables.</v>
      </c>
      <c r="AQ5" s="66" t="str">
        <f>'Learning Objectives (LOs)'!E26</f>
        <v>Define and Evaluate expressions, considering values, variables, constants and precedence rules and order of evaluation of each operator.</v>
      </c>
      <c r="AR5" s="66" t="str">
        <f>'Learning Objectives (LOs)'!E27</f>
        <v>Implement in C Language expressions using arithmetic operators.</v>
      </c>
      <c r="AS5" s="66" t="str">
        <f>'Learning Objectives (LOs)'!E28</f>
        <v>Implement in C Language expressions using assignment operator.</v>
      </c>
      <c r="AT5" s="278"/>
      <c r="AU5" s="67" t="str">
        <f>CTs!C4</f>
        <v>Analysis and problem solving</v>
      </c>
      <c r="AV5" s="64" t="str">
        <f>'Learning Objectives (LOs)'!E7</f>
        <v>Identify the Variables that are required in algorithm design.</v>
      </c>
      <c r="AW5" s="65" t="str">
        <f>'Learning Objectives (LOs)'!E8</f>
        <v>Identify the Constants that are required in algorithm design.</v>
      </c>
      <c r="AX5" s="65" t="str">
        <f>'Learning Objectives (LOs)'!E9</f>
        <v>Choose correctly the data type of a variable according to the values that it could store in algorithm design.</v>
      </c>
      <c r="AY5" s="65" t="str">
        <f>'Learning Objectives (LOs)'!E10</f>
        <v>Choose correctly the data type of a constant according to the values that it could store in algorithm design.</v>
      </c>
      <c r="AZ5" s="65" t="str">
        <f>'Learning Objectives (LOs)'!E12</f>
        <v>Implement variables in C language in function of the type and range of values that is needed in the design of a given algorithm.</v>
      </c>
      <c r="BA5" s="65" t="str">
        <f>'Learning Objectives (LOs)'!E13</f>
        <v>Implement constants in C language in function of the type and values that is needed in the design of a given algorithm.</v>
      </c>
      <c r="BB5" s="65" t="str">
        <f>'Learning Objectives (LOs)'!E14</f>
        <v>Identify the basic input operations in the algorithm design</v>
      </c>
      <c r="BC5" s="65" t="str">
        <f>'Learning Objectives (LOs)'!E15</f>
        <v>Identify the basic output operations in the algorithm design</v>
      </c>
      <c r="BD5" s="65" t="str">
        <f>'Learning Objectives (LOs)'!E16</f>
        <v>Implement basic input operations in C language to collect  data throught variables.</v>
      </c>
      <c r="BE5" s="65" t="str">
        <f>'Learning Objectives (LOs)'!E17</f>
        <v>Implement basic output operations in C language to show data throught variables.</v>
      </c>
      <c r="BF5" s="65" t="str">
        <f>'Learning Objectives (LOs)'!E26</f>
        <v>Define and Evaluate expressions, considering values, variables, constants and precedence rules and order of evaluation of each operator.</v>
      </c>
      <c r="BG5" s="65" t="str">
        <f>'Learning Objectives (LOs)'!E27</f>
        <v>Implement in C Language expressions using arithmetic operators.</v>
      </c>
      <c r="BH5" s="65" t="str">
        <f>'Learning Objectives (LOs)'!E28</f>
        <v>Implement in C Language expressions using assignment operator.</v>
      </c>
      <c r="BI5" s="262"/>
      <c r="BJ5" s="67" t="str">
        <f>CTs!C4</f>
        <v>Analysis and problem solving</v>
      </c>
    </row>
    <row r="6" spans="1:62" ht="15.75" thickBot="1" x14ac:dyDescent="0.3">
      <c r="A6" s="49" t="str">
        <f>Students!A3</f>
        <v>ID</v>
      </c>
      <c r="B6" s="85" t="str">
        <f>Students!B3</f>
        <v>Name</v>
      </c>
      <c r="C6" s="45" t="str">
        <f>'Learning Objectives (LOs)'!D7</f>
        <v>LO-02.1</v>
      </c>
      <c r="D6" s="47" t="str">
        <f>'Learning Objectives (LOs)'!D9</f>
        <v>LO-03.1</v>
      </c>
      <c r="E6" s="47" t="str">
        <f>'Learning Objectives (LOs)'!D12</f>
        <v>LO-05.1</v>
      </c>
      <c r="F6" s="47" t="str">
        <f>'Learning Objectives (LOs)'!D14</f>
        <v>LO-06.1</v>
      </c>
      <c r="G6" s="47" t="str">
        <f>'Learning Objectives (LOs)'!D15</f>
        <v>LO-06.2</v>
      </c>
      <c r="H6" s="47" t="str">
        <f>'Learning Objectives (LOs)'!D16</f>
        <v>LO-07.1</v>
      </c>
      <c r="I6" s="47" t="str">
        <f>'Learning Objectives (LOs)'!D17</f>
        <v>LO-07.2</v>
      </c>
      <c r="J6" s="87" t="s">
        <v>154</v>
      </c>
      <c r="K6" s="78" t="str">
        <f>CTs!B4</f>
        <v>CT-3</v>
      </c>
      <c r="L6" s="47" t="str">
        <f>'Learning Objectives (LOs)'!D7</f>
        <v>LO-02.1</v>
      </c>
      <c r="M6" s="47" t="str">
        <f>'Learning Objectives (LOs)'!D9</f>
        <v>LO-03.1</v>
      </c>
      <c r="N6" s="47" t="str">
        <f>'Learning Objectives (LOs)'!D12</f>
        <v>LO-05.1</v>
      </c>
      <c r="O6" s="47" t="str">
        <f>'Learning Objectives (LOs)'!D14</f>
        <v>LO-06.1</v>
      </c>
      <c r="P6" s="47" t="str">
        <f>'Learning Objectives (LOs)'!D15</f>
        <v>LO-06.2</v>
      </c>
      <c r="Q6" s="47" t="str">
        <f>'Learning Objectives (LOs)'!D16</f>
        <v>LO-07.1</v>
      </c>
      <c r="R6" s="47" t="str">
        <f>'Learning Objectives (LOs)'!D17</f>
        <v>LO-07.2</v>
      </c>
      <c r="S6" s="87" t="s">
        <v>154</v>
      </c>
      <c r="T6" s="77" t="str">
        <f>CTs!B4</f>
        <v>CT-3</v>
      </c>
      <c r="U6" s="45" t="str">
        <f>'Learning Objectives (LOs)'!D7</f>
        <v>LO-02.1</v>
      </c>
      <c r="V6" s="47" t="str">
        <f>'Learning Objectives (LOs)'!D8</f>
        <v>LO-02.2</v>
      </c>
      <c r="W6" s="47" t="str">
        <f>'Learning Objectives (LOs)'!D9</f>
        <v>LO-03.1</v>
      </c>
      <c r="X6" s="46" t="str">
        <f>'Learning Objectives (LOs)'!D10</f>
        <v>LO-03.2</v>
      </c>
      <c r="Y6" s="46" t="str">
        <f>'Learning Objectives (LOs)'!D12</f>
        <v>LO-05.1</v>
      </c>
      <c r="Z6" s="46" t="str">
        <f>'Learning Objectives (LOs)'!D13</f>
        <v>LO-05.2</v>
      </c>
      <c r="AA6" s="46" t="str">
        <f>'Learning Objectives (LOs)'!D14</f>
        <v>LO-06.1</v>
      </c>
      <c r="AB6" s="46" t="str">
        <f>'Learning Objectives (LOs)'!D15</f>
        <v>LO-06.2</v>
      </c>
      <c r="AC6" s="46" t="str">
        <f>'Learning Objectives (LOs)'!D16</f>
        <v>LO-07.1</v>
      </c>
      <c r="AD6" s="46" t="str">
        <f>'Learning Objectives (LOs)'!D17</f>
        <v>LO-07.2</v>
      </c>
      <c r="AE6" s="63" t="str">
        <f>'Learning Objectives (LOs)'!D26</f>
        <v>LO-10.1</v>
      </c>
      <c r="AF6" s="63" t="str">
        <f>'Learning Objectives (LOs)'!D27</f>
        <v>LO-11.1</v>
      </c>
      <c r="AG6" s="63" t="str">
        <f>'Learning Objectives (LOs)'!D28</f>
        <v>LO-11.2</v>
      </c>
      <c r="AH6" s="63" t="s">
        <v>154</v>
      </c>
      <c r="AI6" s="63" t="str">
        <f>CTs!B4</f>
        <v>CT-3</v>
      </c>
      <c r="AJ6" s="45" t="str">
        <f>'Learning Objectives (LOs)'!D7</f>
        <v>LO-02.1</v>
      </c>
      <c r="AK6" s="46" t="str">
        <f>'Learning Objectives (LOs)'!D9</f>
        <v>LO-03.1</v>
      </c>
      <c r="AL6" s="46" t="str">
        <f>'Learning Objectives (LOs)'!D12</f>
        <v>LO-05.1</v>
      </c>
      <c r="AM6" s="46" t="str">
        <f>'Learning Objectives (LOs)'!D14</f>
        <v>LO-06.1</v>
      </c>
      <c r="AN6" s="46" t="str">
        <f>'Learning Objectives (LOs)'!D15</f>
        <v>LO-06.2</v>
      </c>
      <c r="AO6" s="46" t="str">
        <f>'Learning Objectives (LOs)'!D16</f>
        <v>LO-07.1</v>
      </c>
      <c r="AP6" s="46" t="str">
        <f>'Learning Objectives (LOs)'!D17</f>
        <v>LO-07.2</v>
      </c>
      <c r="AQ6" s="46" t="str">
        <f>'Learning Objectives (LOs)'!D26</f>
        <v>LO-10.1</v>
      </c>
      <c r="AR6" s="46" t="str">
        <f>'Learning Objectives (LOs)'!D27</f>
        <v>LO-11.1</v>
      </c>
      <c r="AS6" s="46" t="str">
        <f>'Learning Objectives (LOs)'!D28</f>
        <v>LO-11.2</v>
      </c>
      <c r="AT6" s="87" t="s">
        <v>154</v>
      </c>
      <c r="AU6" s="78" t="str">
        <f>CTs!B4</f>
        <v>CT-3</v>
      </c>
      <c r="AV6" s="77" t="str">
        <f>'Learning Objectives (LOs)'!D7</f>
        <v>LO-02.1</v>
      </c>
      <c r="AW6" s="46" t="str">
        <f>'Learning Objectives (LOs)'!D8</f>
        <v>LO-02.2</v>
      </c>
      <c r="AX6" s="77" t="str">
        <f>'Learning Objectives (LOs)'!D9</f>
        <v>LO-03.1</v>
      </c>
      <c r="AY6" s="46" t="str">
        <f>'Learning Objectives (LOs)'!D10</f>
        <v>LO-03.2</v>
      </c>
      <c r="AZ6" s="77" t="str">
        <f>'Learning Objectives (LOs)'!D12</f>
        <v>LO-05.1</v>
      </c>
      <c r="BA6" s="46" t="str">
        <f>'Learning Objectives (LOs)'!D13</f>
        <v>LO-05.2</v>
      </c>
      <c r="BB6" s="46" t="str">
        <f>'Learning Objectives (LOs)'!D14</f>
        <v>LO-06.1</v>
      </c>
      <c r="BC6" s="46" t="str">
        <f>'Learning Objectives (LOs)'!D15</f>
        <v>LO-06.2</v>
      </c>
      <c r="BD6" s="77" t="str">
        <f>'Learning Objectives (LOs)'!D16</f>
        <v>LO-07.1</v>
      </c>
      <c r="BE6" s="46" t="str">
        <f>'Learning Objectives (LOs)'!D17</f>
        <v>LO-07.2</v>
      </c>
      <c r="BF6" s="46" t="str">
        <f>'Learning Objectives (LOs)'!D26</f>
        <v>LO-10.1</v>
      </c>
      <c r="BG6" s="46" t="str">
        <f>'Learning Objectives (LOs)'!D27</f>
        <v>LO-11.1</v>
      </c>
      <c r="BH6" s="46" t="str">
        <f>'Learning Objectives (LOs)'!D28</f>
        <v>LO-11.2</v>
      </c>
      <c r="BI6" s="87" t="s">
        <v>154</v>
      </c>
      <c r="BJ6" s="78" t="str">
        <f>CTs!B4</f>
        <v>CT-3</v>
      </c>
    </row>
    <row r="7" spans="1:62" x14ac:dyDescent="0.25">
      <c r="A7" s="99">
        <f>Students!A4</f>
        <v>1</v>
      </c>
      <c r="B7" s="106" t="str">
        <f>Students!B4</f>
        <v>Boñal Bravo, Alberto</v>
      </c>
      <c r="C7" s="95">
        <v>5</v>
      </c>
      <c r="D7" s="236">
        <v>5</v>
      </c>
      <c r="E7" s="236">
        <v>5</v>
      </c>
      <c r="F7" s="236">
        <v>5</v>
      </c>
      <c r="G7" s="236">
        <v>5</v>
      </c>
      <c r="H7" s="236">
        <v>5</v>
      </c>
      <c r="I7" s="236">
        <v>5</v>
      </c>
      <c r="J7" s="122">
        <f>AVERAGE(C7:I7)</f>
        <v>5</v>
      </c>
      <c r="K7" s="71">
        <v>5</v>
      </c>
      <c r="L7" s="236">
        <v>5</v>
      </c>
      <c r="M7" s="236">
        <v>4</v>
      </c>
      <c r="N7" s="236">
        <v>5</v>
      </c>
      <c r="O7" s="236">
        <v>5</v>
      </c>
      <c r="P7" s="236">
        <v>5</v>
      </c>
      <c r="Q7" s="236">
        <v>5</v>
      </c>
      <c r="R7" s="236">
        <v>5</v>
      </c>
      <c r="S7" s="122">
        <f>AVERAGE(L7:R7)</f>
        <v>4.8571428571428568</v>
      </c>
      <c r="T7" s="69">
        <v>5</v>
      </c>
      <c r="U7" s="95">
        <v>5</v>
      </c>
      <c r="V7" s="236">
        <v>0</v>
      </c>
      <c r="W7" s="236">
        <v>5</v>
      </c>
      <c r="X7" s="70">
        <v>0</v>
      </c>
      <c r="Y7" s="70">
        <v>5</v>
      </c>
      <c r="Z7" s="70">
        <v>0</v>
      </c>
      <c r="AA7" s="70">
        <v>5</v>
      </c>
      <c r="AB7" s="70">
        <v>5</v>
      </c>
      <c r="AC7" s="70">
        <v>5</v>
      </c>
      <c r="AD7" s="70">
        <v>5</v>
      </c>
      <c r="AE7" s="237">
        <v>5</v>
      </c>
      <c r="AF7" s="237">
        <v>5</v>
      </c>
      <c r="AG7" s="237">
        <v>5</v>
      </c>
      <c r="AH7" s="279">
        <f>AVERAGE(U7:AG7)</f>
        <v>3.8461538461538463</v>
      </c>
      <c r="AI7" s="237">
        <v>5</v>
      </c>
      <c r="AJ7" s="95">
        <v>5</v>
      </c>
      <c r="AK7" s="70">
        <v>5</v>
      </c>
      <c r="AL7" s="70">
        <v>5</v>
      </c>
      <c r="AM7" s="70">
        <v>5</v>
      </c>
      <c r="AN7" s="70">
        <v>5</v>
      </c>
      <c r="AO7" s="70">
        <v>5</v>
      </c>
      <c r="AP7" s="70">
        <v>5</v>
      </c>
      <c r="AQ7" s="70">
        <v>5</v>
      </c>
      <c r="AR7" s="70">
        <v>5</v>
      </c>
      <c r="AS7" s="70">
        <v>5</v>
      </c>
      <c r="AT7" s="122">
        <f>AVERAGE(AJ7:AS7)</f>
        <v>5</v>
      </c>
      <c r="AU7" s="71">
        <v>5</v>
      </c>
      <c r="AV7" s="69">
        <v>5</v>
      </c>
      <c r="AW7" s="70">
        <v>0</v>
      </c>
      <c r="AX7" s="69">
        <v>5</v>
      </c>
      <c r="AY7" s="70">
        <v>0</v>
      </c>
      <c r="AZ7" s="69">
        <v>5</v>
      </c>
      <c r="BA7" s="70">
        <v>0</v>
      </c>
      <c r="BB7" s="70">
        <v>5</v>
      </c>
      <c r="BC7" s="70">
        <v>5</v>
      </c>
      <c r="BD7" s="69">
        <v>5</v>
      </c>
      <c r="BE7" s="70">
        <v>5</v>
      </c>
      <c r="BF7" s="70">
        <v>5</v>
      </c>
      <c r="BG7" s="70">
        <v>5</v>
      </c>
      <c r="BH7" s="70">
        <v>5</v>
      </c>
      <c r="BI7" s="122">
        <f>AVERAGE(AV7:BH7)</f>
        <v>3.8461538461538463</v>
      </c>
      <c r="BJ7" s="71">
        <v>5</v>
      </c>
    </row>
    <row r="8" spans="1:62" x14ac:dyDescent="0.25">
      <c r="A8" s="109">
        <f>Students!A5</f>
        <v>2</v>
      </c>
      <c r="B8" s="107" t="str">
        <f>Students!B5</f>
        <v>Borrás Marqués, Lorena</v>
      </c>
      <c r="C8" s="33">
        <v>5</v>
      </c>
      <c r="D8" s="40">
        <v>3</v>
      </c>
      <c r="E8" s="40">
        <v>3</v>
      </c>
      <c r="F8" s="40">
        <v>5</v>
      </c>
      <c r="G8" s="40">
        <v>5</v>
      </c>
      <c r="H8" s="40">
        <v>3</v>
      </c>
      <c r="I8" s="40">
        <v>0</v>
      </c>
      <c r="J8" s="264">
        <f t="shared" ref="J8:J34" si="0">AVERAGE(C8:I8)</f>
        <v>3.4285714285714284</v>
      </c>
      <c r="K8" s="29">
        <v>0</v>
      </c>
      <c r="L8" s="40">
        <v>5</v>
      </c>
      <c r="M8" s="40">
        <v>3</v>
      </c>
      <c r="N8" s="40">
        <v>3</v>
      </c>
      <c r="O8" s="40">
        <v>5</v>
      </c>
      <c r="P8" s="40">
        <v>5</v>
      </c>
      <c r="Q8" s="40">
        <v>2</v>
      </c>
      <c r="R8" s="40">
        <v>0</v>
      </c>
      <c r="S8" s="264">
        <f t="shared" ref="S8:S34" si="1">AVERAGE(L8:R8)</f>
        <v>3.2857142857142856</v>
      </c>
      <c r="T8" s="42">
        <v>0</v>
      </c>
      <c r="U8" s="33">
        <v>5</v>
      </c>
      <c r="V8" s="40">
        <v>5</v>
      </c>
      <c r="W8" s="40">
        <v>5</v>
      </c>
      <c r="X8" s="30">
        <v>5</v>
      </c>
      <c r="Y8" s="30">
        <v>5</v>
      </c>
      <c r="Z8" s="30">
        <v>5</v>
      </c>
      <c r="AA8" s="30">
        <v>5</v>
      </c>
      <c r="AB8" s="30">
        <v>5</v>
      </c>
      <c r="AC8" s="30">
        <v>5</v>
      </c>
      <c r="AD8" s="30">
        <v>4</v>
      </c>
      <c r="AE8" s="44">
        <v>2</v>
      </c>
      <c r="AF8" s="44">
        <v>5</v>
      </c>
      <c r="AG8" s="44">
        <v>5</v>
      </c>
      <c r="AH8" s="273">
        <f t="shared" ref="AH8:AH34" si="2">AVERAGE(U8:AG8)</f>
        <v>4.6923076923076925</v>
      </c>
      <c r="AI8" s="44">
        <v>0</v>
      </c>
      <c r="AJ8" s="34">
        <v>5</v>
      </c>
      <c r="AK8" s="37">
        <v>5</v>
      </c>
      <c r="AL8" s="37">
        <v>5</v>
      </c>
      <c r="AM8" s="37">
        <v>5</v>
      </c>
      <c r="AN8" s="37">
        <v>5</v>
      </c>
      <c r="AO8" s="37">
        <v>5</v>
      </c>
      <c r="AP8" s="37">
        <v>3</v>
      </c>
      <c r="AQ8" s="37">
        <v>5</v>
      </c>
      <c r="AR8" s="37">
        <v>5</v>
      </c>
      <c r="AS8" s="37">
        <v>5</v>
      </c>
      <c r="AT8" s="126">
        <f t="shared" ref="AT8:AT34" si="3">AVERAGE(AJ8:AS8)</f>
        <v>4.8</v>
      </c>
      <c r="AU8" s="93">
        <v>5</v>
      </c>
      <c r="AV8" s="61">
        <v>5</v>
      </c>
      <c r="AW8" s="37">
        <v>0</v>
      </c>
      <c r="AX8" s="61">
        <v>5</v>
      </c>
      <c r="AY8" s="37">
        <v>0</v>
      </c>
      <c r="AZ8" s="61">
        <v>5</v>
      </c>
      <c r="BA8" s="37">
        <v>0</v>
      </c>
      <c r="BB8" s="37">
        <v>5</v>
      </c>
      <c r="BC8" s="37">
        <v>5</v>
      </c>
      <c r="BD8" s="61">
        <v>5</v>
      </c>
      <c r="BE8" s="37">
        <v>3</v>
      </c>
      <c r="BF8" s="37">
        <v>5</v>
      </c>
      <c r="BG8" s="37">
        <v>5</v>
      </c>
      <c r="BH8" s="37">
        <v>5</v>
      </c>
      <c r="BI8" s="126">
        <f t="shared" ref="BI8:BI34" si="4">AVERAGE(AV8:BH8)</f>
        <v>3.6923076923076925</v>
      </c>
      <c r="BJ8" s="93">
        <v>5</v>
      </c>
    </row>
    <row r="9" spans="1:62" x14ac:dyDescent="0.25">
      <c r="A9" s="31">
        <f>Students!A6</f>
        <v>3</v>
      </c>
      <c r="B9" s="108" t="str">
        <f>Students!B6</f>
        <v>Cabaña Tissot, Marcos</v>
      </c>
      <c r="C9" s="32">
        <v>5</v>
      </c>
      <c r="D9" s="39">
        <v>5</v>
      </c>
      <c r="E9" s="39">
        <v>5</v>
      </c>
      <c r="F9" s="39">
        <v>5</v>
      </c>
      <c r="G9" s="39">
        <v>5</v>
      </c>
      <c r="H9" s="39">
        <v>5</v>
      </c>
      <c r="I9" s="39">
        <v>5</v>
      </c>
      <c r="J9" s="130">
        <f t="shared" si="0"/>
        <v>5</v>
      </c>
      <c r="K9" s="27">
        <v>5</v>
      </c>
      <c r="L9" s="39">
        <v>5</v>
      </c>
      <c r="M9" s="39">
        <v>4</v>
      </c>
      <c r="N9" s="39">
        <v>5</v>
      </c>
      <c r="O9" s="39">
        <v>5</v>
      </c>
      <c r="P9" s="39">
        <v>5</v>
      </c>
      <c r="Q9" s="39">
        <v>5</v>
      </c>
      <c r="R9" s="39">
        <v>5</v>
      </c>
      <c r="S9" s="130">
        <f t="shared" si="1"/>
        <v>4.8571428571428568</v>
      </c>
      <c r="T9" s="41">
        <v>5</v>
      </c>
      <c r="U9" s="32">
        <v>5</v>
      </c>
      <c r="V9" s="39">
        <v>5</v>
      </c>
      <c r="W9" s="39">
        <v>5</v>
      </c>
      <c r="X9" s="28">
        <v>5</v>
      </c>
      <c r="Y9" s="28">
        <v>5</v>
      </c>
      <c r="Z9" s="28">
        <v>5</v>
      </c>
      <c r="AA9" s="28">
        <v>5</v>
      </c>
      <c r="AB9" s="28">
        <v>5</v>
      </c>
      <c r="AC9" s="28">
        <v>5</v>
      </c>
      <c r="AD9" s="28">
        <v>5</v>
      </c>
      <c r="AE9" s="43">
        <v>5</v>
      </c>
      <c r="AF9" s="43">
        <v>5</v>
      </c>
      <c r="AG9" s="43">
        <v>5</v>
      </c>
      <c r="AH9" s="274">
        <f t="shared" si="2"/>
        <v>5</v>
      </c>
      <c r="AI9" s="43">
        <v>5</v>
      </c>
      <c r="AJ9" s="32">
        <v>5</v>
      </c>
      <c r="AK9" s="28">
        <v>5</v>
      </c>
      <c r="AL9" s="28">
        <v>5</v>
      </c>
      <c r="AM9" s="28">
        <v>5</v>
      </c>
      <c r="AN9" s="28">
        <v>5</v>
      </c>
      <c r="AO9" s="28">
        <v>5</v>
      </c>
      <c r="AP9" s="28">
        <v>5</v>
      </c>
      <c r="AQ9" s="28">
        <v>5</v>
      </c>
      <c r="AR9" s="28">
        <v>5</v>
      </c>
      <c r="AS9" s="28">
        <v>5</v>
      </c>
      <c r="AT9" s="130">
        <f t="shared" si="3"/>
        <v>5</v>
      </c>
      <c r="AU9" s="27">
        <v>5</v>
      </c>
      <c r="AV9" s="41">
        <v>5</v>
      </c>
      <c r="AW9" s="28">
        <v>5</v>
      </c>
      <c r="AX9" s="41">
        <v>5</v>
      </c>
      <c r="AY9" s="28">
        <v>5</v>
      </c>
      <c r="AZ9" s="41">
        <v>5</v>
      </c>
      <c r="BA9" s="28">
        <v>5</v>
      </c>
      <c r="BB9" s="28">
        <v>5</v>
      </c>
      <c r="BC9" s="28">
        <v>5</v>
      </c>
      <c r="BD9" s="41">
        <v>5</v>
      </c>
      <c r="BE9" s="28">
        <v>5</v>
      </c>
      <c r="BF9" s="28">
        <v>5</v>
      </c>
      <c r="BG9" s="28">
        <v>5</v>
      </c>
      <c r="BH9" s="28">
        <v>5</v>
      </c>
      <c r="BI9" s="130">
        <f t="shared" si="4"/>
        <v>5</v>
      </c>
      <c r="BJ9" s="27">
        <v>5</v>
      </c>
    </row>
    <row r="10" spans="1:62" x14ac:dyDescent="0.25">
      <c r="A10" s="109">
        <f>Students!A7</f>
        <v>4</v>
      </c>
      <c r="B10" s="96" t="str">
        <f>Students!B7</f>
        <v>Canoves Femenia I Garcia, Joaquim</v>
      </c>
      <c r="C10" s="34">
        <v>5</v>
      </c>
      <c r="D10" s="38">
        <v>5</v>
      </c>
      <c r="E10" s="38">
        <v>5</v>
      </c>
      <c r="F10" s="38">
        <v>5</v>
      </c>
      <c r="G10" s="38">
        <v>5</v>
      </c>
      <c r="H10" s="38">
        <v>5</v>
      </c>
      <c r="I10" s="38">
        <v>5</v>
      </c>
      <c r="J10" s="126">
        <f t="shared" si="0"/>
        <v>5</v>
      </c>
      <c r="K10" s="93">
        <v>5</v>
      </c>
      <c r="L10" s="38">
        <v>5</v>
      </c>
      <c r="M10" s="38">
        <v>4</v>
      </c>
      <c r="N10" s="38">
        <v>5</v>
      </c>
      <c r="O10" s="38">
        <v>5</v>
      </c>
      <c r="P10" s="38">
        <v>5</v>
      </c>
      <c r="Q10" s="38">
        <v>5</v>
      </c>
      <c r="R10" s="38">
        <v>5</v>
      </c>
      <c r="S10" s="126">
        <f t="shared" si="1"/>
        <v>4.8571428571428568</v>
      </c>
      <c r="T10" s="61">
        <v>5</v>
      </c>
      <c r="U10" s="34">
        <v>5</v>
      </c>
      <c r="V10" s="38">
        <v>5</v>
      </c>
      <c r="W10" s="38">
        <v>5</v>
      </c>
      <c r="X10" s="37">
        <v>5</v>
      </c>
      <c r="Y10" s="37">
        <v>5</v>
      </c>
      <c r="Z10" s="37">
        <v>5</v>
      </c>
      <c r="AA10" s="37">
        <v>5</v>
      </c>
      <c r="AB10" s="37">
        <v>5</v>
      </c>
      <c r="AC10" s="37">
        <v>5</v>
      </c>
      <c r="AD10" s="37">
        <v>5</v>
      </c>
      <c r="AE10" s="74">
        <v>5</v>
      </c>
      <c r="AF10" s="74">
        <v>5</v>
      </c>
      <c r="AG10" s="74">
        <v>5</v>
      </c>
      <c r="AH10" s="275">
        <f t="shared" si="2"/>
        <v>5</v>
      </c>
      <c r="AI10" s="74">
        <v>5</v>
      </c>
      <c r="AJ10" s="34">
        <v>5</v>
      </c>
      <c r="AK10" s="37">
        <v>5</v>
      </c>
      <c r="AL10" s="37">
        <v>5</v>
      </c>
      <c r="AM10" s="37">
        <v>5</v>
      </c>
      <c r="AN10" s="37">
        <v>5</v>
      </c>
      <c r="AO10" s="37">
        <v>5</v>
      </c>
      <c r="AP10" s="37">
        <v>5</v>
      </c>
      <c r="AQ10" s="37">
        <v>5</v>
      </c>
      <c r="AR10" s="37">
        <v>5</v>
      </c>
      <c r="AS10" s="37">
        <v>5</v>
      </c>
      <c r="AT10" s="126">
        <f t="shared" si="3"/>
        <v>5</v>
      </c>
      <c r="AU10" s="93">
        <v>5</v>
      </c>
      <c r="AV10" s="61">
        <v>5</v>
      </c>
      <c r="AW10" s="37">
        <v>5</v>
      </c>
      <c r="AX10" s="61">
        <v>5</v>
      </c>
      <c r="AY10" s="37">
        <v>5</v>
      </c>
      <c r="AZ10" s="61">
        <v>5</v>
      </c>
      <c r="BA10" s="37">
        <v>5</v>
      </c>
      <c r="BB10" s="37">
        <v>5</v>
      </c>
      <c r="BC10" s="37">
        <v>5</v>
      </c>
      <c r="BD10" s="61">
        <v>5</v>
      </c>
      <c r="BE10" s="37">
        <v>5</v>
      </c>
      <c r="BF10" s="37">
        <v>5</v>
      </c>
      <c r="BG10" s="37">
        <v>5</v>
      </c>
      <c r="BH10" s="37">
        <v>5</v>
      </c>
      <c r="BI10" s="126">
        <f t="shared" si="4"/>
        <v>5</v>
      </c>
      <c r="BJ10" s="93">
        <v>5</v>
      </c>
    </row>
    <row r="11" spans="1:62" x14ac:dyDescent="0.25">
      <c r="A11" s="31">
        <f>Students!A8</f>
        <v>5</v>
      </c>
      <c r="B11" s="120" t="str">
        <f>Students!B8</f>
        <v>Carmona Carrasquer, Lucas</v>
      </c>
      <c r="C11" s="32">
        <v>5</v>
      </c>
      <c r="D11" s="39">
        <v>3</v>
      </c>
      <c r="E11" s="39">
        <v>5</v>
      </c>
      <c r="F11" s="39">
        <v>5</v>
      </c>
      <c r="G11" s="39">
        <v>5</v>
      </c>
      <c r="H11" s="39">
        <v>5</v>
      </c>
      <c r="I11" s="39">
        <v>5</v>
      </c>
      <c r="J11" s="130">
        <f t="shared" si="0"/>
        <v>4.7142857142857144</v>
      </c>
      <c r="K11" s="27">
        <v>5</v>
      </c>
      <c r="L11" s="39">
        <v>5</v>
      </c>
      <c r="M11" s="39">
        <v>3</v>
      </c>
      <c r="N11" s="39">
        <v>5</v>
      </c>
      <c r="O11" s="39">
        <v>5</v>
      </c>
      <c r="P11" s="39">
        <v>5</v>
      </c>
      <c r="Q11" s="39">
        <v>5</v>
      </c>
      <c r="R11" s="39">
        <v>5</v>
      </c>
      <c r="S11" s="130">
        <f t="shared" si="1"/>
        <v>4.7142857142857144</v>
      </c>
      <c r="T11" s="41">
        <v>5</v>
      </c>
      <c r="U11" s="32">
        <v>5</v>
      </c>
      <c r="V11" s="39">
        <v>5</v>
      </c>
      <c r="W11" s="39">
        <v>5</v>
      </c>
      <c r="X11" s="28">
        <v>5</v>
      </c>
      <c r="Y11" s="28">
        <v>5</v>
      </c>
      <c r="Z11" s="28">
        <v>5</v>
      </c>
      <c r="AA11" s="28">
        <v>5</v>
      </c>
      <c r="AB11" s="28">
        <v>5</v>
      </c>
      <c r="AC11" s="28">
        <v>2</v>
      </c>
      <c r="AD11" s="28">
        <v>5</v>
      </c>
      <c r="AE11" s="43">
        <v>5</v>
      </c>
      <c r="AF11" s="43">
        <v>5</v>
      </c>
      <c r="AG11" s="43">
        <v>5</v>
      </c>
      <c r="AH11" s="274">
        <f t="shared" si="2"/>
        <v>4.7692307692307692</v>
      </c>
      <c r="AI11" s="43">
        <v>5</v>
      </c>
      <c r="AJ11" s="32">
        <v>5</v>
      </c>
      <c r="AK11" s="28">
        <v>5</v>
      </c>
      <c r="AL11" s="28">
        <v>5</v>
      </c>
      <c r="AM11" s="28">
        <v>5</v>
      </c>
      <c r="AN11" s="28">
        <v>5</v>
      </c>
      <c r="AO11" s="28">
        <v>3</v>
      </c>
      <c r="AP11" s="28">
        <v>5</v>
      </c>
      <c r="AQ11" s="28">
        <v>5</v>
      </c>
      <c r="AR11" s="28">
        <v>5</v>
      </c>
      <c r="AS11" s="28">
        <v>5</v>
      </c>
      <c r="AT11" s="130">
        <f t="shared" si="3"/>
        <v>4.8</v>
      </c>
      <c r="AU11" s="27">
        <v>5</v>
      </c>
      <c r="AV11" s="41">
        <v>5</v>
      </c>
      <c r="AW11" s="28">
        <v>5</v>
      </c>
      <c r="AX11" s="41">
        <v>5</v>
      </c>
      <c r="AY11" s="28">
        <v>5</v>
      </c>
      <c r="AZ11" s="41">
        <v>5</v>
      </c>
      <c r="BA11" s="28">
        <v>5</v>
      </c>
      <c r="BB11" s="28">
        <v>5</v>
      </c>
      <c r="BC11" s="28">
        <v>5</v>
      </c>
      <c r="BD11" s="41">
        <v>3</v>
      </c>
      <c r="BE11" s="28">
        <v>5</v>
      </c>
      <c r="BF11" s="28">
        <v>5</v>
      </c>
      <c r="BG11" s="28">
        <v>5</v>
      </c>
      <c r="BH11" s="28">
        <v>5</v>
      </c>
      <c r="BI11" s="130">
        <f t="shared" si="4"/>
        <v>4.8461538461538458</v>
      </c>
      <c r="BJ11" s="27">
        <v>5</v>
      </c>
    </row>
    <row r="12" spans="1:62" x14ac:dyDescent="0.25">
      <c r="A12" s="109">
        <f>Students!A9</f>
        <v>6</v>
      </c>
      <c r="B12" s="96" t="str">
        <f>Students!B9</f>
        <v>Casas Lorenzo, Javier</v>
      </c>
      <c r="C12" s="34">
        <v>5</v>
      </c>
      <c r="D12" s="38">
        <v>5</v>
      </c>
      <c r="E12" s="38">
        <v>5</v>
      </c>
      <c r="F12" s="38">
        <v>5</v>
      </c>
      <c r="G12" s="38">
        <v>5</v>
      </c>
      <c r="H12" s="38">
        <v>5</v>
      </c>
      <c r="I12" s="38">
        <v>5</v>
      </c>
      <c r="J12" s="126">
        <f t="shared" si="0"/>
        <v>5</v>
      </c>
      <c r="K12" s="93">
        <v>5</v>
      </c>
      <c r="L12" s="38">
        <v>5</v>
      </c>
      <c r="M12" s="38">
        <v>4</v>
      </c>
      <c r="N12" s="38">
        <v>5</v>
      </c>
      <c r="O12" s="38">
        <v>5</v>
      </c>
      <c r="P12" s="38">
        <v>5</v>
      </c>
      <c r="Q12" s="38">
        <v>5</v>
      </c>
      <c r="R12" s="38">
        <v>5</v>
      </c>
      <c r="S12" s="126">
        <f t="shared" si="1"/>
        <v>4.8571428571428568</v>
      </c>
      <c r="T12" s="61">
        <v>5</v>
      </c>
      <c r="U12" s="34">
        <v>5</v>
      </c>
      <c r="V12" s="38">
        <v>5</v>
      </c>
      <c r="W12" s="38">
        <v>5</v>
      </c>
      <c r="X12" s="37">
        <v>5</v>
      </c>
      <c r="Y12" s="37">
        <v>5</v>
      </c>
      <c r="Z12" s="37">
        <v>5</v>
      </c>
      <c r="AA12" s="37">
        <v>5</v>
      </c>
      <c r="AB12" s="37">
        <v>5</v>
      </c>
      <c r="AC12" s="37">
        <v>5</v>
      </c>
      <c r="AD12" s="37">
        <v>5</v>
      </c>
      <c r="AE12" s="74">
        <v>5</v>
      </c>
      <c r="AF12" s="74">
        <v>5</v>
      </c>
      <c r="AG12" s="74">
        <v>5</v>
      </c>
      <c r="AH12" s="275">
        <f t="shared" si="2"/>
        <v>5</v>
      </c>
      <c r="AI12" s="74">
        <v>5</v>
      </c>
      <c r="AJ12" s="34">
        <v>5</v>
      </c>
      <c r="AK12" s="37">
        <v>5</v>
      </c>
      <c r="AL12" s="37">
        <v>5</v>
      </c>
      <c r="AM12" s="37">
        <v>5</v>
      </c>
      <c r="AN12" s="37">
        <v>5</v>
      </c>
      <c r="AO12" s="37">
        <v>5</v>
      </c>
      <c r="AP12" s="37">
        <v>5</v>
      </c>
      <c r="AQ12" s="37">
        <v>5</v>
      </c>
      <c r="AR12" s="37">
        <v>5</v>
      </c>
      <c r="AS12" s="37">
        <v>5</v>
      </c>
      <c r="AT12" s="126">
        <f t="shared" si="3"/>
        <v>5</v>
      </c>
      <c r="AU12" s="93">
        <v>5</v>
      </c>
      <c r="AV12" s="61">
        <v>5</v>
      </c>
      <c r="AW12" s="37">
        <v>0</v>
      </c>
      <c r="AX12" s="61">
        <v>5</v>
      </c>
      <c r="AY12" s="37">
        <v>0</v>
      </c>
      <c r="AZ12" s="61">
        <v>5</v>
      </c>
      <c r="BA12" s="37">
        <v>0</v>
      </c>
      <c r="BB12" s="37">
        <v>5</v>
      </c>
      <c r="BC12" s="37">
        <v>5</v>
      </c>
      <c r="BD12" s="61">
        <v>5</v>
      </c>
      <c r="BE12" s="37">
        <v>5</v>
      </c>
      <c r="BF12" s="37">
        <v>5</v>
      </c>
      <c r="BG12" s="37">
        <v>5</v>
      </c>
      <c r="BH12" s="37">
        <v>5</v>
      </c>
      <c r="BI12" s="126">
        <f t="shared" si="4"/>
        <v>3.8461538461538463</v>
      </c>
      <c r="BJ12" s="93">
        <v>5</v>
      </c>
    </row>
    <row r="13" spans="1:62" x14ac:dyDescent="0.25">
      <c r="A13" s="31">
        <f>Students!A10</f>
        <v>7</v>
      </c>
      <c r="B13" s="120" t="str">
        <f>Students!B10</f>
        <v>Conejero Rodrígues, Jesús</v>
      </c>
      <c r="C13" s="32">
        <v>5</v>
      </c>
      <c r="D13" s="39">
        <v>5</v>
      </c>
      <c r="E13" s="39">
        <v>5</v>
      </c>
      <c r="F13" s="39">
        <v>5</v>
      </c>
      <c r="G13" s="39">
        <v>5</v>
      </c>
      <c r="H13" s="39">
        <v>5</v>
      </c>
      <c r="I13" s="39">
        <v>5</v>
      </c>
      <c r="J13" s="130">
        <f t="shared" si="0"/>
        <v>5</v>
      </c>
      <c r="K13" s="27">
        <v>5</v>
      </c>
      <c r="L13" s="39">
        <v>5</v>
      </c>
      <c r="M13" s="39">
        <v>5</v>
      </c>
      <c r="N13" s="39">
        <v>5</v>
      </c>
      <c r="O13" s="39">
        <v>5</v>
      </c>
      <c r="P13" s="39">
        <v>5</v>
      </c>
      <c r="Q13" s="39">
        <v>5</v>
      </c>
      <c r="R13" s="39">
        <v>5</v>
      </c>
      <c r="S13" s="130">
        <f t="shared" si="1"/>
        <v>5</v>
      </c>
      <c r="T13" s="41">
        <v>5</v>
      </c>
      <c r="U13" s="32">
        <v>5</v>
      </c>
      <c r="V13" s="39">
        <v>5</v>
      </c>
      <c r="W13" s="39">
        <v>5</v>
      </c>
      <c r="X13" s="28">
        <v>5</v>
      </c>
      <c r="Y13" s="28">
        <v>5</v>
      </c>
      <c r="Z13" s="28">
        <v>5</v>
      </c>
      <c r="AA13" s="28">
        <v>5</v>
      </c>
      <c r="AB13" s="28">
        <v>5</v>
      </c>
      <c r="AC13" s="28">
        <v>5</v>
      </c>
      <c r="AD13" s="28">
        <v>5</v>
      </c>
      <c r="AE13" s="43">
        <v>5</v>
      </c>
      <c r="AF13" s="43">
        <v>5</v>
      </c>
      <c r="AG13" s="43">
        <v>5</v>
      </c>
      <c r="AH13" s="274">
        <f t="shared" si="2"/>
        <v>5</v>
      </c>
      <c r="AI13" s="43">
        <v>5</v>
      </c>
      <c r="AJ13" s="32">
        <v>5</v>
      </c>
      <c r="AK13" s="28">
        <v>5</v>
      </c>
      <c r="AL13" s="28">
        <v>5</v>
      </c>
      <c r="AM13" s="28">
        <v>5</v>
      </c>
      <c r="AN13" s="28">
        <v>5</v>
      </c>
      <c r="AO13" s="28">
        <v>5</v>
      </c>
      <c r="AP13" s="28">
        <v>5</v>
      </c>
      <c r="AQ13" s="28">
        <v>5</v>
      </c>
      <c r="AR13" s="28">
        <v>5</v>
      </c>
      <c r="AS13" s="28">
        <v>5</v>
      </c>
      <c r="AT13" s="130">
        <f t="shared" si="3"/>
        <v>5</v>
      </c>
      <c r="AU13" s="27">
        <v>5</v>
      </c>
      <c r="AV13" s="41">
        <v>5</v>
      </c>
      <c r="AW13" s="28">
        <v>0</v>
      </c>
      <c r="AX13" s="41">
        <v>5</v>
      </c>
      <c r="AY13" s="28">
        <v>0</v>
      </c>
      <c r="AZ13" s="41">
        <v>5</v>
      </c>
      <c r="BA13" s="28">
        <v>0</v>
      </c>
      <c r="BB13" s="28">
        <v>5</v>
      </c>
      <c r="BC13" s="28">
        <v>5</v>
      </c>
      <c r="BD13" s="41">
        <v>5</v>
      </c>
      <c r="BE13" s="28">
        <v>5</v>
      </c>
      <c r="BF13" s="28">
        <v>5</v>
      </c>
      <c r="BG13" s="28">
        <v>5</v>
      </c>
      <c r="BH13" s="28">
        <v>5</v>
      </c>
      <c r="BI13" s="130">
        <f t="shared" si="4"/>
        <v>3.8461538461538463</v>
      </c>
      <c r="BJ13" s="27">
        <v>5</v>
      </c>
    </row>
    <row r="14" spans="1:62" x14ac:dyDescent="0.25">
      <c r="A14" s="109">
        <f>Students!A11</f>
        <v>8</v>
      </c>
      <c r="B14" s="96" t="str">
        <f>Students!B11</f>
        <v>Davey, Ethan</v>
      </c>
      <c r="C14" s="34">
        <v>5</v>
      </c>
      <c r="D14" s="38">
        <v>5</v>
      </c>
      <c r="E14" s="38">
        <v>5</v>
      </c>
      <c r="F14" s="38">
        <v>5</v>
      </c>
      <c r="G14" s="38">
        <v>5</v>
      </c>
      <c r="H14" s="38">
        <v>5</v>
      </c>
      <c r="I14" s="38">
        <v>5</v>
      </c>
      <c r="J14" s="126">
        <f t="shared" si="0"/>
        <v>5</v>
      </c>
      <c r="K14" s="93">
        <v>5</v>
      </c>
      <c r="L14" s="38">
        <v>5</v>
      </c>
      <c r="M14" s="38">
        <v>5</v>
      </c>
      <c r="N14" s="38">
        <v>5</v>
      </c>
      <c r="O14" s="38">
        <v>5</v>
      </c>
      <c r="P14" s="38">
        <v>5</v>
      </c>
      <c r="Q14" s="38">
        <v>5</v>
      </c>
      <c r="R14" s="38">
        <v>5</v>
      </c>
      <c r="S14" s="126">
        <f t="shared" si="1"/>
        <v>5</v>
      </c>
      <c r="T14" s="92">
        <v>5</v>
      </c>
      <c r="U14" s="34">
        <v>5</v>
      </c>
      <c r="V14" s="38">
        <v>5</v>
      </c>
      <c r="W14" s="38">
        <v>5</v>
      </c>
      <c r="X14" s="37">
        <v>5</v>
      </c>
      <c r="Y14" s="37">
        <v>5</v>
      </c>
      <c r="Z14" s="37">
        <v>5</v>
      </c>
      <c r="AA14" s="37">
        <v>5</v>
      </c>
      <c r="AB14" s="37">
        <v>5</v>
      </c>
      <c r="AC14" s="37">
        <v>5</v>
      </c>
      <c r="AD14" s="37">
        <v>5</v>
      </c>
      <c r="AE14" s="74">
        <v>5</v>
      </c>
      <c r="AF14" s="74">
        <v>5</v>
      </c>
      <c r="AG14" s="74">
        <v>5</v>
      </c>
      <c r="AH14" s="275">
        <f t="shared" si="2"/>
        <v>5</v>
      </c>
      <c r="AI14" s="74">
        <v>5</v>
      </c>
      <c r="AJ14" s="34">
        <v>5</v>
      </c>
      <c r="AK14" s="37">
        <v>5</v>
      </c>
      <c r="AL14" s="37">
        <v>5</v>
      </c>
      <c r="AM14" s="37">
        <v>5</v>
      </c>
      <c r="AN14" s="37">
        <v>5</v>
      </c>
      <c r="AO14" s="37">
        <v>5</v>
      </c>
      <c r="AP14" s="37">
        <v>5</v>
      </c>
      <c r="AQ14" s="37">
        <v>5</v>
      </c>
      <c r="AR14" s="37">
        <v>5</v>
      </c>
      <c r="AS14" s="37">
        <v>5</v>
      </c>
      <c r="AT14" s="126">
        <f t="shared" si="3"/>
        <v>5</v>
      </c>
      <c r="AU14" s="93">
        <v>5</v>
      </c>
      <c r="AV14" s="92">
        <v>5</v>
      </c>
      <c r="AW14" s="37">
        <v>0</v>
      </c>
      <c r="AX14" s="92">
        <v>5</v>
      </c>
      <c r="AY14" s="37">
        <v>0</v>
      </c>
      <c r="AZ14" s="92">
        <v>5</v>
      </c>
      <c r="BA14" s="37">
        <v>0</v>
      </c>
      <c r="BB14" s="37">
        <v>5</v>
      </c>
      <c r="BC14" s="37">
        <v>5</v>
      </c>
      <c r="BD14" s="92">
        <v>5</v>
      </c>
      <c r="BE14" s="37">
        <v>5</v>
      </c>
      <c r="BF14" s="37">
        <v>5</v>
      </c>
      <c r="BG14" s="37">
        <v>5</v>
      </c>
      <c r="BH14" s="37">
        <v>5</v>
      </c>
      <c r="BI14" s="126">
        <f t="shared" si="4"/>
        <v>3.8461538461538463</v>
      </c>
      <c r="BJ14" s="93">
        <v>5</v>
      </c>
    </row>
    <row r="15" spans="1:62" x14ac:dyDescent="0.25">
      <c r="A15" s="31">
        <f>Students!A12</f>
        <v>9</v>
      </c>
      <c r="B15" s="120" t="str">
        <f>Students!B12</f>
        <v>Durda, Jakub</v>
      </c>
      <c r="C15" s="32"/>
      <c r="D15" s="39">
        <v>5</v>
      </c>
      <c r="E15" s="39">
        <v>5</v>
      </c>
      <c r="F15" s="39">
        <v>5</v>
      </c>
      <c r="G15" s="39">
        <v>5</v>
      </c>
      <c r="H15" s="39">
        <v>5</v>
      </c>
      <c r="I15" s="39">
        <v>5</v>
      </c>
      <c r="J15" s="130">
        <f t="shared" si="0"/>
        <v>5</v>
      </c>
      <c r="K15" s="27">
        <v>5</v>
      </c>
      <c r="L15" s="39">
        <v>5</v>
      </c>
      <c r="M15" s="39">
        <v>5</v>
      </c>
      <c r="N15" s="39">
        <v>5</v>
      </c>
      <c r="O15" s="39">
        <v>5</v>
      </c>
      <c r="P15" s="39">
        <v>5</v>
      </c>
      <c r="Q15" s="39">
        <v>5</v>
      </c>
      <c r="R15" s="39">
        <v>5</v>
      </c>
      <c r="S15" s="130">
        <f t="shared" si="1"/>
        <v>5</v>
      </c>
      <c r="T15" s="41">
        <v>5</v>
      </c>
      <c r="U15" s="32">
        <v>5</v>
      </c>
      <c r="V15" s="39">
        <v>5</v>
      </c>
      <c r="W15" s="39">
        <v>5</v>
      </c>
      <c r="X15" s="28">
        <v>5</v>
      </c>
      <c r="Y15" s="28">
        <v>5</v>
      </c>
      <c r="Z15" s="28">
        <v>5</v>
      </c>
      <c r="AA15" s="28">
        <v>5</v>
      </c>
      <c r="AB15" s="28">
        <v>5</v>
      </c>
      <c r="AC15" s="28">
        <v>5</v>
      </c>
      <c r="AD15" s="28">
        <v>5</v>
      </c>
      <c r="AE15" s="43">
        <v>5</v>
      </c>
      <c r="AF15" s="43">
        <v>5</v>
      </c>
      <c r="AG15" s="43">
        <v>5</v>
      </c>
      <c r="AH15" s="274">
        <f t="shared" si="2"/>
        <v>5</v>
      </c>
      <c r="AI15" s="43">
        <v>5</v>
      </c>
      <c r="AJ15" s="32">
        <v>5</v>
      </c>
      <c r="AK15" s="28">
        <v>5</v>
      </c>
      <c r="AL15" s="28">
        <v>5</v>
      </c>
      <c r="AM15" s="28">
        <v>5</v>
      </c>
      <c r="AN15" s="28">
        <v>5</v>
      </c>
      <c r="AO15" s="28">
        <v>5</v>
      </c>
      <c r="AP15" s="28">
        <v>5</v>
      </c>
      <c r="AQ15" s="28">
        <v>5</v>
      </c>
      <c r="AR15" s="28">
        <v>5</v>
      </c>
      <c r="AS15" s="28">
        <v>5</v>
      </c>
      <c r="AT15" s="130">
        <f t="shared" si="3"/>
        <v>5</v>
      </c>
      <c r="AU15" s="27">
        <v>5</v>
      </c>
      <c r="AV15" s="41">
        <v>5</v>
      </c>
      <c r="AW15" s="28">
        <v>0</v>
      </c>
      <c r="AX15" s="41">
        <v>5</v>
      </c>
      <c r="AY15" s="28">
        <v>0</v>
      </c>
      <c r="AZ15" s="41">
        <v>5</v>
      </c>
      <c r="BA15" s="28">
        <v>0</v>
      </c>
      <c r="BB15" s="28">
        <v>5</v>
      </c>
      <c r="BC15" s="28">
        <v>5</v>
      </c>
      <c r="BD15" s="41">
        <v>5</v>
      </c>
      <c r="BE15" s="28">
        <v>5</v>
      </c>
      <c r="BF15" s="28">
        <v>5</v>
      </c>
      <c r="BG15" s="28">
        <v>5</v>
      </c>
      <c r="BH15" s="28">
        <v>5</v>
      </c>
      <c r="BI15" s="130">
        <f t="shared" si="4"/>
        <v>3.8461538461538463</v>
      </c>
      <c r="BJ15" s="27">
        <v>5</v>
      </c>
    </row>
    <row r="16" spans="1:62" x14ac:dyDescent="0.25">
      <c r="A16" s="109">
        <f>Students!A13</f>
        <v>10</v>
      </c>
      <c r="B16" s="96" t="str">
        <f>Students!B13</f>
        <v>Fernández Palou, Isabel</v>
      </c>
      <c r="C16" s="34">
        <v>5</v>
      </c>
      <c r="D16" s="38">
        <v>5</v>
      </c>
      <c r="E16" s="38">
        <v>5</v>
      </c>
      <c r="F16" s="38">
        <v>5</v>
      </c>
      <c r="G16" s="38">
        <v>5</v>
      </c>
      <c r="H16" s="38">
        <v>5</v>
      </c>
      <c r="I16" s="38">
        <v>5</v>
      </c>
      <c r="J16" s="126">
        <f t="shared" si="0"/>
        <v>5</v>
      </c>
      <c r="K16" s="93">
        <v>5</v>
      </c>
      <c r="L16" s="38">
        <v>5</v>
      </c>
      <c r="M16" s="38">
        <v>5</v>
      </c>
      <c r="N16" s="38">
        <v>5</v>
      </c>
      <c r="O16" s="38">
        <v>5</v>
      </c>
      <c r="P16" s="38">
        <v>5</v>
      </c>
      <c r="Q16" s="38">
        <v>4</v>
      </c>
      <c r="R16" s="38">
        <v>5</v>
      </c>
      <c r="S16" s="126">
        <f t="shared" si="1"/>
        <v>4.8571428571428568</v>
      </c>
      <c r="T16" s="92">
        <v>5</v>
      </c>
      <c r="U16" s="34">
        <v>5</v>
      </c>
      <c r="V16" s="38">
        <v>5</v>
      </c>
      <c r="W16" s="38">
        <v>5</v>
      </c>
      <c r="X16" s="37">
        <v>5</v>
      </c>
      <c r="Y16" s="37">
        <v>5</v>
      </c>
      <c r="Z16" s="37">
        <v>5</v>
      </c>
      <c r="AA16" s="37">
        <v>5</v>
      </c>
      <c r="AB16" s="37">
        <v>5</v>
      </c>
      <c r="AC16" s="37">
        <v>5</v>
      </c>
      <c r="AD16" s="37">
        <v>5</v>
      </c>
      <c r="AE16" s="74">
        <v>5</v>
      </c>
      <c r="AF16" s="74">
        <v>5</v>
      </c>
      <c r="AG16" s="74">
        <v>5</v>
      </c>
      <c r="AH16" s="275">
        <f t="shared" si="2"/>
        <v>5</v>
      </c>
      <c r="AI16" s="74">
        <v>5</v>
      </c>
      <c r="AJ16" s="34">
        <v>5</v>
      </c>
      <c r="AK16" s="37">
        <v>5</v>
      </c>
      <c r="AL16" s="37">
        <v>5</v>
      </c>
      <c r="AM16" s="37">
        <v>5</v>
      </c>
      <c r="AN16" s="37">
        <v>5</v>
      </c>
      <c r="AO16" s="37">
        <v>5</v>
      </c>
      <c r="AP16" s="37">
        <v>5</v>
      </c>
      <c r="AQ16" s="37">
        <v>5</v>
      </c>
      <c r="AR16" s="37">
        <v>5</v>
      </c>
      <c r="AS16" s="37">
        <v>5</v>
      </c>
      <c r="AT16" s="126">
        <f t="shared" si="3"/>
        <v>5</v>
      </c>
      <c r="AU16" s="93">
        <v>5</v>
      </c>
      <c r="AV16" s="92">
        <v>5</v>
      </c>
      <c r="AW16" s="37">
        <v>0</v>
      </c>
      <c r="AX16" s="92">
        <v>5</v>
      </c>
      <c r="AY16" s="37">
        <v>0</v>
      </c>
      <c r="AZ16" s="92">
        <v>5</v>
      </c>
      <c r="BA16" s="37">
        <v>0</v>
      </c>
      <c r="BB16" s="37">
        <v>5</v>
      </c>
      <c r="BC16" s="37">
        <v>5</v>
      </c>
      <c r="BD16" s="92">
        <v>5</v>
      </c>
      <c r="BE16" s="37">
        <v>5</v>
      </c>
      <c r="BF16" s="37">
        <v>5</v>
      </c>
      <c r="BG16" s="37">
        <v>5</v>
      </c>
      <c r="BH16" s="37">
        <v>5</v>
      </c>
      <c r="BI16" s="126">
        <f t="shared" si="4"/>
        <v>3.8461538461538463</v>
      </c>
      <c r="BJ16" s="93">
        <v>5</v>
      </c>
    </row>
    <row r="17" spans="1:62" x14ac:dyDescent="0.25">
      <c r="A17" s="31">
        <f>Students!A14</f>
        <v>11</v>
      </c>
      <c r="B17" s="120" t="str">
        <f>Students!B14</f>
        <v>Fernández Silva, Pablo</v>
      </c>
      <c r="C17" s="32">
        <v>5</v>
      </c>
      <c r="D17" s="39">
        <v>5</v>
      </c>
      <c r="E17" s="39">
        <v>5</v>
      </c>
      <c r="F17" s="39">
        <v>5</v>
      </c>
      <c r="G17" s="39">
        <v>5</v>
      </c>
      <c r="H17" s="39">
        <v>5</v>
      </c>
      <c r="I17" s="39">
        <v>5</v>
      </c>
      <c r="J17" s="130">
        <f t="shared" si="0"/>
        <v>5</v>
      </c>
      <c r="K17" s="27">
        <v>5</v>
      </c>
      <c r="L17" s="39">
        <v>5</v>
      </c>
      <c r="M17" s="39">
        <v>5</v>
      </c>
      <c r="N17" s="39">
        <v>5</v>
      </c>
      <c r="O17" s="39">
        <v>5</v>
      </c>
      <c r="P17" s="39">
        <v>5</v>
      </c>
      <c r="Q17" s="39">
        <v>5</v>
      </c>
      <c r="R17" s="39">
        <v>5</v>
      </c>
      <c r="S17" s="130">
        <f t="shared" si="1"/>
        <v>5</v>
      </c>
      <c r="T17" s="41">
        <v>5</v>
      </c>
      <c r="U17" s="32">
        <v>5</v>
      </c>
      <c r="V17" s="39">
        <v>5</v>
      </c>
      <c r="W17" s="39">
        <v>5</v>
      </c>
      <c r="X17" s="28">
        <v>5</v>
      </c>
      <c r="Y17" s="28">
        <v>5</v>
      </c>
      <c r="Z17" s="28">
        <v>5</v>
      </c>
      <c r="AA17" s="28">
        <v>5</v>
      </c>
      <c r="AB17" s="28">
        <v>5</v>
      </c>
      <c r="AC17" s="28">
        <v>5</v>
      </c>
      <c r="AD17" s="28">
        <v>5</v>
      </c>
      <c r="AE17" s="43">
        <v>5</v>
      </c>
      <c r="AF17" s="43">
        <v>5</v>
      </c>
      <c r="AG17" s="43">
        <v>5</v>
      </c>
      <c r="AH17" s="274">
        <f t="shared" si="2"/>
        <v>5</v>
      </c>
      <c r="AI17" s="43">
        <v>5</v>
      </c>
      <c r="AJ17" s="32">
        <v>5</v>
      </c>
      <c r="AK17" s="28">
        <v>5</v>
      </c>
      <c r="AL17" s="28">
        <v>5</v>
      </c>
      <c r="AM17" s="28">
        <v>5</v>
      </c>
      <c r="AN17" s="28">
        <v>5</v>
      </c>
      <c r="AO17" s="28">
        <v>5</v>
      </c>
      <c r="AP17" s="28">
        <v>5</v>
      </c>
      <c r="AQ17" s="28">
        <v>5</v>
      </c>
      <c r="AR17" s="28">
        <v>5</v>
      </c>
      <c r="AS17" s="28">
        <v>5</v>
      </c>
      <c r="AT17" s="130">
        <f t="shared" si="3"/>
        <v>5</v>
      </c>
      <c r="AU17" s="27">
        <v>5</v>
      </c>
      <c r="AV17" s="41">
        <v>5</v>
      </c>
      <c r="AW17" s="28">
        <v>5</v>
      </c>
      <c r="AX17" s="41">
        <v>5</v>
      </c>
      <c r="AY17" s="28">
        <v>5</v>
      </c>
      <c r="AZ17" s="41">
        <v>5</v>
      </c>
      <c r="BA17" s="28">
        <v>5</v>
      </c>
      <c r="BB17" s="28">
        <v>5</v>
      </c>
      <c r="BC17" s="28">
        <v>5</v>
      </c>
      <c r="BD17" s="41">
        <v>5</v>
      </c>
      <c r="BE17" s="28">
        <v>5</v>
      </c>
      <c r="BF17" s="28">
        <v>5</v>
      </c>
      <c r="BG17" s="28">
        <v>5</v>
      </c>
      <c r="BH17" s="28">
        <v>5</v>
      </c>
      <c r="BI17" s="130">
        <f t="shared" si="4"/>
        <v>5</v>
      </c>
      <c r="BJ17" s="27">
        <v>5</v>
      </c>
    </row>
    <row r="18" spans="1:62" x14ac:dyDescent="0.25">
      <c r="A18" s="109">
        <f>Students!A15</f>
        <v>12</v>
      </c>
      <c r="B18" s="96" t="str">
        <f>Students!B15</f>
        <v>García Bernad, Jose Luis</v>
      </c>
      <c r="C18" s="34">
        <v>5</v>
      </c>
      <c r="D18" s="38">
        <v>2</v>
      </c>
      <c r="E18" s="38">
        <v>5</v>
      </c>
      <c r="F18" s="38">
        <v>5</v>
      </c>
      <c r="G18" s="38">
        <v>5</v>
      </c>
      <c r="H18" s="38">
        <v>5</v>
      </c>
      <c r="I18" s="38">
        <v>5</v>
      </c>
      <c r="J18" s="126">
        <f t="shared" si="0"/>
        <v>4.5714285714285712</v>
      </c>
      <c r="K18" s="93">
        <v>4</v>
      </c>
      <c r="L18" s="38">
        <v>5</v>
      </c>
      <c r="M18" s="38">
        <v>3</v>
      </c>
      <c r="N18" s="38">
        <v>5</v>
      </c>
      <c r="O18" s="38">
        <v>5</v>
      </c>
      <c r="P18" s="38">
        <v>5</v>
      </c>
      <c r="Q18" s="38">
        <v>5</v>
      </c>
      <c r="R18" s="38">
        <v>5</v>
      </c>
      <c r="S18" s="126">
        <f t="shared" si="1"/>
        <v>4.7142857142857144</v>
      </c>
      <c r="T18" s="92">
        <v>5</v>
      </c>
      <c r="U18" s="34">
        <v>5</v>
      </c>
      <c r="V18" s="38">
        <v>5</v>
      </c>
      <c r="W18" s="38">
        <v>5</v>
      </c>
      <c r="X18" s="37">
        <v>5</v>
      </c>
      <c r="Y18" s="37">
        <v>5</v>
      </c>
      <c r="Z18" s="37">
        <v>5</v>
      </c>
      <c r="AA18" s="37">
        <v>5</v>
      </c>
      <c r="AB18" s="37">
        <v>5</v>
      </c>
      <c r="AC18" s="37">
        <v>5</v>
      </c>
      <c r="AD18" s="37">
        <v>5</v>
      </c>
      <c r="AE18" s="74">
        <v>5</v>
      </c>
      <c r="AF18" s="74">
        <v>5</v>
      </c>
      <c r="AG18" s="74">
        <v>5</v>
      </c>
      <c r="AH18" s="275">
        <f t="shared" si="2"/>
        <v>5</v>
      </c>
      <c r="AI18" s="74">
        <v>5</v>
      </c>
      <c r="AJ18" s="34">
        <v>5</v>
      </c>
      <c r="AK18" s="37">
        <v>5</v>
      </c>
      <c r="AL18" s="37">
        <v>5</v>
      </c>
      <c r="AM18" s="37">
        <v>5</v>
      </c>
      <c r="AN18" s="37">
        <v>5</v>
      </c>
      <c r="AO18" s="37">
        <v>5</v>
      </c>
      <c r="AP18" s="37">
        <v>5</v>
      </c>
      <c r="AQ18" s="37">
        <v>5</v>
      </c>
      <c r="AR18" s="37">
        <v>5</v>
      </c>
      <c r="AS18" s="37">
        <v>5</v>
      </c>
      <c r="AT18" s="126">
        <f t="shared" si="3"/>
        <v>5</v>
      </c>
      <c r="AU18" s="93">
        <v>5</v>
      </c>
      <c r="AV18" s="92">
        <v>5</v>
      </c>
      <c r="AW18" s="37">
        <v>0</v>
      </c>
      <c r="AX18" s="92">
        <v>5</v>
      </c>
      <c r="AY18" s="37">
        <v>0</v>
      </c>
      <c r="AZ18" s="92">
        <v>5</v>
      </c>
      <c r="BA18" s="37">
        <v>0</v>
      </c>
      <c r="BB18" s="37">
        <v>5</v>
      </c>
      <c r="BC18" s="37">
        <v>5</v>
      </c>
      <c r="BD18" s="92">
        <v>5</v>
      </c>
      <c r="BE18" s="37">
        <v>5</v>
      </c>
      <c r="BF18" s="37">
        <v>5</v>
      </c>
      <c r="BG18" s="37">
        <v>5</v>
      </c>
      <c r="BH18" s="37">
        <v>5</v>
      </c>
      <c r="BI18" s="126">
        <f t="shared" si="4"/>
        <v>3.8461538461538463</v>
      </c>
      <c r="BJ18" s="93">
        <v>5</v>
      </c>
    </row>
    <row r="19" spans="1:62" x14ac:dyDescent="0.25">
      <c r="A19" s="31">
        <f>Students!A16</f>
        <v>13</v>
      </c>
      <c r="B19" s="120" t="str">
        <f>Students!B16</f>
        <v>Gascón Bononad, Carlos</v>
      </c>
      <c r="C19" s="32">
        <v>5</v>
      </c>
      <c r="D19" s="39">
        <v>5</v>
      </c>
      <c r="E19" s="39">
        <v>5</v>
      </c>
      <c r="F19" s="39">
        <v>5</v>
      </c>
      <c r="G19" s="39">
        <v>5</v>
      </c>
      <c r="H19" s="39">
        <v>5</v>
      </c>
      <c r="I19" s="39">
        <v>5</v>
      </c>
      <c r="J19" s="130">
        <f t="shared" si="0"/>
        <v>5</v>
      </c>
      <c r="K19" s="27">
        <v>5</v>
      </c>
      <c r="L19" s="39">
        <v>4</v>
      </c>
      <c r="M19" s="39">
        <v>5</v>
      </c>
      <c r="N19" s="39">
        <v>5</v>
      </c>
      <c r="O19" s="39">
        <v>5</v>
      </c>
      <c r="P19" s="39">
        <v>5</v>
      </c>
      <c r="Q19" s="39">
        <v>5</v>
      </c>
      <c r="R19" s="39">
        <v>5</v>
      </c>
      <c r="S19" s="130">
        <f t="shared" si="1"/>
        <v>4.8571428571428568</v>
      </c>
      <c r="T19" s="41">
        <v>5</v>
      </c>
      <c r="U19" s="32">
        <v>4</v>
      </c>
      <c r="V19" s="39">
        <v>5</v>
      </c>
      <c r="W19" s="39">
        <v>5</v>
      </c>
      <c r="X19" s="28">
        <v>5</v>
      </c>
      <c r="Y19" s="28">
        <v>5</v>
      </c>
      <c r="Z19" s="28">
        <v>5</v>
      </c>
      <c r="AA19" s="28">
        <v>5</v>
      </c>
      <c r="AB19" s="28">
        <v>5</v>
      </c>
      <c r="AC19" s="28">
        <v>5</v>
      </c>
      <c r="AD19" s="28">
        <v>5</v>
      </c>
      <c r="AE19" s="43">
        <v>5</v>
      </c>
      <c r="AF19" s="43">
        <v>5</v>
      </c>
      <c r="AG19" s="43">
        <v>0</v>
      </c>
      <c r="AH19" s="274">
        <f t="shared" si="2"/>
        <v>4.5384615384615383</v>
      </c>
      <c r="AI19" s="43">
        <v>5</v>
      </c>
      <c r="AJ19" s="32">
        <v>4</v>
      </c>
      <c r="AK19" s="28">
        <v>5</v>
      </c>
      <c r="AL19" s="28">
        <v>5</v>
      </c>
      <c r="AM19" s="28">
        <v>5</v>
      </c>
      <c r="AN19" s="28">
        <v>5</v>
      </c>
      <c r="AO19" s="28">
        <v>5</v>
      </c>
      <c r="AP19" s="28">
        <v>5</v>
      </c>
      <c r="AQ19" s="28">
        <v>5</v>
      </c>
      <c r="AR19" s="28">
        <v>5</v>
      </c>
      <c r="AS19" s="28">
        <v>0</v>
      </c>
      <c r="AT19" s="130">
        <f t="shared" si="3"/>
        <v>4.4000000000000004</v>
      </c>
      <c r="AU19" s="27">
        <v>5</v>
      </c>
      <c r="AV19" s="41">
        <v>4</v>
      </c>
      <c r="AW19" s="28">
        <v>5</v>
      </c>
      <c r="AX19" s="41">
        <v>5</v>
      </c>
      <c r="AY19" s="28">
        <v>5</v>
      </c>
      <c r="AZ19" s="41">
        <v>5</v>
      </c>
      <c r="BA19" s="28">
        <v>5</v>
      </c>
      <c r="BB19" s="28">
        <v>5</v>
      </c>
      <c r="BC19" s="28">
        <v>5</v>
      </c>
      <c r="BD19" s="41">
        <v>5</v>
      </c>
      <c r="BE19" s="28">
        <v>5</v>
      </c>
      <c r="BF19" s="28">
        <v>5</v>
      </c>
      <c r="BG19" s="28">
        <v>5</v>
      </c>
      <c r="BH19" s="28">
        <v>0</v>
      </c>
      <c r="BI19" s="130">
        <f t="shared" si="4"/>
        <v>4.5384615384615383</v>
      </c>
      <c r="BJ19" s="27">
        <v>5</v>
      </c>
    </row>
    <row r="20" spans="1:62" x14ac:dyDescent="0.25">
      <c r="A20" s="109">
        <f>Students!A17</f>
        <v>14</v>
      </c>
      <c r="B20" s="96" t="str">
        <f>Students!B17</f>
        <v>Gonzalez García, Alejandro</v>
      </c>
      <c r="C20" s="34">
        <v>5</v>
      </c>
      <c r="D20" s="38">
        <v>5</v>
      </c>
      <c r="E20" s="38">
        <v>5</v>
      </c>
      <c r="F20" s="38">
        <v>5</v>
      </c>
      <c r="G20" s="38">
        <v>5</v>
      </c>
      <c r="H20" s="38">
        <v>5</v>
      </c>
      <c r="I20" s="38">
        <v>5</v>
      </c>
      <c r="J20" s="126">
        <f t="shared" si="0"/>
        <v>5</v>
      </c>
      <c r="K20" s="93">
        <v>5</v>
      </c>
      <c r="L20" s="38">
        <v>5</v>
      </c>
      <c r="M20" s="38">
        <v>5</v>
      </c>
      <c r="N20" s="38">
        <v>5</v>
      </c>
      <c r="O20" s="38">
        <v>5</v>
      </c>
      <c r="P20" s="38">
        <v>5</v>
      </c>
      <c r="Q20" s="38">
        <v>5</v>
      </c>
      <c r="R20" s="38">
        <v>5</v>
      </c>
      <c r="S20" s="126">
        <f t="shared" si="1"/>
        <v>5</v>
      </c>
      <c r="T20" s="92">
        <v>5</v>
      </c>
      <c r="U20" s="34">
        <v>5</v>
      </c>
      <c r="V20" s="38">
        <v>5</v>
      </c>
      <c r="W20" s="38">
        <v>5</v>
      </c>
      <c r="X20" s="37">
        <v>5</v>
      </c>
      <c r="Y20" s="37">
        <v>5</v>
      </c>
      <c r="Z20" s="37">
        <v>3</v>
      </c>
      <c r="AA20" s="37">
        <v>5</v>
      </c>
      <c r="AB20" s="37">
        <v>5</v>
      </c>
      <c r="AC20" s="37">
        <v>5</v>
      </c>
      <c r="AD20" s="37">
        <v>5</v>
      </c>
      <c r="AE20" s="74">
        <v>5</v>
      </c>
      <c r="AF20" s="74">
        <v>5</v>
      </c>
      <c r="AG20" s="74">
        <v>5</v>
      </c>
      <c r="AH20" s="275">
        <f t="shared" si="2"/>
        <v>4.8461538461538458</v>
      </c>
      <c r="AI20" s="74">
        <v>5</v>
      </c>
      <c r="AJ20" s="34">
        <v>5</v>
      </c>
      <c r="AK20" s="37">
        <v>5</v>
      </c>
      <c r="AL20" s="37">
        <v>5</v>
      </c>
      <c r="AM20" s="37">
        <v>5</v>
      </c>
      <c r="AN20" s="37">
        <v>5</v>
      </c>
      <c r="AO20" s="37">
        <v>5</v>
      </c>
      <c r="AP20" s="37">
        <v>5</v>
      </c>
      <c r="AQ20" s="37">
        <v>5</v>
      </c>
      <c r="AR20" s="37">
        <v>5</v>
      </c>
      <c r="AS20" s="37">
        <v>5</v>
      </c>
      <c r="AT20" s="126">
        <f t="shared" si="3"/>
        <v>5</v>
      </c>
      <c r="AU20" s="93">
        <v>5</v>
      </c>
      <c r="AV20" s="92">
        <v>5</v>
      </c>
      <c r="AW20" s="37">
        <v>5</v>
      </c>
      <c r="AX20" s="92">
        <v>5</v>
      </c>
      <c r="AY20" s="37">
        <v>5</v>
      </c>
      <c r="AZ20" s="92">
        <v>5</v>
      </c>
      <c r="BA20" s="37">
        <v>5</v>
      </c>
      <c r="BB20" s="37">
        <v>5</v>
      </c>
      <c r="BC20" s="37">
        <v>5</v>
      </c>
      <c r="BD20" s="92">
        <v>5</v>
      </c>
      <c r="BE20" s="37">
        <v>5</v>
      </c>
      <c r="BF20" s="37">
        <v>5</v>
      </c>
      <c r="BG20" s="37">
        <v>5</v>
      </c>
      <c r="BH20" s="37">
        <v>5</v>
      </c>
      <c r="BI20" s="126">
        <f t="shared" si="4"/>
        <v>5</v>
      </c>
      <c r="BJ20" s="93">
        <v>5</v>
      </c>
    </row>
    <row r="21" spans="1:62" x14ac:dyDescent="0.25">
      <c r="A21" s="31">
        <f>Students!A18</f>
        <v>15</v>
      </c>
      <c r="B21" s="120" t="str">
        <f>Students!B18</f>
        <v>Guillem Valles, Adrian</v>
      </c>
      <c r="C21" s="32">
        <v>5</v>
      </c>
      <c r="D21" s="39">
        <v>5</v>
      </c>
      <c r="E21" s="39">
        <v>5</v>
      </c>
      <c r="F21" s="39">
        <v>5</v>
      </c>
      <c r="G21" s="39">
        <v>5</v>
      </c>
      <c r="H21" s="39">
        <v>5</v>
      </c>
      <c r="I21" s="39">
        <v>5</v>
      </c>
      <c r="J21" s="130">
        <f t="shared" si="0"/>
        <v>5</v>
      </c>
      <c r="K21" s="27">
        <v>5</v>
      </c>
      <c r="L21" s="39">
        <v>5</v>
      </c>
      <c r="M21" s="39">
        <v>5</v>
      </c>
      <c r="N21" s="39">
        <v>5</v>
      </c>
      <c r="O21" s="39">
        <v>5</v>
      </c>
      <c r="P21" s="39">
        <v>5</v>
      </c>
      <c r="Q21" s="39">
        <v>5</v>
      </c>
      <c r="R21" s="39">
        <v>5</v>
      </c>
      <c r="S21" s="130">
        <f t="shared" si="1"/>
        <v>5</v>
      </c>
      <c r="T21" s="41">
        <v>5</v>
      </c>
      <c r="U21" s="32">
        <v>5</v>
      </c>
      <c r="V21" s="39">
        <v>5</v>
      </c>
      <c r="W21" s="39">
        <v>5</v>
      </c>
      <c r="X21" s="28">
        <v>5</v>
      </c>
      <c r="Y21" s="28">
        <v>5</v>
      </c>
      <c r="Z21" s="28">
        <v>5</v>
      </c>
      <c r="AA21" s="28">
        <v>5</v>
      </c>
      <c r="AB21" s="28">
        <v>5</v>
      </c>
      <c r="AC21" s="28">
        <v>5</v>
      </c>
      <c r="AD21" s="28">
        <v>5</v>
      </c>
      <c r="AE21" s="43">
        <v>5</v>
      </c>
      <c r="AF21" s="43">
        <v>5</v>
      </c>
      <c r="AG21" s="43">
        <v>5</v>
      </c>
      <c r="AH21" s="274">
        <f t="shared" si="2"/>
        <v>5</v>
      </c>
      <c r="AI21" s="43">
        <v>5</v>
      </c>
      <c r="AJ21" s="32">
        <v>5</v>
      </c>
      <c r="AK21" s="28">
        <v>5</v>
      </c>
      <c r="AL21" s="28">
        <v>5</v>
      </c>
      <c r="AM21" s="28">
        <v>5</v>
      </c>
      <c r="AN21" s="28">
        <v>5</v>
      </c>
      <c r="AO21" s="28">
        <v>5</v>
      </c>
      <c r="AP21" s="28">
        <v>5</v>
      </c>
      <c r="AQ21" s="28">
        <v>5</v>
      </c>
      <c r="AR21" s="28">
        <v>5</v>
      </c>
      <c r="AS21" s="28">
        <v>5</v>
      </c>
      <c r="AT21" s="130">
        <f t="shared" si="3"/>
        <v>5</v>
      </c>
      <c r="AU21" s="27">
        <v>5</v>
      </c>
      <c r="AV21" s="41">
        <v>5</v>
      </c>
      <c r="AW21" s="28">
        <v>5</v>
      </c>
      <c r="AX21" s="41">
        <v>5</v>
      </c>
      <c r="AY21" s="28">
        <v>5</v>
      </c>
      <c r="AZ21" s="41">
        <v>5</v>
      </c>
      <c r="BA21" s="28">
        <v>5</v>
      </c>
      <c r="BB21" s="28">
        <v>5</v>
      </c>
      <c r="BC21" s="28">
        <v>5</v>
      </c>
      <c r="BD21" s="41">
        <v>5</v>
      </c>
      <c r="BE21" s="28">
        <v>5</v>
      </c>
      <c r="BF21" s="28">
        <v>5</v>
      </c>
      <c r="BG21" s="28">
        <v>5</v>
      </c>
      <c r="BH21" s="28">
        <v>5</v>
      </c>
      <c r="BI21" s="130">
        <f t="shared" si="4"/>
        <v>5</v>
      </c>
      <c r="BJ21" s="27">
        <v>5</v>
      </c>
    </row>
    <row r="22" spans="1:62" x14ac:dyDescent="0.25">
      <c r="A22" s="109">
        <f>Students!A19</f>
        <v>16</v>
      </c>
      <c r="B22" s="96" t="str">
        <f>Students!B19</f>
        <v>Gutiérrez Jiménez, José</v>
      </c>
      <c r="C22" s="34">
        <v>5</v>
      </c>
      <c r="D22" s="38">
        <v>5</v>
      </c>
      <c r="E22" s="38">
        <v>5</v>
      </c>
      <c r="F22" s="38">
        <v>5</v>
      </c>
      <c r="G22" s="38">
        <v>5</v>
      </c>
      <c r="H22" s="38">
        <v>5</v>
      </c>
      <c r="I22" s="38">
        <v>5</v>
      </c>
      <c r="J22" s="126">
        <f t="shared" si="0"/>
        <v>5</v>
      </c>
      <c r="K22" s="93">
        <v>5</v>
      </c>
      <c r="L22" s="38">
        <v>5</v>
      </c>
      <c r="M22" s="38">
        <v>5</v>
      </c>
      <c r="N22" s="38">
        <v>5</v>
      </c>
      <c r="O22" s="38">
        <v>5</v>
      </c>
      <c r="P22" s="38">
        <v>5</v>
      </c>
      <c r="Q22" s="38">
        <v>5</v>
      </c>
      <c r="R22" s="38">
        <v>5</v>
      </c>
      <c r="S22" s="126">
        <f t="shared" si="1"/>
        <v>5</v>
      </c>
      <c r="T22" s="92">
        <v>5</v>
      </c>
      <c r="U22" s="34">
        <v>5</v>
      </c>
      <c r="V22" s="38">
        <v>5</v>
      </c>
      <c r="W22" s="38">
        <v>5</v>
      </c>
      <c r="X22" s="37">
        <v>5</v>
      </c>
      <c r="Y22" s="37">
        <v>5</v>
      </c>
      <c r="Z22" s="37">
        <v>5</v>
      </c>
      <c r="AA22" s="37">
        <v>5</v>
      </c>
      <c r="AB22" s="37">
        <v>5</v>
      </c>
      <c r="AC22" s="37">
        <v>5</v>
      </c>
      <c r="AD22" s="37">
        <v>5</v>
      </c>
      <c r="AE22" s="74">
        <v>5</v>
      </c>
      <c r="AF22" s="74">
        <v>5</v>
      </c>
      <c r="AG22" s="74">
        <v>5</v>
      </c>
      <c r="AH22" s="275">
        <f t="shared" si="2"/>
        <v>5</v>
      </c>
      <c r="AI22" s="74">
        <v>5</v>
      </c>
      <c r="AJ22" s="34">
        <v>5</v>
      </c>
      <c r="AK22" s="37">
        <v>5</v>
      </c>
      <c r="AL22" s="37">
        <v>5</v>
      </c>
      <c r="AM22" s="37">
        <v>5</v>
      </c>
      <c r="AN22" s="37">
        <v>5</v>
      </c>
      <c r="AO22" s="37">
        <v>5</v>
      </c>
      <c r="AP22" s="37">
        <v>5</v>
      </c>
      <c r="AQ22" s="37">
        <v>5</v>
      </c>
      <c r="AR22" s="37">
        <v>5</v>
      </c>
      <c r="AS22" s="37">
        <v>5</v>
      </c>
      <c r="AT22" s="126">
        <f t="shared" si="3"/>
        <v>5</v>
      </c>
      <c r="AU22" s="93">
        <v>5</v>
      </c>
      <c r="AV22" s="92">
        <v>5</v>
      </c>
      <c r="AW22" s="37">
        <v>5</v>
      </c>
      <c r="AX22" s="92">
        <v>5</v>
      </c>
      <c r="AY22" s="37">
        <v>5</v>
      </c>
      <c r="AZ22" s="92">
        <v>5</v>
      </c>
      <c r="BA22" s="37">
        <v>5</v>
      </c>
      <c r="BB22" s="37">
        <v>5</v>
      </c>
      <c r="BC22" s="37">
        <v>5</v>
      </c>
      <c r="BD22" s="92">
        <v>5</v>
      </c>
      <c r="BE22" s="37">
        <v>5</v>
      </c>
      <c r="BF22" s="37">
        <v>5</v>
      </c>
      <c r="BG22" s="37">
        <v>5</v>
      </c>
      <c r="BH22" s="37">
        <v>5</v>
      </c>
      <c r="BI22" s="126">
        <f t="shared" si="4"/>
        <v>5</v>
      </c>
      <c r="BJ22" s="93">
        <v>5</v>
      </c>
    </row>
    <row r="23" spans="1:62" x14ac:dyDescent="0.25">
      <c r="A23" s="31">
        <f>Students!A20</f>
        <v>17</v>
      </c>
      <c r="B23" s="120" t="str">
        <f>Students!B20</f>
        <v>Hrdina, Vojtech</v>
      </c>
      <c r="C23" s="32">
        <v>5</v>
      </c>
      <c r="D23" s="39">
        <v>5</v>
      </c>
      <c r="E23" s="39">
        <v>5</v>
      </c>
      <c r="F23" s="39">
        <v>5</v>
      </c>
      <c r="G23" s="39">
        <v>5</v>
      </c>
      <c r="H23" s="39">
        <v>5</v>
      </c>
      <c r="I23" s="39">
        <v>5</v>
      </c>
      <c r="J23" s="130">
        <f t="shared" si="0"/>
        <v>5</v>
      </c>
      <c r="K23" s="27">
        <v>5</v>
      </c>
      <c r="L23" s="39">
        <v>5</v>
      </c>
      <c r="M23" s="39">
        <v>5</v>
      </c>
      <c r="N23" s="39">
        <v>5</v>
      </c>
      <c r="O23" s="39">
        <v>5</v>
      </c>
      <c r="P23" s="39">
        <v>5</v>
      </c>
      <c r="Q23" s="39">
        <v>5</v>
      </c>
      <c r="R23" s="39">
        <v>5</v>
      </c>
      <c r="S23" s="130">
        <f t="shared" si="1"/>
        <v>5</v>
      </c>
      <c r="T23" s="41">
        <v>5</v>
      </c>
      <c r="U23" s="32">
        <v>5</v>
      </c>
      <c r="V23" s="39">
        <v>5</v>
      </c>
      <c r="W23" s="39">
        <v>5</v>
      </c>
      <c r="X23" s="28">
        <v>5</v>
      </c>
      <c r="Y23" s="28">
        <v>5</v>
      </c>
      <c r="Z23" s="28">
        <v>5</v>
      </c>
      <c r="AA23" s="28">
        <v>5</v>
      </c>
      <c r="AB23" s="28">
        <v>5</v>
      </c>
      <c r="AC23" s="28">
        <v>5</v>
      </c>
      <c r="AD23" s="28">
        <v>5</v>
      </c>
      <c r="AE23" s="43">
        <v>5</v>
      </c>
      <c r="AF23" s="43">
        <v>5</v>
      </c>
      <c r="AG23" s="43">
        <v>5</v>
      </c>
      <c r="AH23" s="274">
        <f t="shared" si="2"/>
        <v>5</v>
      </c>
      <c r="AI23" s="43">
        <v>5</v>
      </c>
      <c r="AJ23" s="32">
        <v>5</v>
      </c>
      <c r="AK23" s="28">
        <v>5</v>
      </c>
      <c r="AL23" s="28">
        <v>5</v>
      </c>
      <c r="AM23" s="28">
        <v>5</v>
      </c>
      <c r="AN23" s="28">
        <v>5</v>
      </c>
      <c r="AO23" s="28">
        <v>5</v>
      </c>
      <c r="AP23" s="28">
        <v>5</v>
      </c>
      <c r="AQ23" s="28">
        <v>5</v>
      </c>
      <c r="AR23" s="28">
        <v>5</v>
      </c>
      <c r="AS23" s="28">
        <v>5</v>
      </c>
      <c r="AT23" s="130">
        <f t="shared" si="3"/>
        <v>5</v>
      </c>
      <c r="AU23" s="27">
        <v>5</v>
      </c>
      <c r="AV23" s="41">
        <v>5</v>
      </c>
      <c r="AW23" s="28">
        <v>5</v>
      </c>
      <c r="AX23" s="41">
        <v>5</v>
      </c>
      <c r="AY23" s="28">
        <v>5</v>
      </c>
      <c r="AZ23" s="41">
        <v>5</v>
      </c>
      <c r="BA23" s="28">
        <v>5</v>
      </c>
      <c r="BB23" s="28">
        <v>5</v>
      </c>
      <c r="BC23" s="28">
        <v>5</v>
      </c>
      <c r="BD23" s="41">
        <v>5</v>
      </c>
      <c r="BE23" s="28">
        <v>5</v>
      </c>
      <c r="BF23" s="28">
        <v>5</v>
      </c>
      <c r="BG23" s="28">
        <v>5</v>
      </c>
      <c r="BH23" s="28">
        <v>5</v>
      </c>
      <c r="BI23" s="130">
        <f t="shared" si="4"/>
        <v>5</v>
      </c>
      <c r="BJ23" s="27">
        <v>5</v>
      </c>
    </row>
    <row r="24" spans="1:62" x14ac:dyDescent="0.25">
      <c r="A24" s="109">
        <f>Students!A21</f>
        <v>18</v>
      </c>
      <c r="B24" s="96" t="str">
        <f>Students!B21</f>
        <v>Leach Rodriguez, Ricardo</v>
      </c>
      <c r="C24" s="34">
        <v>5</v>
      </c>
      <c r="D24" s="38">
        <v>5</v>
      </c>
      <c r="E24" s="38">
        <v>5</v>
      </c>
      <c r="F24" s="38">
        <v>5</v>
      </c>
      <c r="G24" s="38">
        <v>5</v>
      </c>
      <c r="H24" s="38">
        <v>5</v>
      </c>
      <c r="I24" s="38">
        <v>5</v>
      </c>
      <c r="J24" s="126">
        <f t="shared" si="0"/>
        <v>5</v>
      </c>
      <c r="K24" s="93">
        <v>5</v>
      </c>
      <c r="L24" s="38">
        <v>5</v>
      </c>
      <c r="M24" s="38">
        <v>3</v>
      </c>
      <c r="N24" s="38">
        <v>5</v>
      </c>
      <c r="O24" s="38">
        <v>5</v>
      </c>
      <c r="P24" s="38">
        <v>5</v>
      </c>
      <c r="Q24" s="38">
        <v>5</v>
      </c>
      <c r="R24" s="38">
        <v>5</v>
      </c>
      <c r="S24" s="126">
        <f t="shared" si="1"/>
        <v>4.7142857142857144</v>
      </c>
      <c r="T24" s="92">
        <v>5</v>
      </c>
      <c r="U24" s="34">
        <v>5</v>
      </c>
      <c r="V24" s="38">
        <v>5</v>
      </c>
      <c r="W24" s="38">
        <v>5</v>
      </c>
      <c r="X24" s="37">
        <v>5</v>
      </c>
      <c r="Y24" s="37">
        <v>5</v>
      </c>
      <c r="Z24" s="37">
        <v>5</v>
      </c>
      <c r="AA24" s="37">
        <v>5</v>
      </c>
      <c r="AB24" s="37">
        <v>5</v>
      </c>
      <c r="AC24" s="37">
        <v>5</v>
      </c>
      <c r="AD24" s="37">
        <v>5</v>
      </c>
      <c r="AE24" s="74">
        <v>5</v>
      </c>
      <c r="AF24" s="74">
        <v>5</v>
      </c>
      <c r="AG24" s="74">
        <v>5</v>
      </c>
      <c r="AH24" s="275">
        <f t="shared" si="2"/>
        <v>5</v>
      </c>
      <c r="AI24" s="74">
        <v>5</v>
      </c>
      <c r="AJ24" s="34">
        <v>5</v>
      </c>
      <c r="AK24" s="37">
        <v>5</v>
      </c>
      <c r="AL24" s="37">
        <v>5</v>
      </c>
      <c r="AM24" s="37">
        <v>5</v>
      </c>
      <c r="AN24" s="37">
        <v>5</v>
      </c>
      <c r="AO24" s="37">
        <v>5</v>
      </c>
      <c r="AP24" s="37">
        <v>5</v>
      </c>
      <c r="AQ24" s="37">
        <v>5</v>
      </c>
      <c r="AR24" s="37">
        <v>5</v>
      </c>
      <c r="AS24" s="37">
        <v>5</v>
      </c>
      <c r="AT24" s="126">
        <f t="shared" si="3"/>
        <v>5</v>
      </c>
      <c r="AU24" s="93">
        <v>5</v>
      </c>
      <c r="AV24" s="92">
        <v>5</v>
      </c>
      <c r="AW24" s="37">
        <v>0</v>
      </c>
      <c r="AX24" s="92">
        <v>5</v>
      </c>
      <c r="AY24" s="37">
        <v>0</v>
      </c>
      <c r="AZ24" s="92">
        <v>5</v>
      </c>
      <c r="BA24" s="37">
        <v>0</v>
      </c>
      <c r="BB24" s="37">
        <v>5</v>
      </c>
      <c r="BC24" s="37">
        <v>5</v>
      </c>
      <c r="BD24" s="92">
        <v>5</v>
      </c>
      <c r="BE24" s="37">
        <v>5</v>
      </c>
      <c r="BF24" s="37">
        <v>0</v>
      </c>
      <c r="BG24" s="37">
        <v>0</v>
      </c>
      <c r="BH24" s="37">
        <v>0</v>
      </c>
      <c r="BI24" s="126">
        <f t="shared" si="4"/>
        <v>2.6923076923076925</v>
      </c>
      <c r="BJ24" s="93">
        <v>5</v>
      </c>
    </row>
    <row r="25" spans="1:62" x14ac:dyDescent="0.25">
      <c r="A25" s="31">
        <f>Students!A22</f>
        <v>19</v>
      </c>
      <c r="B25" s="120" t="str">
        <f>Students!B22</f>
        <v>Magallón Polo, Jorge</v>
      </c>
      <c r="C25" s="32">
        <v>5</v>
      </c>
      <c r="D25" s="39">
        <v>5</v>
      </c>
      <c r="E25" s="39">
        <v>5</v>
      </c>
      <c r="F25" s="39">
        <v>5</v>
      </c>
      <c r="G25" s="39">
        <v>5</v>
      </c>
      <c r="H25" s="39">
        <v>5</v>
      </c>
      <c r="I25" s="39">
        <v>5</v>
      </c>
      <c r="J25" s="130">
        <f t="shared" si="0"/>
        <v>5</v>
      </c>
      <c r="K25" s="27">
        <v>5</v>
      </c>
      <c r="L25" s="39">
        <v>5</v>
      </c>
      <c r="M25" s="39">
        <v>3</v>
      </c>
      <c r="N25" s="39">
        <v>5</v>
      </c>
      <c r="O25" s="39">
        <v>5</v>
      </c>
      <c r="P25" s="39">
        <v>5</v>
      </c>
      <c r="Q25" s="39">
        <v>5</v>
      </c>
      <c r="R25" s="39">
        <v>5</v>
      </c>
      <c r="S25" s="130">
        <f t="shared" si="1"/>
        <v>4.7142857142857144</v>
      </c>
      <c r="T25" s="41">
        <v>5</v>
      </c>
      <c r="U25" s="32">
        <v>5</v>
      </c>
      <c r="V25" s="39">
        <v>5</v>
      </c>
      <c r="W25" s="39">
        <v>5</v>
      </c>
      <c r="X25" s="28">
        <v>5</v>
      </c>
      <c r="Y25" s="28">
        <v>5</v>
      </c>
      <c r="Z25" s="28">
        <v>5</v>
      </c>
      <c r="AA25" s="28">
        <v>5</v>
      </c>
      <c r="AB25" s="28">
        <v>5</v>
      </c>
      <c r="AC25" s="28">
        <v>5</v>
      </c>
      <c r="AD25" s="28">
        <v>5</v>
      </c>
      <c r="AE25" s="43">
        <v>5</v>
      </c>
      <c r="AF25" s="43">
        <v>5</v>
      </c>
      <c r="AG25" s="43">
        <v>5</v>
      </c>
      <c r="AH25" s="274">
        <f t="shared" si="2"/>
        <v>5</v>
      </c>
      <c r="AI25" s="43">
        <v>5</v>
      </c>
      <c r="AJ25" s="32">
        <v>5</v>
      </c>
      <c r="AK25" s="28">
        <v>5</v>
      </c>
      <c r="AL25" s="28">
        <v>5</v>
      </c>
      <c r="AM25" s="28">
        <v>5</v>
      </c>
      <c r="AN25" s="28">
        <v>5</v>
      </c>
      <c r="AO25" s="28">
        <v>5</v>
      </c>
      <c r="AP25" s="28">
        <v>5</v>
      </c>
      <c r="AQ25" s="28">
        <v>5</v>
      </c>
      <c r="AR25" s="28">
        <v>5</v>
      </c>
      <c r="AS25" s="28">
        <v>5</v>
      </c>
      <c r="AT25" s="130">
        <f t="shared" si="3"/>
        <v>5</v>
      </c>
      <c r="AU25" s="27">
        <v>5</v>
      </c>
      <c r="AV25" s="41">
        <v>5</v>
      </c>
      <c r="AW25" s="28">
        <v>0</v>
      </c>
      <c r="AX25" s="41">
        <v>5</v>
      </c>
      <c r="AY25" s="28">
        <v>0</v>
      </c>
      <c r="AZ25" s="41">
        <v>5</v>
      </c>
      <c r="BA25" s="28">
        <v>0</v>
      </c>
      <c r="BB25" s="28">
        <v>5</v>
      </c>
      <c r="BC25" s="28">
        <v>5</v>
      </c>
      <c r="BD25" s="41">
        <v>5</v>
      </c>
      <c r="BE25" s="28">
        <v>5</v>
      </c>
      <c r="BF25" s="28">
        <v>0</v>
      </c>
      <c r="BG25" s="28">
        <v>0</v>
      </c>
      <c r="BH25" s="28">
        <v>0</v>
      </c>
      <c r="BI25" s="130">
        <f t="shared" si="4"/>
        <v>2.6923076923076925</v>
      </c>
      <c r="BJ25" s="27">
        <v>5</v>
      </c>
    </row>
    <row r="26" spans="1:62" x14ac:dyDescent="0.25">
      <c r="A26" s="212">
        <f>Students!A23</f>
        <v>20</v>
      </c>
      <c r="B26" s="96" t="str">
        <f>Students!B23</f>
        <v>Martín Núñez, Raúl</v>
      </c>
      <c r="C26" s="34">
        <v>5</v>
      </c>
      <c r="D26" s="38">
        <v>3</v>
      </c>
      <c r="E26" s="38">
        <v>5</v>
      </c>
      <c r="F26" s="38">
        <v>5</v>
      </c>
      <c r="G26" s="38">
        <v>5</v>
      </c>
      <c r="H26" s="38">
        <v>5</v>
      </c>
      <c r="I26" s="38">
        <v>5</v>
      </c>
      <c r="J26" s="126">
        <f t="shared" si="0"/>
        <v>4.7142857142857144</v>
      </c>
      <c r="K26" s="93">
        <v>5</v>
      </c>
      <c r="L26" s="38">
        <v>5</v>
      </c>
      <c r="M26" s="38">
        <v>3</v>
      </c>
      <c r="N26" s="38">
        <v>3</v>
      </c>
      <c r="O26" s="38">
        <v>5</v>
      </c>
      <c r="P26" s="38">
        <v>5</v>
      </c>
      <c r="Q26" s="38">
        <v>2</v>
      </c>
      <c r="R26" s="38">
        <v>0</v>
      </c>
      <c r="S26" s="126">
        <f t="shared" si="1"/>
        <v>3.2857142857142856</v>
      </c>
      <c r="T26" s="92">
        <v>0</v>
      </c>
      <c r="U26" s="34">
        <v>5</v>
      </c>
      <c r="V26" s="38">
        <v>5</v>
      </c>
      <c r="W26" s="38">
        <v>5</v>
      </c>
      <c r="X26" s="37">
        <v>5</v>
      </c>
      <c r="Y26" s="37">
        <v>5</v>
      </c>
      <c r="Z26" s="37">
        <v>5</v>
      </c>
      <c r="AA26" s="37">
        <v>5</v>
      </c>
      <c r="AB26" s="37">
        <v>5</v>
      </c>
      <c r="AC26" s="37">
        <v>5</v>
      </c>
      <c r="AD26" s="37">
        <v>4</v>
      </c>
      <c r="AE26" s="74">
        <v>2</v>
      </c>
      <c r="AF26" s="74">
        <v>5</v>
      </c>
      <c r="AG26" s="74">
        <v>5</v>
      </c>
      <c r="AH26" s="275">
        <f t="shared" si="2"/>
        <v>4.6923076923076925</v>
      </c>
      <c r="AI26" s="74">
        <v>0</v>
      </c>
      <c r="AJ26" s="34">
        <v>5</v>
      </c>
      <c r="AK26" s="37">
        <v>5</v>
      </c>
      <c r="AL26" s="37">
        <v>5</v>
      </c>
      <c r="AM26" s="37">
        <v>5</v>
      </c>
      <c r="AN26" s="37">
        <v>5</v>
      </c>
      <c r="AO26" s="37">
        <v>5</v>
      </c>
      <c r="AP26" s="37">
        <v>3</v>
      </c>
      <c r="AQ26" s="37">
        <v>5</v>
      </c>
      <c r="AR26" s="37">
        <v>5</v>
      </c>
      <c r="AS26" s="37">
        <v>5</v>
      </c>
      <c r="AT26" s="126">
        <f t="shared" si="3"/>
        <v>4.8</v>
      </c>
      <c r="AU26" s="93">
        <v>5</v>
      </c>
      <c r="AV26" s="61">
        <v>5</v>
      </c>
      <c r="AW26" s="37">
        <v>0</v>
      </c>
      <c r="AX26" s="61">
        <v>5</v>
      </c>
      <c r="AY26" s="37">
        <v>0</v>
      </c>
      <c r="AZ26" s="61">
        <v>5</v>
      </c>
      <c r="BA26" s="37">
        <v>0</v>
      </c>
      <c r="BB26" s="37">
        <v>5</v>
      </c>
      <c r="BC26" s="37">
        <v>5</v>
      </c>
      <c r="BD26" s="61">
        <v>5</v>
      </c>
      <c r="BE26" s="37">
        <v>3</v>
      </c>
      <c r="BF26" s="37">
        <v>5</v>
      </c>
      <c r="BG26" s="37">
        <v>5</v>
      </c>
      <c r="BH26" s="37">
        <v>5</v>
      </c>
      <c r="BI26" s="126">
        <f t="shared" si="4"/>
        <v>3.6923076923076925</v>
      </c>
      <c r="BJ26" s="93">
        <v>5</v>
      </c>
    </row>
    <row r="27" spans="1:62" x14ac:dyDescent="0.25">
      <c r="A27" s="31">
        <f>Students!A24</f>
        <v>21</v>
      </c>
      <c r="B27" s="120" t="str">
        <f>Students!B24</f>
        <v>Mohammad Mohammad, Jahanzaib</v>
      </c>
      <c r="C27" s="32">
        <v>5</v>
      </c>
      <c r="D27" s="39">
        <v>2</v>
      </c>
      <c r="E27" s="39">
        <v>5</v>
      </c>
      <c r="F27" s="39">
        <v>5</v>
      </c>
      <c r="G27" s="39">
        <v>5</v>
      </c>
      <c r="H27" s="39">
        <v>5</v>
      </c>
      <c r="I27" s="39">
        <v>5</v>
      </c>
      <c r="J27" s="130">
        <f t="shared" si="0"/>
        <v>4.5714285714285712</v>
      </c>
      <c r="K27" s="27">
        <v>4</v>
      </c>
      <c r="L27" s="39">
        <v>5</v>
      </c>
      <c r="M27" s="39">
        <v>3</v>
      </c>
      <c r="N27" s="39">
        <v>3</v>
      </c>
      <c r="O27" s="39">
        <v>5</v>
      </c>
      <c r="P27" s="39">
        <v>5</v>
      </c>
      <c r="Q27" s="39">
        <v>2</v>
      </c>
      <c r="R27" s="39">
        <v>0</v>
      </c>
      <c r="S27" s="130">
        <f t="shared" si="1"/>
        <v>3.2857142857142856</v>
      </c>
      <c r="T27" s="41">
        <v>0</v>
      </c>
      <c r="U27" s="32">
        <v>5</v>
      </c>
      <c r="V27" s="39">
        <v>0</v>
      </c>
      <c r="W27" s="39">
        <v>5</v>
      </c>
      <c r="X27" s="28">
        <v>0</v>
      </c>
      <c r="Y27" s="28">
        <v>5</v>
      </c>
      <c r="Z27" s="28">
        <v>0</v>
      </c>
      <c r="AA27" s="28">
        <v>5</v>
      </c>
      <c r="AB27" s="28">
        <v>5</v>
      </c>
      <c r="AC27" s="28">
        <v>5</v>
      </c>
      <c r="AD27" s="28">
        <v>5</v>
      </c>
      <c r="AE27" s="43">
        <v>5</v>
      </c>
      <c r="AF27" s="43">
        <v>5</v>
      </c>
      <c r="AG27" s="43">
        <v>5</v>
      </c>
      <c r="AH27" s="274">
        <f t="shared" si="2"/>
        <v>3.8461538461538463</v>
      </c>
      <c r="AI27" s="43">
        <v>5</v>
      </c>
      <c r="AJ27" s="32">
        <v>4</v>
      </c>
      <c r="AK27" s="28">
        <v>5</v>
      </c>
      <c r="AL27" s="28">
        <v>5</v>
      </c>
      <c r="AM27" s="28">
        <v>5</v>
      </c>
      <c r="AN27" s="28">
        <v>5</v>
      </c>
      <c r="AO27" s="28">
        <v>5</v>
      </c>
      <c r="AP27" s="28">
        <v>5</v>
      </c>
      <c r="AQ27" s="28">
        <v>5</v>
      </c>
      <c r="AR27" s="28">
        <v>5</v>
      </c>
      <c r="AS27" s="28">
        <v>0</v>
      </c>
      <c r="AT27" s="130">
        <f t="shared" si="3"/>
        <v>4.4000000000000004</v>
      </c>
      <c r="AU27" s="27">
        <v>5</v>
      </c>
      <c r="AV27" s="41">
        <v>5</v>
      </c>
      <c r="AW27" s="28">
        <v>0</v>
      </c>
      <c r="AX27" s="41">
        <v>5</v>
      </c>
      <c r="AY27" s="28">
        <v>0</v>
      </c>
      <c r="AZ27" s="41">
        <v>5</v>
      </c>
      <c r="BA27" s="28">
        <v>0</v>
      </c>
      <c r="BB27" s="28">
        <v>5</v>
      </c>
      <c r="BC27" s="28">
        <v>5</v>
      </c>
      <c r="BD27" s="41">
        <v>5</v>
      </c>
      <c r="BE27" s="28">
        <v>5</v>
      </c>
      <c r="BF27" s="28">
        <v>5</v>
      </c>
      <c r="BG27" s="28">
        <v>5</v>
      </c>
      <c r="BH27" s="28">
        <v>5</v>
      </c>
      <c r="BI27" s="130">
        <f t="shared" si="4"/>
        <v>3.8461538461538463</v>
      </c>
      <c r="BJ27" s="27">
        <v>5</v>
      </c>
    </row>
    <row r="28" spans="1:62" x14ac:dyDescent="0.25">
      <c r="A28" s="212">
        <f>Students!A25</f>
        <v>22</v>
      </c>
      <c r="B28" s="96" t="str">
        <f>Students!B25</f>
        <v>Morellà Campos, Alvaro</v>
      </c>
      <c r="C28" s="34">
        <v>5</v>
      </c>
      <c r="D28" s="38">
        <v>5</v>
      </c>
      <c r="E28" s="38">
        <v>5</v>
      </c>
      <c r="F28" s="38">
        <v>5</v>
      </c>
      <c r="G28" s="38">
        <v>5</v>
      </c>
      <c r="H28" s="38">
        <v>5</v>
      </c>
      <c r="I28" s="38">
        <v>5</v>
      </c>
      <c r="J28" s="126">
        <f t="shared" si="0"/>
        <v>5</v>
      </c>
      <c r="K28" s="93">
        <v>5</v>
      </c>
      <c r="L28" s="38">
        <v>5</v>
      </c>
      <c r="M28" s="38">
        <v>3</v>
      </c>
      <c r="N28" s="38">
        <v>5</v>
      </c>
      <c r="O28" s="38">
        <v>5</v>
      </c>
      <c r="P28" s="38">
        <v>5</v>
      </c>
      <c r="Q28" s="38">
        <v>5</v>
      </c>
      <c r="R28" s="38">
        <v>5</v>
      </c>
      <c r="S28" s="126">
        <f t="shared" si="1"/>
        <v>4.7142857142857144</v>
      </c>
      <c r="T28" s="92">
        <v>5</v>
      </c>
      <c r="U28" s="34">
        <v>5</v>
      </c>
      <c r="V28" s="38">
        <v>5</v>
      </c>
      <c r="W28" s="38">
        <v>5</v>
      </c>
      <c r="X28" s="37">
        <v>5</v>
      </c>
      <c r="Y28" s="37">
        <v>5</v>
      </c>
      <c r="Z28" s="37">
        <v>5</v>
      </c>
      <c r="AA28" s="37">
        <v>5</v>
      </c>
      <c r="AB28" s="37">
        <v>5</v>
      </c>
      <c r="AC28" s="37">
        <v>5</v>
      </c>
      <c r="AD28" s="37">
        <v>5</v>
      </c>
      <c r="AE28" s="74">
        <v>5</v>
      </c>
      <c r="AF28" s="74">
        <v>5</v>
      </c>
      <c r="AG28" s="74">
        <v>5</v>
      </c>
      <c r="AH28" s="275">
        <f t="shared" si="2"/>
        <v>5</v>
      </c>
      <c r="AI28" s="74">
        <v>5</v>
      </c>
      <c r="AJ28" s="34">
        <v>5</v>
      </c>
      <c r="AK28" s="37">
        <v>5</v>
      </c>
      <c r="AL28" s="37">
        <v>5</v>
      </c>
      <c r="AM28" s="37">
        <v>5</v>
      </c>
      <c r="AN28" s="37">
        <v>5</v>
      </c>
      <c r="AO28" s="37">
        <v>5</v>
      </c>
      <c r="AP28" s="37">
        <v>5</v>
      </c>
      <c r="AQ28" s="37">
        <v>5</v>
      </c>
      <c r="AR28" s="37">
        <v>5</v>
      </c>
      <c r="AS28" s="37">
        <v>5</v>
      </c>
      <c r="AT28" s="126">
        <f t="shared" si="3"/>
        <v>5</v>
      </c>
      <c r="AU28" s="93">
        <v>5</v>
      </c>
      <c r="AV28" s="61">
        <v>5</v>
      </c>
      <c r="AW28" s="37">
        <v>0</v>
      </c>
      <c r="AX28" s="61">
        <v>5</v>
      </c>
      <c r="AY28" s="37">
        <v>0</v>
      </c>
      <c r="AZ28" s="61">
        <v>5</v>
      </c>
      <c r="BA28" s="37">
        <v>0</v>
      </c>
      <c r="BB28" s="37">
        <v>5</v>
      </c>
      <c r="BC28" s="37">
        <v>5</v>
      </c>
      <c r="BD28" s="61">
        <v>5</v>
      </c>
      <c r="BE28" s="37">
        <v>5</v>
      </c>
      <c r="BF28" s="37">
        <v>5</v>
      </c>
      <c r="BG28" s="37">
        <v>5</v>
      </c>
      <c r="BH28" s="37">
        <v>5</v>
      </c>
      <c r="BI28" s="126">
        <f t="shared" si="4"/>
        <v>3.8461538461538463</v>
      </c>
      <c r="BJ28" s="93">
        <v>5</v>
      </c>
    </row>
    <row r="29" spans="1:62" x14ac:dyDescent="0.25">
      <c r="A29" s="31">
        <f>Students!A26</f>
        <v>24</v>
      </c>
      <c r="B29" s="120" t="str">
        <f>Students!B26</f>
        <v>Pergens, Richard</v>
      </c>
      <c r="C29" s="32">
        <v>5</v>
      </c>
      <c r="D29" s="39">
        <v>4</v>
      </c>
      <c r="E29" s="39">
        <v>5</v>
      </c>
      <c r="F29" s="39">
        <v>5</v>
      </c>
      <c r="G29" s="39">
        <v>5</v>
      </c>
      <c r="H29" s="39">
        <v>5</v>
      </c>
      <c r="I29" s="39">
        <v>5</v>
      </c>
      <c r="J29" s="130">
        <f t="shared" si="0"/>
        <v>4.8571428571428568</v>
      </c>
      <c r="K29" s="27">
        <v>5</v>
      </c>
      <c r="L29" s="39">
        <v>5</v>
      </c>
      <c r="M29" s="39">
        <v>3</v>
      </c>
      <c r="N29" s="39">
        <v>5</v>
      </c>
      <c r="O29" s="39">
        <v>5</v>
      </c>
      <c r="P29" s="39">
        <v>5</v>
      </c>
      <c r="Q29" s="39">
        <v>5</v>
      </c>
      <c r="R29" s="39">
        <v>5</v>
      </c>
      <c r="S29" s="130">
        <f t="shared" si="1"/>
        <v>4.7142857142857144</v>
      </c>
      <c r="T29" s="41">
        <v>5</v>
      </c>
      <c r="U29" s="32">
        <v>5</v>
      </c>
      <c r="V29" s="39">
        <v>5</v>
      </c>
      <c r="W29" s="39">
        <v>5</v>
      </c>
      <c r="X29" s="28">
        <v>5</v>
      </c>
      <c r="Y29" s="28">
        <v>5</v>
      </c>
      <c r="Z29" s="28">
        <v>5</v>
      </c>
      <c r="AA29" s="28">
        <v>5</v>
      </c>
      <c r="AB29" s="28">
        <v>5</v>
      </c>
      <c r="AC29" s="28">
        <v>5</v>
      </c>
      <c r="AD29" s="28">
        <v>5</v>
      </c>
      <c r="AE29" s="43">
        <v>5</v>
      </c>
      <c r="AF29" s="43">
        <v>5</v>
      </c>
      <c r="AG29" s="43">
        <v>5</v>
      </c>
      <c r="AH29" s="274">
        <f t="shared" si="2"/>
        <v>5</v>
      </c>
      <c r="AI29" s="43">
        <v>5</v>
      </c>
      <c r="AJ29" s="32">
        <v>5</v>
      </c>
      <c r="AK29" s="28">
        <v>5</v>
      </c>
      <c r="AL29" s="28">
        <v>5</v>
      </c>
      <c r="AM29" s="28">
        <v>5</v>
      </c>
      <c r="AN29" s="28">
        <v>5</v>
      </c>
      <c r="AO29" s="28">
        <v>5</v>
      </c>
      <c r="AP29" s="28">
        <v>5</v>
      </c>
      <c r="AQ29" s="28">
        <v>5</v>
      </c>
      <c r="AR29" s="28">
        <v>5</v>
      </c>
      <c r="AS29" s="28">
        <v>5</v>
      </c>
      <c r="AT29" s="130">
        <f t="shared" si="3"/>
        <v>5</v>
      </c>
      <c r="AU29" s="27">
        <v>5</v>
      </c>
      <c r="AV29" s="41">
        <v>5</v>
      </c>
      <c r="AW29" s="28">
        <v>0</v>
      </c>
      <c r="AX29" s="41">
        <v>5</v>
      </c>
      <c r="AY29" s="28">
        <v>0</v>
      </c>
      <c r="AZ29" s="41">
        <v>5</v>
      </c>
      <c r="BA29" s="28">
        <v>0</v>
      </c>
      <c r="BB29" s="28">
        <v>5</v>
      </c>
      <c r="BC29" s="28">
        <v>5</v>
      </c>
      <c r="BD29" s="41">
        <v>5</v>
      </c>
      <c r="BE29" s="28">
        <v>5</v>
      </c>
      <c r="BF29" s="28">
        <v>5</v>
      </c>
      <c r="BG29" s="28">
        <v>5</v>
      </c>
      <c r="BH29" s="28">
        <v>5</v>
      </c>
      <c r="BI29" s="130">
        <f t="shared" si="4"/>
        <v>3.8461538461538463</v>
      </c>
      <c r="BJ29" s="27">
        <v>5</v>
      </c>
    </row>
    <row r="30" spans="1:62" x14ac:dyDescent="0.25">
      <c r="A30" s="212">
        <f>Students!A27</f>
        <v>25</v>
      </c>
      <c r="B30" s="96" t="str">
        <f>Students!B27</f>
        <v>Prieto Calabuig, Tomas</v>
      </c>
      <c r="C30" s="34">
        <v>5</v>
      </c>
      <c r="D30" s="38">
        <v>5</v>
      </c>
      <c r="E30" s="38">
        <v>5</v>
      </c>
      <c r="F30" s="38">
        <v>5</v>
      </c>
      <c r="G30" s="38">
        <v>5</v>
      </c>
      <c r="H30" s="38">
        <v>5</v>
      </c>
      <c r="I30" s="38">
        <v>5</v>
      </c>
      <c r="J30" s="126">
        <f t="shared" si="0"/>
        <v>5</v>
      </c>
      <c r="K30" s="93">
        <v>5</v>
      </c>
      <c r="L30" s="38">
        <v>5</v>
      </c>
      <c r="M30" s="38">
        <v>4</v>
      </c>
      <c r="N30" s="38">
        <v>5</v>
      </c>
      <c r="O30" s="38">
        <v>5</v>
      </c>
      <c r="P30" s="38">
        <v>5</v>
      </c>
      <c r="Q30" s="38">
        <v>5</v>
      </c>
      <c r="R30" s="38">
        <v>5</v>
      </c>
      <c r="S30" s="126">
        <f t="shared" si="1"/>
        <v>4.8571428571428568</v>
      </c>
      <c r="T30" s="92">
        <v>5</v>
      </c>
      <c r="U30" s="34">
        <v>5</v>
      </c>
      <c r="V30" s="38">
        <v>5</v>
      </c>
      <c r="W30" s="38">
        <v>5</v>
      </c>
      <c r="X30" s="37">
        <v>5</v>
      </c>
      <c r="Y30" s="37">
        <v>5</v>
      </c>
      <c r="Z30" s="37">
        <v>5</v>
      </c>
      <c r="AA30" s="37">
        <v>5</v>
      </c>
      <c r="AB30" s="37">
        <v>5</v>
      </c>
      <c r="AC30" s="37">
        <v>5</v>
      </c>
      <c r="AD30" s="37">
        <v>5</v>
      </c>
      <c r="AE30" s="74">
        <v>5</v>
      </c>
      <c r="AF30" s="74">
        <v>5</v>
      </c>
      <c r="AG30" s="74">
        <v>5</v>
      </c>
      <c r="AH30" s="275">
        <f t="shared" si="2"/>
        <v>5</v>
      </c>
      <c r="AI30" s="74">
        <v>5</v>
      </c>
      <c r="AJ30" s="34">
        <v>5</v>
      </c>
      <c r="AK30" s="37">
        <v>5</v>
      </c>
      <c r="AL30" s="37">
        <v>5</v>
      </c>
      <c r="AM30" s="37">
        <v>5</v>
      </c>
      <c r="AN30" s="37">
        <v>5</v>
      </c>
      <c r="AO30" s="37">
        <v>5</v>
      </c>
      <c r="AP30" s="37">
        <v>5</v>
      </c>
      <c r="AQ30" s="37">
        <v>5</v>
      </c>
      <c r="AR30" s="37">
        <v>5</v>
      </c>
      <c r="AS30" s="37">
        <v>5</v>
      </c>
      <c r="AT30" s="126">
        <f t="shared" si="3"/>
        <v>5</v>
      </c>
      <c r="AU30" s="93">
        <v>5</v>
      </c>
      <c r="AV30" s="61">
        <v>5</v>
      </c>
      <c r="AW30" s="37">
        <v>0</v>
      </c>
      <c r="AX30" s="61">
        <v>5</v>
      </c>
      <c r="AY30" s="37">
        <v>0</v>
      </c>
      <c r="AZ30" s="61">
        <v>5</v>
      </c>
      <c r="BA30" s="37">
        <v>0</v>
      </c>
      <c r="BB30" s="37">
        <v>5</v>
      </c>
      <c r="BC30" s="37">
        <v>5</v>
      </c>
      <c r="BD30" s="61">
        <v>5</v>
      </c>
      <c r="BE30" s="37">
        <v>5</v>
      </c>
      <c r="BF30" s="37">
        <v>5</v>
      </c>
      <c r="BG30" s="37">
        <v>5</v>
      </c>
      <c r="BH30" s="37">
        <v>5</v>
      </c>
      <c r="BI30" s="126">
        <f t="shared" si="4"/>
        <v>3.8461538461538463</v>
      </c>
      <c r="BJ30" s="93">
        <v>5</v>
      </c>
    </row>
    <row r="31" spans="1:62" x14ac:dyDescent="0.25">
      <c r="A31" s="31">
        <f>Students!A28</f>
        <v>26</v>
      </c>
      <c r="B31" s="120" t="str">
        <f>Students!B28</f>
        <v>Ramón Alamán, David</v>
      </c>
      <c r="C31" s="32">
        <v>5</v>
      </c>
      <c r="D31" s="39">
        <v>5</v>
      </c>
      <c r="E31" s="39">
        <v>5</v>
      </c>
      <c r="F31" s="39">
        <v>5</v>
      </c>
      <c r="G31" s="39">
        <v>5</v>
      </c>
      <c r="H31" s="39">
        <v>5</v>
      </c>
      <c r="I31" s="39">
        <v>5</v>
      </c>
      <c r="J31" s="130">
        <f t="shared" si="0"/>
        <v>5</v>
      </c>
      <c r="K31" s="27">
        <v>5</v>
      </c>
      <c r="L31" s="39">
        <v>5</v>
      </c>
      <c r="M31" s="39">
        <v>4</v>
      </c>
      <c r="N31" s="39">
        <v>5</v>
      </c>
      <c r="O31" s="39">
        <v>5</v>
      </c>
      <c r="P31" s="39">
        <v>5</v>
      </c>
      <c r="Q31" s="39">
        <v>5</v>
      </c>
      <c r="R31" s="39">
        <v>5</v>
      </c>
      <c r="S31" s="130">
        <f t="shared" si="1"/>
        <v>4.8571428571428568</v>
      </c>
      <c r="T31" s="41">
        <v>5</v>
      </c>
      <c r="U31" s="32">
        <v>5</v>
      </c>
      <c r="V31" s="39">
        <v>5</v>
      </c>
      <c r="W31" s="39">
        <v>5</v>
      </c>
      <c r="X31" s="28">
        <v>5</v>
      </c>
      <c r="Y31" s="28">
        <v>5</v>
      </c>
      <c r="Z31" s="28">
        <v>5</v>
      </c>
      <c r="AA31" s="28">
        <v>5</v>
      </c>
      <c r="AB31" s="28">
        <v>5</v>
      </c>
      <c r="AC31" s="28">
        <v>5</v>
      </c>
      <c r="AD31" s="28">
        <v>5</v>
      </c>
      <c r="AE31" s="43">
        <v>5</v>
      </c>
      <c r="AF31" s="43">
        <v>5</v>
      </c>
      <c r="AG31" s="43">
        <v>5</v>
      </c>
      <c r="AH31" s="274">
        <f t="shared" si="2"/>
        <v>5</v>
      </c>
      <c r="AI31" s="43">
        <v>5</v>
      </c>
      <c r="AJ31" s="32">
        <v>5</v>
      </c>
      <c r="AK31" s="28">
        <v>5</v>
      </c>
      <c r="AL31" s="28">
        <v>5</v>
      </c>
      <c r="AM31" s="28">
        <v>5</v>
      </c>
      <c r="AN31" s="28">
        <v>5</v>
      </c>
      <c r="AO31" s="28">
        <v>5</v>
      </c>
      <c r="AP31" s="28">
        <v>5</v>
      </c>
      <c r="AQ31" s="28">
        <v>5</v>
      </c>
      <c r="AR31" s="28">
        <v>5</v>
      </c>
      <c r="AS31" s="28">
        <v>5</v>
      </c>
      <c r="AT31" s="130">
        <f t="shared" si="3"/>
        <v>5</v>
      </c>
      <c r="AU31" s="27">
        <v>5</v>
      </c>
      <c r="AV31" s="41">
        <v>5</v>
      </c>
      <c r="AW31" s="28">
        <v>5</v>
      </c>
      <c r="AX31" s="41">
        <v>5</v>
      </c>
      <c r="AY31" s="28">
        <v>5</v>
      </c>
      <c r="AZ31" s="41">
        <v>5</v>
      </c>
      <c r="BA31" s="28">
        <v>5</v>
      </c>
      <c r="BB31" s="28">
        <v>5</v>
      </c>
      <c r="BC31" s="28">
        <v>5</v>
      </c>
      <c r="BD31" s="41">
        <v>5</v>
      </c>
      <c r="BE31" s="28">
        <v>5</v>
      </c>
      <c r="BF31" s="28">
        <v>5</v>
      </c>
      <c r="BG31" s="28">
        <v>5</v>
      </c>
      <c r="BH31" s="28">
        <v>5</v>
      </c>
      <c r="BI31" s="130">
        <f t="shared" si="4"/>
        <v>5</v>
      </c>
      <c r="BJ31" s="27">
        <v>5</v>
      </c>
    </row>
    <row r="32" spans="1:62" x14ac:dyDescent="0.25">
      <c r="A32" s="212">
        <f>Students!A29</f>
        <v>27</v>
      </c>
      <c r="B32" s="96" t="str">
        <f>Students!B29</f>
        <v>Sotos Llopis, Salma</v>
      </c>
      <c r="C32" s="34">
        <v>5</v>
      </c>
      <c r="D32" s="38">
        <v>5</v>
      </c>
      <c r="E32" s="38">
        <v>5</v>
      </c>
      <c r="F32" s="38">
        <v>5</v>
      </c>
      <c r="G32" s="38">
        <v>5</v>
      </c>
      <c r="H32" s="38">
        <v>5</v>
      </c>
      <c r="I32" s="38">
        <v>5</v>
      </c>
      <c r="J32" s="126">
        <f t="shared" si="0"/>
        <v>5</v>
      </c>
      <c r="K32" s="93">
        <v>5</v>
      </c>
      <c r="L32" s="38">
        <v>5</v>
      </c>
      <c r="M32" s="38">
        <v>4</v>
      </c>
      <c r="N32" s="38">
        <v>5</v>
      </c>
      <c r="O32" s="38">
        <v>5</v>
      </c>
      <c r="P32" s="38">
        <v>5</v>
      </c>
      <c r="Q32" s="38">
        <v>5</v>
      </c>
      <c r="R32" s="38">
        <v>5</v>
      </c>
      <c r="S32" s="126">
        <f t="shared" si="1"/>
        <v>4.8571428571428568</v>
      </c>
      <c r="T32" s="92">
        <v>5</v>
      </c>
      <c r="U32" s="34">
        <v>5</v>
      </c>
      <c r="V32" s="38">
        <v>5</v>
      </c>
      <c r="W32" s="38">
        <v>5</v>
      </c>
      <c r="X32" s="37">
        <v>5</v>
      </c>
      <c r="Y32" s="37">
        <v>5</v>
      </c>
      <c r="Z32" s="37">
        <v>5</v>
      </c>
      <c r="AA32" s="37">
        <v>5</v>
      </c>
      <c r="AB32" s="37">
        <v>5</v>
      </c>
      <c r="AC32" s="37">
        <v>5</v>
      </c>
      <c r="AD32" s="37">
        <v>5</v>
      </c>
      <c r="AE32" s="74">
        <v>5</v>
      </c>
      <c r="AF32" s="74">
        <v>5</v>
      </c>
      <c r="AG32" s="74">
        <v>5</v>
      </c>
      <c r="AH32" s="275">
        <f t="shared" si="2"/>
        <v>5</v>
      </c>
      <c r="AI32" s="74">
        <v>5</v>
      </c>
      <c r="AJ32" s="34">
        <v>5</v>
      </c>
      <c r="AK32" s="37">
        <v>5</v>
      </c>
      <c r="AL32" s="37">
        <v>5</v>
      </c>
      <c r="AM32" s="37">
        <v>5</v>
      </c>
      <c r="AN32" s="37">
        <v>5</v>
      </c>
      <c r="AO32" s="37">
        <v>5</v>
      </c>
      <c r="AP32" s="37">
        <v>5</v>
      </c>
      <c r="AQ32" s="37">
        <v>5</v>
      </c>
      <c r="AR32" s="37">
        <v>5</v>
      </c>
      <c r="AS32" s="37">
        <v>5</v>
      </c>
      <c r="AT32" s="126">
        <f t="shared" si="3"/>
        <v>5</v>
      </c>
      <c r="AU32" s="93">
        <v>5</v>
      </c>
      <c r="AV32" s="61">
        <v>5</v>
      </c>
      <c r="AW32" s="37">
        <v>0</v>
      </c>
      <c r="AX32" s="61">
        <v>5</v>
      </c>
      <c r="AY32" s="37">
        <v>0</v>
      </c>
      <c r="AZ32" s="61">
        <v>5</v>
      </c>
      <c r="BA32" s="37">
        <v>0</v>
      </c>
      <c r="BB32" s="37">
        <v>5</v>
      </c>
      <c r="BC32" s="37">
        <v>5</v>
      </c>
      <c r="BD32" s="61">
        <v>5</v>
      </c>
      <c r="BE32" s="37">
        <v>5</v>
      </c>
      <c r="BF32" s="37">
        <v>5</v>
      </c>
      <c r="BG32" s="37">
        <v>5</v>
      </c>
      <c r="BH32" s="37">
        <v>5</v>
      </c>
      <c r="BI32" s="126">
        <f t="shared" si="4"/>
        <v>3.8461538461538463</v>
      </c>
      <c r="BJ32" s="93">
        <v>5</v>
      </c>
    </row>
    <row r="33" spans="1:62" x14ac:dyDescent="0.25">
      <c r="A33" s="31">
        <f>Students!A30</f>
        <v>28</v>
      </c>
      <c r="B33" s="120" t="str">
        <f>Students!B30</f>
        <v>Sultanbékova, Galimá</v>
      </c>
      <c r="C33" s="32">
        <v>5</v>
      </c>
      <c r="D33" s="39">
        <v>5</v>
      </c>
      <c r="E33" s="39">
        <v>5</v>
      </c>
      <c r="F33" s="39">
        <v>5</v>
      </c>
      <c r="G33" s="39">
        <v>5</v>
      </c>
      <c r="H33" s="39">
        <v>5</v>
      </c>
      <c r="I33" s="39">
        <v>5</v>
      </c>
      <c r="J33" s="130">
        <f t="shared" si="0"/>
        <v>5</v>
      </c>
      <c r="K33" s="27">
        <v>5</v>
      </c>
      <c r="L33" s="39">
        <v>5</v>
      </c>
      <c r="M33" s="39">
        <v>3</v>
      </c>
      <c r="N33" s="39">
        <v>5</v>
      </c>
      <c r="O33" s="39">
        <v>5</v>
      </c>
      <c r="P33" s="39">
        <v>5</v>
      </c>
      <c r="Q33" s="39">
        <v>5</v>
      </c>
      <c r="R33" s="39">
        <v>5</v>
      </c>
      <c r="S33" s="130">
        <f t="shared" si="1"/>
        <v>4.7142857142857144</v>
      </c>
      <c r="T33" s="41">
        <v>5</v>
      </c>
      <c r="U33" s="32">
        <v>5</v>
      </c>
      <c r="V33" s="39">
        <v>5</v>
      </c>
      <c r="W33" s="39">
        <v>5</v>
      </c>
      <c r="X33" s="28">
        <v>5</v>
      </c>
      <c r="Y33" s="28">
        <v>5</v>
      </c>
      <c r="Z33" s="28">
        <v>5</v>
      </c>
      <c r="AA33" s="28">
        <v>5</v>
      </c>
      <c r="AB33" s="28">
        <v>5</v>
      </c>
      <c r="AC33" s="28">
        <v>5</v>
      </c>
      <c r="AD33" s="28">
        <v>5</v>
      </c>
      <c r="AE33" s="43">
        <v>5</v>
      </c>
      <c r="AF33" s="43">
        <v>5</v>
      </c>
      <c r="AG33" s="43">
        <v>5</v>
      </c>
      <c r="AH33" s="274">
        <f t="shared" si="2"/>
        <v>5</v>
      </c>
      <c r="AI33" s="43">
        <v>5</v>
      </c>
      <c r="AJ33" s="32">
        <v>5</v>
      </c>
      <c r="AK33" s="28">
        <v>5</v>
      </c>
      <c r="AL33" s="28">
        <v>5</v>
      </c>
      <c r="AM33" s="28">
        <v>5</v>
      </c>
      <c r="AN33" s="28">
        <v>5</v>
      </c>
      <c r="AO33" s="28">
        <v>5</v>
      </c>
      <c r="AP33" s="28">
        <v>5</v>
      </c>
      <c r="AQ33" s="28">
        <v>5</v>
      </c>
      <c r="AR33" s="28">
        <v>5</v>
      </c>
      <c r="AS33" s="28">
        <v>5</v>
      </c>
      <c r="AT33" s="130">
        <f t="shared" si="3"/>
        <v>5</v>
      </c>
      <c r="AU33" s="27">
        <v>5</v>
      </c>
      <c r="AV33" s="41">
        <v>5</v>
      </c>
      <c r="AW33" s="28">
        <v>5</v>
      </c>
      <c r="AX33" s="41">
        <v>5</v>
      </c>
      <c r="AY33" s="28">
        <v>5</v>
      </c>
      <c r="AZ33" s="41">
        <v>5</v>
      </c>
      <c r="BA33" s="28">
        <v>5</v>
      </c>
      <c r="BB33" s="28">
        <v>5</v>
      </c>
      <c r="BC33" s="28">
        <v>5</v>
      </c>
      <c r="BD33" s="41">
        <v>5</v>
      </c>
      <c r="BE33" s="28">
        <v>5</v>
      </c>
      <c r="BF33" s="28">
        <v>5</v>
      </c>
      <c r="BG33" s="28">
        <v>5</v>
      </c>
      <c r="BH33" s="28">
        <v>5</v>
      </c>
      <c r="BI33" s="130">
        <f t="shared" si="4"/>
        <v>5</v>
      </c>
      <c r="BJ33" s="27">
        <v>5</v>
      </c>
    </row>
    <row r="34" spans="1:62" ht="15.75" thickBot="1" x14ac:dyDescent="0.3">
      <c r="A34" s="238">
        <f>Students!A31</f>
        <v>29</v>
      </c>
      <c r="B34" s="239" t="str">
        <f>Students!B31</f>
        <v>Unal, Ogulcan</v>
      </c>
      <c r="C34" s="240">
        <v>5</v>
      </c>
      <c r="D34" s="207">
        <v>5</v>
      </c>
      <c r="E34" s="207">
        <v>5</v>
      </c>
      <c r="F34" s="207">
        <v>5</v>
      </c>
      <c r="G34" s="207">
        <v>5</v>
      </c>
      <c r="H34" s="207">
        <v>5</v>
      </c>
      <c r="I34" s="207">
        <v>5</v>
      </c>
      <c r="J34" s="232">
        <f t="shared" si="0"/>
        <v>5</v>
      </c>
      <c r="K34" s="9">
        <v>5</v>
      </c>
      <c r="L34" s="207">
        <v>5</v>
      </c>
      <c r="M34" s="207">
        <v>3</v>
      </c>
      <c r="N34" s="207">
        <v>5</v>
      </c>
      <c r="O34" s="207">
        <v>5</v>
      </c>
      <c r="P34" s="207">
        <v>5</v>
      </c>
      <c r="Q34" s="207">
        <v>5</v>
      </c>
      <c r="R34" s="207">
        <v>5</v>
      </c>
      <c r="S34" s="232">
        <f t="shared" si="1"/>
        <v>4.7142857142857144</v>
      </c>
      <c r="T34" s="8">
        <v>5</v>
      </c>
      <c r="U34" s="240">
        <v>5</v>
      </c>
      <c r="V34" s="207">
        <v>0</v>
      </c>
      <c r="W34" s="207">
        <v>5</v>
      </c>
      <c r="X34" s="241">
        <v>0</v>
      </c>
      <c r="Y34" s="241">
        <v>5</v>
      </c>
      <c r="Z34" s="241">
        <v>0</v>
      </c>
      <c r="AA34" s="241">
        <v>5</v>
      </c>
      <c r="AB34" s="241">
        <v>5</v>
      </c>
      <c r="AC34" s="241">
        <v>5</v>
      </c>
      <c r="AD34" s="241">
        <v>5</v>
      </c>
      <c r="AE34" s="242">
        <v>5</v>
      </c>
      <c r="AF34" s="242">
        <v>5</v>
      </c>
      <c r="AG34" s="242">
        <v>5</v>
      </c>
      <c r="AH34" s="283">
        <f t="shared" si="2"/>
        <v>3.8461538461538463</v>
      </c>
      <c r="AI34" s="242">
        <v>5</v>
      </c>
      <c r="AJ34" s="240">
        <v>5</v>
      </c>
      <c r="AK34" s="241">
        <v>5</v>
      </c>
      <c r="AL34" s="241">
        <v>5</v>
      </c>
      <c r="AM34" s="241">
        <v>5</v>
      </c>
      <c r="AN34" s="241">
        <v>5</v>
      </c>
      <c r="AO34" s="241">
        <v>5</v>
      </c>
      <c r="AP34" s="241">
        <v>5</v>
      </c>
      <c r="AQ34" s="241">
        <v>5</v>
      </c>
      <c r="AR34" s="241">
        <v>5</v>
      </c>
      <c r="AS34" s="241">
        <v>5</v>
      </c>
      <c r="AT34" s="232">
        <f t="shared" si="3"/>
        <v>5</v>
      </c>
      <c r="AU34" s="9">
        <v>5</v>
      </c>
      <c r="AV34" s="243">
        <v>5</v>
      </c>
      <c r="AW34" s="241">
        <v>0</v>
      </c>
      <c r="AX34" s="243">
        <v>5</v>
      </c>
      <c r="AY34" s="241">
        <v>0</v>
      </c>
      <c r="AZ34" s="243">
        <v>5</v>
      </c>
      <c r="BA34" s="241">
        <v>0</v>
      </c>
      <c r="BB34" s="241">
        <v>5</v>
      </c>
      <c r="BC34" s="241">
        <v>5</v>
      </c>
      <c r="BD34" s="243">
        <v>5</v>
      </c>
      <c r="BE34" s="241">
        <v>5</v>
      </c>
      <c r="BF34" s="241">
        <v>5</v>
      </c>
      <c r="BG34" s="241">
        <v>5</v>
      </c>
      <c r="BH34" s="241">
        <v>5</v>
      </c>
      <c r="BI34" s="232">
        <f t="shared" si="4"/>
        <v>3.8461538461538463</v>
      </c>
      <c r="BJ34" s="9">
        <v>5</v>
      </c>
    </row>
  </sheetData>
  <mergeCells count="7">
    <mergeCell ref="C3:BJ3"/>
    <mergeCell ref="AJ4:AU4"/>
    <mergeCell ref="AV4:BJ4"/>
    <mergeCell ref="C2:BJ2"/>
    <mergeCell ref="C4:K4"/>
    <mergeCell ref="L4:T4"/>
    <mergeCell ref="U4:AI4"/>
  </mergeCells>
  <pageMargins left="0.7" right="0.7" top="0.75" bottom="0.75" header="0.3" footer="0.3"/>
  <pageSetup paperSize="9" orientation="portrait" horizontalDpi="1200" verticalDpi="1200" r:id="rId1"/>
  <ignoredErrors>
    <ignoredError sqref="S7:S34 AH7:AH34 AT7:AT34 BI7:BI3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1F2B-280D-4B23-BD86-5885EA64D5D6}">
  <dimension ref="B1:Q33"/>
  <sheetViews>
    <sheetView topLeftCell="A3" workbookViewId="0">
      <selection activeCell="S34" sqref="S34"/>
    </sheetView>
  </sheetViews>
  <sheetFormatPr baseColWidth="10" defaultRowHeight="15" x14ac:dyDescent="0.25"/>
  <cols>
    <col min="2" max="2" width="32.42578125" bestFit="1" customWidth="1"/>
    <col min="3" max="3" width="7.5703125" style="1" bestFit="1" customWidth="1"/>
    <col min="4" max="15" width="7.5703125" bestFit="1" customWidth="1"/>
    <col min="16" max="16" width="7.5703125" customWidth="1"/>
    <col min="17" max="17" width="4.85546875" bestFit="1" customWidth="1"/>
  </cols>
  <sheetData>
    <row r="1" spans="2:17" ht="15.75" thickBot="1" x14ac:dyDescent="0.3"/>
    <row r="2" spans="2:17" ht="356.25" customHeight="1" thickBot="1" x14ac:dyDescent="0.3">
      <c r="C2" s="64" t="str">
        <f>'Learning Objectives (LOs)'!E7</f>
        <v>Identify the Variables that are required in algorithm design.</v>
      </c>
      <c r="D2" s="64" t="str">
        <f>'Learning Objectives (LOs)'!E8</f>
        <v>Identify the Constants that are required in algorithm design.</v>
      </c>
      <c r="E2" s="64" t="str">
        <f>'Learning Objectives (LOs)'!E9</f>
        <v>Choose correctly the data type of a variable according to the values that it could store in algorithm design.</v>
      </c>
      <c r="F2" s="64" t="str">
        <f>'Learning Objectives (LOs)'!E10</f>
        <v>Choose correctly the data type of a constant according to the values that it could store in algorithm design.</v>
      </c>
      <c r="G2" s="64" t="str">
        <f>'Learning Objectives (LOs)'!E12</f>
        <v>Implement variables in C language in function of the type and range of values that is needed in the design of a given algorithm.</v>
      </c>
      <c r="H2" s="64" t="str">
        <f>'Learning Objectives (LOs)'!E13</f>
        <v>Implement constants in C language in function of the type and values that is needed in the design of a given algorithm.</v>
      </c>
      <c r="I2" s="64" t="str">
        <f>'Learning Objectives (LOs)'!E14</f>
        <v>Identify the basic input operations in the algorithm design</v>
      </c>
      <c r="J2" s="64" t="str">
        <f>'Learning Objectives (LOs)'!E15</f>
        <v>Identify the basic output operations in the algorithm design</v>
      </c>
      <c r="K2" s="64" t="str">
        <f>'Learning Objectives (LOs)'!E16</f>
        <v>Implement basic input operations in C language to collect  data throught variables.</v>
      </c>
      <c r="L2" s="64" t="str">
        <f>'Learning Objectives (LOs)'!E17</f>
        <v>Implement basic output operations in C language to show data throught variables.</v>
      </c>
      <c r="M2" s="64" t="str">
        <f>'Learning Objectives (LOs)'!E26</f>
        <v>Define and Evaluate expressions, considering values, variables, constants and precedence rules and order of evaluation of each operator.</v>
      </c>
      <c r="N2" s="64" t="str">
        <f>'Learning Objectives (LOs)'!E27</f>
        <v>Implement in C Language expressions using arithmetic operators.</v>
      </c>
      <c r="O2" s="64" t="str">
        <f>'Learning Objectives (LOs)'!E28</f>
        <v>Implement in C Language expressions using assignment operator.</v>
      </c>
      <c r="P2" s="281"/>
      <c r="Q2" s="134" t="str">
        <f>CTs!C4</f>
        <v>Analysis and problem solving</v>
      </c>
    </row>
    <row r="3" spans="2:17" ht="15.75" thickBot="1" x14ac:dyDescent="0.3">
      <c r="C3" s="76" t="str">
        <f>'Learning Objectives (LOs)'!D7</f>
        <v>LO-02.1</v>
      </c>
      <c r="D3" s="46" t="str">
        <f>'Learning Objectives (LOs)'!D8</f>
        <v>LO-02.2</v>
      </c>
      <c r="E3" s="47" t="str">
        <f>'Learning Objectives (LOs)'!D9</f>
        <v>LO-03.1</v>
      </c>
      <c r="F3" s="46" t="str">
        <f>'Learning Objectives (LOs)'!D10</f>
        <v>LO-03.2</v>
      </c>
      <c r="G3" s="47" t="str">
        <f>'Learning Objectives (LOs)'!D12</f>
        <v>LO-05.1</v>
      </c>
      <c r="H3" s="46" t="str">
        <f>'Learning Objectives (LOs)'!D13</f>
        <v>LO-05.2</v>
      </c>
      <c r="I3" s="47" t="str">
        <f>'Learning Objectives (LOs)'!D14</f>
        <v>LO-06.1</v>
      </c>
      <c r="J3" s="46" t="str">
        <f>'Learning Objectives (LOs)'!D15</f>
        <v>LO-06.2</v>
      </c>
      <c r="K3" s="77" t="str">
        <f>'Learning Objectives (LOs)'!D16</f>
        <v>LO-07.1</v>
      </c>
      <c r="L3" s="46" t="str">
        <f>'Learning Objectives (LOs)'!D17</f>
        <v>LO-07.2</v>
      </c>
      <c r="M3" s="77" t="str">
        <f>'Learning Objectives (LOs)'!D26</f>
        <v>LO-10.1</v>
      </c>
      <c r="N3" s="46" t="str">
        <f>'Learning Objectives (LOs)'!D27</f>
        <v>LO-11.1</v>
      </c>
      <c r="O3" s="78" t="str">
        <f>'Learning Objectives (LOs)'!D28</f>
        <v>LO-11.2</v>
      </c>
      <c r="P3" s="88" t="s">
        <v>155</v>
      </c>
      <c r="Q3" s="49" t="str">
        <f>CTs!B4</f>
        <v>CT-3</v>
      </c>
    </row>
    <row r="4" spans="2:17" x14ac:dyDescent="0.25">
      <c r="B4" s="72" t="str">
        <f>Students!B4</f>
        <v>Boñal Bravo, Alberto</v>
      </c>
      <c r="C4" s="122">
        <f>AVERAGE('P01- Students - Exer - LOs'!C7,'P01- Students - Exer - LOs'!L7,'P01- Students - Exer - LOs'!U7,'P01- Students - Exer - LOs'!AJ7,'P01- Students - Exer - LOs'!AV7)</f>
        <v>5</v>
      </c>
      <c r="D4" s="123">
        <f>AVERAGE('P01- Students - Exer - LOs'!V7,'P01- Students - Exer - LOs'!AW7)</f>
        <v>0</v>
      </c>
      <c r="E4" s="122">
        <f>AVERAGE('P01- Students - Exer - LOs'!D7,'P01- Students - Exer - LOs'!M7,'P01- Students - Exer - LOs'!W7,'P01- Students - Exer - LOs'!AK7,'P01- Students - Exer - LOs'!AX7)</f>
        <v>4.8</v>
      </c>
      <c r="F4" s="123">
        <f>AVERAGE('P01- Students - Exer - LOs'!X7,'P01- Students - Exer - LOs'!AY7)</f>
        <v>0</v>
      </c>
      <c r="G4" s="122">
        <f>AVERAGE('P01- Students - Exer - LOs'!E7,'P01- Students - Exer - LOs'!N7,'P01- Students - Exer - LOs'!Y7,'P01- Students - Exer - LOs'!AL7,'P01- Students - Exer - LOs'!AZ7)</f>
        <v>5</v>
      </c>
      <c r="H4" s="123">
        <f>AVERAGE('P01- Students - Exer - LOs'!Z7,'P01- Students - Exer - LOs'!BA7)</f>
        <v>0</v>
      </c>
      <c r="I4" s="122">
        <f>AVERAGE('P01- Students - Exer - LOs'!F7,'P01- Students - Exer - LOs'!O7,'P01- Students - Exer - LOs'!AA7,'P01- Students - Exer - LOs'!AM7,'P01- Students - Exer - LOs'!BB7)</f>
        <v>5</v>
      </c>
      <c r="J4" s="123">
        <f>AVERAGE('P01- Students - Exer - LOs'!G7,'P01- Students - Exer - LOs'!P7,'P01- Students - Exer - LOs'!AB7,'P01- Students - Exer - LOs'!AN7,'P01- Students - Exer - LOs'!BC7)</f>
        <v>5</v>
      </c>
      <c r="K4" s="122">
        <f>AVERAGE('P01- Students - Exer - LOs'!H7,'P01- Students - Exer - LOs'!Q7,'P01- Students - Exer - LOs'!AC7,'P01- Students - Exer - LOs'!AO7,'P01- Students - Exer - LOs'!BD7)</f>
        <v>5</v>
      </c>
      <c r="L4" s="123">
        <f>AVERAGE('P01- Students - Exer - LOs'!I7,'P01- Students - Exer - LOs'!R7,'P01- Students - Exer - LOs'!AD7,'P01- Students - Exer - LOs'!AP7,'P01- Students - Exer - LOs'!BE7)</f>
        <v>5</v>
      </c>
      <c r="M4" s="122">
        <f>AVERAGE('P01- Students - Exer - LOs'!AE7,'P01- Students - Exer - LOs'!AQ7,'P01- Students - Exer - LOs'!BF7)</f>
        <v>5</v>
      </c>
      <c r="N4" s="123">
        <f>AVERAGE('P01- Students - Exer - LOs'!AF7,'P01- Students - Exer - LOs'!AR7,'P01- Students - Exer - LOs'!BG7)</f>
        <v>5</v>
      </c>
      <c r="O4" s="124">
        <f>AVERAGE('P01- Students - Exer - LOs'!AG7,'P01- Students - Exer - LOs'!AS7,'P01- Students - Exer - LOs'!BH7)</f>
        <v>5</v>
      </c>
      <c r="P4" s="124">
        <f>AVERAGE('P01- Students - Exer - LOs'!J7,'P01- Students - Exer - LOs'!S7,'P01- Students - Exer - LOs'!AH7,'P01- Students - Exer - LOs'!AT7,'P01- Students - Exer - LOs'!BI7)</f>
        <v>4.5098901098901099</v>
      </c>
      <c r="Q4" s="125">
        <f>AVERAGE('P01- Students - Exer - LOs'!K7,'P01- Students - Exer - LOs'!T7,'P01- Students - Exer - LOs'!AI7,'P01- Students - Exer - LOs'!AU7,'P01- Students - Exer - LOs'!BJ7)</f>
        <v>5</v>
      </c>
    </row>
    <row r="5" spans="2:17" x14ac:dyDescent="0.25">
      <c r="B5" s="94" t="str">
        <f>Students!B5</f>
        <v>Borrás Marqués, Lorena</v>
      </c>
      <c r="C5" s="126">
        <f>AVERAGE('P01- Students - Exer - LOs'!C8,'P01- Students - Exer - LOs'!L8,'P01- Students - Exer - LOs'!U8,'P01- Students - Exer - LOs'!AJ8,'P01- Students - Exer - LOs'!AV8)</f>
        <v>5</v>
      </c>
      <c r="D5" s="127">
        <f>AVERAGE('P01- Students - Exer - LOs'!V8,'P01- Students - Exer - LOs'!AW8)</f>
        <v>2.5</v>
      </c>
      <c r="E5" s="126">
        <f>AVERAGE('P01- Students - Exer - LOs'!D8,'P01- Students - Exer - LOs'!M8,'P01- Students - Exer - LOs'!W8,'P01- Students - Exer - LOs'!AK8,'P01- Students - Exer - LOs'!AX8)</f>
        <v>4.2</v>
      </c>
      <c r="F5" s="127">
        <f>AVERAGE('P01- Students - Exer - LOs'!X8,'P01- Students - Exer - LOs'!AY8)</f>
        <v>2.5</v>
      </c>
      <c r="G5" s="126">
        <f>AVERAGE('P01- Students - Exer - LOs'!E8,'P01- Students - Exer - LOs'!N8,'P01- Students - Exer - LOs'!Y8,'P01- Students - Exer - LOs'!AL8,'P01- Students - Exer - LOs'!AZ8)</f>
        <v>4.2</v>
      </c>
      <c r="H5" s="127">
        <f>AVERAGE('P01- Students - Exer - LOs'!Z8,'P01- Students - Exer - LOs'!BA8)</f>
        <v>2.5</v>
      </c>
      <c r="I5" s="126">
        <f>AVERAGE('P01- Students - Exer - LOs'!F8,'P01- Students - Exer - LOs'!O8,'P01- Students - Exer - LOs'!AA8,'P01- Students - Exer - LOs'!AM8,'P01- Students - Exer - LOs'!BB8)</f>
        <v>5</v>
      </c>
      <c r="J5" s="127">
        <f>AVERAGE('P01- Students - Exer - LOs'!G8,'P01- Students - Exer - LOs'!P8,'P01- Students - Exer - LOs'!AB8,'P01- Students - Exer - LOs'!AN8,'P01- Students - Exer - LOs'!BC8)</f>
        <v>5</v>
      </c>
      <c r="K5" s="126">
        <f>AVERAGE('P01- Students - Exer - LOs'!H8,'P01- Students - Exer - LOs'!Q8,'P01- Students - Exer - LOs'!AC8,'P01- Students - Exer - LOs'!AO8,'P01- Students - Exer - LOs'!BD8)</f>
        <v>4</v>
      </c>
      <c r="L5" s="127">
        <f>AVERAGE('P01- Students - Exer - LOs'!I8,'P01- Students - Exer - LOs'!R8,'P01- Students - Exer - LOs'!AD8,'P01- Students - Exer - LOs'!AP8,'P01- Students - Exer - LOs'!BE8)</f>
        <v>2</v>
      </c>
      <c r="M5" s="126">
        <f>AVERAGE('P01- Students - Exer - LOs'!AE8,'P01- Students - Exer - LOs'!AQ8,'P01- Students - Exer - LOs'!BF8)</f>
        <v>4</v>
      </c>
      <c r="N5" s="127">
        <f>AVERAGE('P01- Students - Exer - LOs'!AF8,'P01- Students - Exer - LOs'!AR8,'P01- Students - Exer - LOs'!BG8)</f>
        <v>5</v>
      </c>
      <c r="O5" s="128">
        <f>AVERAGE('P01- Students - Exer - LOs'!AG8,'P01- Students - Exer - LOs'!AS8,'P01- Students - Exer - LOs'!BH8)</f>
        <v>5</v>
      </c>
      <c r="P5" s="128">
        <f>AVERAGE('P01- Students - Exer - LOs'!J8,'P01- Students - Exer - LOs'!S8,'P01- Students - Exer - LOs'!AH8,'P01- Students - Exer - LOs'!AT8,'P01- Students - Exer - LOs'!BI8)</f>
        <v>3.9797802197802197</v>
      </c>
      <c r="Q5" s="129">
        <f>AVERAGE('P01- Students - Exer - LOs'!K8,'P01- Students - Exer - LOs'!T8,'P01- Students - Exer - LOs'!AI8,'P01- Students - Exer - LOs'!AU8,'P01- Students - Exer - LOs'!BJ8)</f>
        <v>2</v>
      </c>
    </row>
    <row r="6" spans="2:17" x14ac:dyDescent="0.25">
      <c r="B6" s="73" t="str">
        <f>Students!B6</f>
        <v>Cabaña Tissot, Marcos</v>
      </c>
      <c r="C6" s="130">
        <f>AVERAGE('P01- Students - Exer - LOs'!C9,'P01- Students - Exer - LOs'!L9,'P01- Students - Exer - LOs'!U9,'P01- Students - Exer - LOs'!AJ9,'P01- Students - Exer - LOs'!AV9)</f>
        <v>5</v>
      </c>
      <c r="D6" s="131">
        <f>AVERAGE('P01- Students - Exer - LOs'!V9,'P01- Students - Exer - LOs'!AW9)</f>
        <v>5</v>
      </c>
      <c r="E6" s="130">
        <f>AVERAGE('P01- Students - Exer - LOs'!D9,'P01- Students - Exer - LOs'!M9,'P01- Students - Exer - LOs'!W9,'P01- Students - Exer - LOs'!AK9,'P01- Students - Exer - LOs'!AX9)</f>
        <v>4.8</v>
      </c>
      <c r="F6" s="131">
        <f>AVERAGE('P01- Students - Exer - LOs'!X9,'P01- Students - Exer - LOs'!AY9)</f>
        <v>5</v>
      </c>
      <c r="G6" s="130">
        <f>AVERAGE('P01- Students - Exer - LOs'!E9,'P01- Students - Exer - LOs'!N9,'P01- Students - Exer - LOs'!Y9,'P01- Students - Exer - LOs'!AL9,'P01- Students - Exer - LOs'!AZ9)</f>
        <v>5</v>
      </c>
      <c r="H6" s="131">
        <f>AVERAGE('P01- Students - Exer - LOs'!Z9,'P01- Students - Exer - LOs'!BA9)</f>
        <v>5</v>
      </c>
      <c r="I6" s="130">
        <f>AVERAGE('P01- Students - Exer - LOs'!F9,'P01- Students - Exer - LOs'!O9,'P01- Students - Exer - LOs'!AA9,'P01- Students - Exer - LOs'!AM9,'P01- Students - Exer - LOs'!BB9)</f>
        <v>5</v>
      </c>
      <c r="J6" s="131">
        <f>AVERAGE('P01- Students - Exer - LOs'!G9,'P01- Students - Exer - LOs'!P9,'P01- Students - Exer - LOs'!AB9,'P01- Students - Exer - LOs'!AN9,'P01- Students - Exer - LOs'!BC9)</f>
        <v>5</v>
      </c>
      <c r="K6" s="130">
        <f>AVERAGE('P01- Students - Exer - LOs'!H9,'P01- Students - Exer - LOs'!Q9,'P01- Students - Exer - LOs'!AC9,'P01- Students - Exer - LOs'!AO9,'P01- Students - Exer - LOs'!BD9)</f>
        <v>5</v>
      </c>
      <c r="L6" s="131">
        <f>AVERAGE('P01- Students - Exer - LOs'!I9,'P01- Students - Exer - LOs'!R9,'P01- Students - Exer - LOs'!AD9,'P01- Students - Exer - LOs'!AP9,'P01- Students - Exer - LOs'!BE9)</f>
        <v>5</v>
      </c>
      <c r="M6" s="130">
        <f>AVERAGE('P01- Students - Exer - LOs'!AE9,'P01- Students - Exer - LOs'!AQ9,'P01- Students - Exer - LOs'!BF9)</f>
        <v>5</v>
      </c>
      <c r="N6" s="131">
        <f>AVERAGE('P01- Students - Exer - LOs'!AF9,'P01- Students - Exer - LOs'!AR9,'P01- Students - Exer - LOs'!BG9)</f>
        <v>5</v>
      </c>
      <c r="O6" s="132">
        <f>AVERAGE('P01- Students - Exer - LOs'!AG9,'P01- Students - Exer - LOs'!AS9,'P01- Students - Exer - LOs'!BH9)</f>
        <v>5</v>
      </c>
      <c r="P6" s="132">
        <f>AVERAGE('P01- Students - Exer - LOs'!J9,'P01- Students - Exer - LOs'!S9,'P01- Students - Exer - LOs'!AH9,'P01- Students - Exer - LOs'!AT9,'P01- Students - Exer - LOs'!BI9)</f>
        <v>4.9714285714285715</v>
      </c>
      <c r="Q6" s="133">
        <f>AVERAGE('P01- Students - Exer - LOs'!K9,'P01- Students - Exer - LOs'!T9,'P01- Students - Exer - LOs'!AI9,'P01- Students - Exer - LOs'!AU9,'P01- Students - Exer - LOs'!BJ9)</f>
        <v>5</v>
      </c>
    </row>
    <row r="7" spans="2:17" x14ac:dyDescent="0.25">
      <c r="B7" s="20" t="str">
        <f>Students!B7</f>
        <v>Canoves Femenia I Garcia, Joaquim</v>
      </c>
      <c r="C7" s="126">
        <f>AVERAGE('P01- Students - Exer - LOs'!C10,'P01- Students - Exer - LOs'!L10,'P01- Students - Exer - LOs'!U10,'P01- Students - Exer - LOs'!AJ10,'P01- Students - Exer - LOs'!AV10)</f>
        <v>5</v>
      </c>
      <c r="D7" s="127">
        <f>AVERAGE('P01- Students - Exer - LOs'!V10,'P01- Students - Exer - LOs'!AW10)</f>
        <v>5</v>
      </c>
      <c r="E7" s="126">
        <f>AVERAGE('P01- Students - Exer - LOs'!D10,'P01- Students - Exer - LOs'!M10,'P01- Students - Exer - LOs'!W10,'P01- Students - Exer - LOs'!AK10,'P01- Students - Exer - LOs'!AX10)</f>
        <v>4.8</v>
      </c>
      <c r="F7" s="127">
        <f>AVERAGE('P01- Students - Exer - LOs'!X10,'P01- Students - Exer - LOs'!AY10)</f>
        <v>5</v>
      </c>
      <c r="G7" s="126">
        <f>AVERAGE('P01- Students - Exer - LOs'!E10,'P01- Students - Exer - LOs'!N10,'P01- Students - Exer - LOs'!Y10,'P01- Students - Exer - LOs'!AL10,'P01- Students - Exer - LOs'!AZ10)</f>
        <v>5</v>
      </c>
      <c r="H7" s="127">
        <f>AVERAGE('P01- Students - Exer - LOs'!Z10,'P01- Students - Exer - LOs'!BA10)</f>
        <v>5</v>
      </c>
      <c r="I7" s="126">
        <f>AVERAGE('P01- Students - Exer - LOs'!F10,'P01- Students - Exer - LOs'!O10,'P01- Students - Exer - LOs'!AA10,'P01- Students - Exer - LOs'!AM10,'P01- Students - Exer - LOs'!BB10)</f>
        <v>5</v>
      </c>
      <c r="J7" s="127">
        <f>AVERAGE('P01- Students - Exer - LOs'!G10,'P01- Students - Exer - LOs'!P10,'P01- Students - Exer - LOs'!AB10,'P01- Students - Exer - LOs'!AN10,'P01- Students - Exer - LOs'!BC10)</f>
        <v>5</v>
      </c>
      <c r="K7" s="126">
        <f>AVERAGE('P01- Students - Exer - LOs'!H10,'P01- Students - Exer - LOs'!Q10,'P01- Students - Exer - LOs'!AC10,'P01- Students - Exer - LOs'!AO10,'P01- Students - Exer - LOs'!BD10)</f>
        <v>5</v>
      </c>
      <c r="L7" s="127">
        <f>AVERAGE('P01- Students - Exer - LOs'!I10,'P01- Students - Exer - LOs'!R10,'P01- Students - Exer - LOs'!AD10,'P01- Students - Exer - LOs'!AP10,'P01- Students - Exer - LOs'!BE10)</f>
        <v>5</v>
      </c>
      <c r="M7" s="126">
        <f>AVERAGE('P01- Students - Exer - LOs'!AE10,'P01- Students - Exer - LOs'!AQ10,'P01- Students - Exer - LOs'!BF10)</f>
        <v>5</v>
      </c>
      <c r="N7" s="127">
        <f>AVERAGE('P01- Students - Exer - LOs'!AF10,'P01- Students - Exer - LOs'!AR10,'P01- Students - Exer - LOs'!BG10)</f>
        <v>5</v>
      </c>
      <c r="O7" s="128">
        <f>AVERAGE('P01- Students - Exer - LOs'!AG10,'P01- Students - Exer - LOs'!AS10,'P01- Students - Exer - LOs'!BH10)</f>
        <v>5</v>
      </c>
      <c r="P7" s="128">
        <f>AVERAGE('P01- Students - Exer - LOs'!J10,'P01- Students - Exer - LOs'!S10,'P01- Students - Exer - LOs'!AH10,'P01- Students - Exer - LOs'!AT10,'P01- Students - Exer - LOs'!BI10)</f>
        <v>4.9714285714285715</v>
      </c>
      <c r="Q7" s="129">
        <f>AVERAGE('P01- Students - Exer - LOs'!K10,'P01- Students - Exer - LOs'!T10,'P01- Students - Exer - LOs'!AI10,'P01- Students - Exer - LOs'!AU10,'P01- Students - Exer - LOs'!BJ10)</f>
        <v>5</v>
      </c>
    </row>
    <row r="8" spans="2:17" x14ac:dyDescent="0.25">
      <c r="B8" s="73" t="str">
        <f>Students!B8</f>
        <v>Carmona Carrasquer, Lucas</v>
      </c>
      <c r="C8" s="130">
        <f>AVERAGE('P01- Students - Exer - LOs'!C11,'P01- Students - Exer - LOs'!L11,'P01- Students - Exer - LOs'!U11,'P01- Students - Exer - LOs'!AJ11,'P01- Students - Exer - LOs'!AV11)</f>
        <v>5</v>
      </c>
      <c r="D8" s="131">
        <f>AVERAGE('P01- Students - Exer - LOs'!V11,'P01- Students - Exer - LOs'!AW11)</f>
        <v>5</v>
      </c>
      <c r="E8" s="130">
        <f>AVERAGE('P01- Students - Exer - LOs'!D11,'P01- Students - Exer - LOs'!M11,'P01- Students - Exer - LOs'!W11,'P01- Students - Exer - LOs'!AK11,'P01- Students - Exer - LOs'!AX11)</f>
        <v>4.2</v>
      </c>
      <c r="F8" s="131">
        <f>AVERAGE('P01- Students - Exer - LOs'!X11,'P01- Students - Exer - LOs'!AY11)</f>
        <v>5</v>
      </c>
      <c r="G8" s="130">
        <f>AVERAGE('P01- Students - Exer - LOs'!E11,'P01- Students - Exer - LOs'!N11,'P01- Students - Exer - LOs'!Y11,'P01- Students - Exer - LOs'!AL11,'P01- Students - Exer - LOs'!AZ11)</f>
        <v>5</v>
      </c>
      <c r="H8" s="131">
        <f>AVERAGE('P01- Students - Exer - LOs'!Z11,'P01- Students - Exer - LOs'!BA11)</f>
        <v>5</v>
      </c>
      <c r="I8" s="130">
        <f>AVERAGE('P01- Students - Exer - LOs'!F11,'P01- Students - Exer - LOs'!O11,'P01- Students - Exer - LOs'!AA11,'P01- Students - Exer - LOs'!AM11,'P01- Students - Exer - LOs'!BB11)</f>
        <v>5</v>
      </c>
      <c r="J8" s="131">
        <f>AVERAGE('P01- Students - Exer - LOs'!G11,'P01- Students - Exer - LOs'!P11,'P01- Students - Exer - LOs'!AB11,'P01- Students - Exer - LOs'!AN11,'P01- Students - Exer - LOs'!BC11)</f>
        <v>5</v>
      </c>
      <c r="K8" s="130">
        <f>AVERAGE('P01- Students - Exer - LOs'!H11,'P01- Students - Exer - LOs'!Q11,'P01- Students - Exer - LOs'!AC11,'P01- Students - Exer - LOs'!AO11,'P01- Students - Exer - LOs'!BD11)</f>
        <v>3.6</v>
      </c>
      <c r="L8" s="131">
        <f>AVERAGE('P01- Students - Exer - LOs'!I11,'P01- Students - Exer - LOs'!R11,'P01- Students - Exer - LOs'!AD11,'P01- Students - Exer - LOs'!AP11,'P01- Students - Exer - LOs'!BE11)</f>
        <v>5</v>
      </c>
      <c r="M8" s="130">
        <f>AVERAGE('P01- Students - Exer - LOs'!AE11,'P01- Students - Exer - LOs'!AQ11,'P01- Students - Exer - LOs'!BF11)</f>
        <v>5</v>
      </c>
      <c r="N8" s="131">
        <f>AVERAGE('P01- Students - Exer - LOs'!AF11,'P01- Students - Exer - LOs'!AR11,'P01- Students - Exer - LOs'!BG11)</f>
        <v>5</v>
      </c>
      <c r="O8" s="132">
        <f>AVERAGE('P01- Students - Exer - LOs'!AG11,'P01- Students - Exer - LOs'!AS11,'P01- Students - Exer - LOs'!BH11)</f>
        <v>5</v>
      </c>
      <c r="P8" s="132">
        <f>AVERAGE('P01- Students - Exer - LOs'!J11,'P01- Students - Exer - LOs'!S11,'P01- Students - Exer - LOs'!AH11,'P01- Students - Exer - LOs'!AT11,'P01- Students - Exer - LOs'!BI11)</f>
        <v>4.7687912087912085</v>
      </c>
      <c r="Q8" s="133">
        <f>AVERAGE('P01- Students - Exer - LOs'!K11,'P01- Students - Exer - LOs'!T11,'P01- Students - Exer - LOs'!AI11,'P01- Students - Exer - LOs'!AU11,'P01- Students - Exer - LOs'!BJ11)</f>
        <v>5</v>
      </c>
    </row>
    <row r="9" spans="2:17" x14ac:dyDescent="0.25">
      <c r="B9" s="20" t="str">
        <f>Students!B9</f>
        <v>Casas Lorenzo, Javier</v>
      </c>
      <c r="C9" s="126">
        <f>AVERAGE('P01- Students - Exer - LOs'!C12,'P01- Students - Exer - LOs'!L12,'P01- Students - Exer - LOs'!U12,'P01- Students - Exer - LOs'!AJ12,'P01- Students - Exer - LOs'!AV12)</f>
        <v>5</v>
      </c>
      <c r="D9" s="127">
        <f>AVERAGE('P01- Students - Exer - LOs'!V12,'P01- Students - Exer - LOs'!AW12)</f>
        <v>2.5</v>
      </c>
      <c r="E9" s="126">
        <f>AVERAGE('P01- Students - Exer - LOs'!D12,'P01- Students - Exer - LOs'!M12,'P01- Students - Exer - LOs'!W12,'P01- Students - Exer - LOs'!AK12,'P01- Students - Exer - LOs'!AX12)</f>
        <v>4.8</v>
      </c>
      <c r="F9" s="127">
        <f>AVERAGE('P01- Students - Exer - LOs'!X12,'P01- Students - Exer - LOs'!AY12)</f>
        <v>2.5</v>
      </c>
      <c r="G9" s="126">
        <f>AVERAGE('P01- Students - Exer - LOs'!E12,'P01- Students - Exer - LOs'!N12,'P01- Students - Exer - LOs'!Y12,'P01- Students - Exer - LOs'!AL12,'P01- Students - Exer - LOs'!AZ12)</f>
        <v>5</v>
      </c>
      <c r="H9" s="127">
        <f>AVERAGE('P01- Students - Exer - LOs'!Z12,'P01- Students - Exer - LOs'!BA12)</f>
        <v>2.5</v>
      </c>
      <c r="I9" s="126">
        <f>AVERAGE('P01- Students - Exer - LOs'!F12,'P01- Students - Exer - LOs'!O12,'P01- Students - Exer - LOs'!AA12,'P01- Students - Exer - LOs'!AM12,'P01- Students - Exer - LOs'!BB12)</f>
        <v>5</v>
      </c>
      <c r="J9" s="127">
        <f>AVERAGE('P01- Students - Exer - LOs'!G12,'P01- Students - Exer - LOs'!P12,'P01- Students - Exer - LOs'!AB12,'P01- Students - Exer - LOs'!AN12,'P01- Students - Exer - LOs'!BC12)</f>
        <v>5</v>
      </c>
      <c r="K9" s="126">
        <f>AVERAGE('P01- Students - Exer - LOs'!H12,'P01- Students - Exer - LOs'!Q12,'P01- Students - Exer - LOs'!AC12,'P01- Students - Exer - LOs'!AO12,'P01- Students - Exer - LOs'!BD12)</f>
        <v>5</v>
      </c>
      <c r="L9" s="127">
        <f>AVERAGE('P01- Students - Exer - LOs'!I12,'P01- Students - Exer - LOs'!R12,'P01- Students - Exer - LOs'!AD12,'P01- Students - Exer - LOs'!AP12,'P01- Students - Exer - LOs'!BE12)</f>
        <v>5</v>
      </c>
      <c r="M9" s="126">
        <f>AVERAGE('P01- Students - Exer - LOs'!AE12,'P01- Students - Exer - LOs'!AQ12,'P01- Students - Exer - LOs'!BF12)</f>
        <v>5</v>
      </c>
      <c r="N9" s="127">
        <f>AVERAGE('P01- Students - Exer - LOs'!AF12,'P01- Students - Exer - LOs'!AR12,'P01- Students - Exer - LOs'!BG12)</f>
        <v>5</v>
      </c>
      <c r="O9" s="128">
        <f>AVERAGE('P01- Students - Exer - LOs'!AG12,'P01- Students - Exer - LOs'!AS12,'P01- Students - Exer - LOs'!BH12)</f>
        <v>5</v>
      </c>
      <c r="P9" s="128">
        <f>AVERAGE('P01- Students - Exer - LOs'!J12,'P01- Students - Exer - LOs'!S12,'P01- Students - Exer - LOs'!AH12,'P01- Students - Exer - LOs'!AT12,'P01- Students - Exer - LOs'!BI12)</f>
        <v>4.7406593406593407</v>
      </c>
      <c r="Q9" s="129">
        <f>AVERAGE('P01- Students - Exer - LOs'!K12,'P01- Students - Exer - LOs'!T12,'P01- Students - Exer - LOs'!AI12,'P01- Students - Exer - LOs'!AU12,'P01- Students - Exer - LOs'!BJ12)</f>
        <v>5</v>
      </c>
    </row>
    <row r="10" spans="2:17" x14ac:dyDescent="0.25">
      <c r="B10" s="73" t="str">
        <f>Students!B10</f>
        <v>Conejero Rodrígues, Jesús</v>
      </c>
      <c r="C10" s="130">
        <f>AVERAGE('P01- Students - Exer - LOs'!C13,'P01- Students - Exer - LOs'!L13,'P01- Students - Exer - LOs'!U13,'P01- Students - Exer - LOs'!AJ13,'P01- Students - Exer - LOs'!AV13)</f>
        <v>5</v>
      </c>
      <c r="D10" s="131">
        <f>AVERAGE('P01- Students - Exer - LOs'!V13,'P01- Students - Exer - LOs'!AW13)</f>
        <v>2.5</v>
      </c>
      <c r="E10" s="130">
        <f>AVERAGE('P01- Students - Exer - LOs'!D13,'P01- Students - Exer - LOs'!M13,'P01- Students - Exer - LOs'!W13,'P01- Students - Exer - LOs'!AK13,'P01- Students - Exer - LOs'!AX13)</f>
        <v>5</v>
      </c>
      <c r="F10" s="131">
        <f>AVERAGE('P01- Students - Exer - LOs'!X13,'P01- Students - Exer - LOs'!AY13)</f>
        <v>2.5</v>
      </c>
      <c r="G10" s="130">
        <f>AVERAGE('P01- Students - Exer - LOs'!E13,'P01- Students - Exer - LOs'!N13,'P01- Students - Exer - LOs'!Y13,'P01- Students - Exer - LOs'!AL13,'P01- Students - Exer - LOs'!AZ13)</f>
        <v>5</v>
      </c>
      <c r="H10" s="131">
        <f>AVERAGE('P01- Students - Exer - LOs'!Z13,'P01- Students - Exer - LOs'!BA13)</f>
        <v>2.5</v>
      </c>
      <c r="I10" s="130">
        <f>AVERAGE('P01- Students - Exer - LOs'!F13,'P01- Students - Exer - LOs'!O13,'P01- Students - Exer - LOs'!AA13,'P01- Students - Exer - LOs'!AM13,'P01- Students - Exer - LOs'!BB13)</f>
        <v>5</v>
      </c>
      <c r="J10" s="131">
        <f>AVERAGE('P01- Students - Exer - LOs'!G13,'P01- Students - Exer - LOs'!P13,'P01- Students - Exer - LOs'!AB13,'P01- Students - Exer - LOs'!AN13,'P01- Students - Exer - LOs'!BC13)</f>
        <v>5</v>
      </c>
      <c r="K10" s="130">
        <f>AVERAGE('P01- Students - Exer - LOs'!H13,'P01- Students - Exer - LOs'!Q13,'P01- Students - Exer - LOs'!AC13,'P01- Students - Exer - LOs'!AO13,'P01- Students - Exer - LOs'!BD13)</f>
        <v>5</v>
      </c>
      <c r="L10" s="131">
        <f>AVERAGE('P01- Students - Exer - LOs'!I13,'P01- Students - Exer - LOs'!R13,'P01- Students - Exer - LOs'!AD13,'P01- Students - Exer - LOs'!AP13,'P01- Students - Exer - LOs'!BE13)</f>
        <v>5</v>
      </c>
      <c r="M10" s="130">
        <f>AVERAGE('P01- Students - Exer - LOs'!AE13,'P01- Students - Exer - LOs'!AQ13,'P01- Students - Exer - LOs'!BF13)</f>
        <v>5</v>
      </c>
      <c r="N10" s="131">
        <f>AVERAGE('P01- Students - Exer - LOs'!AF13,'P01- Students - Exer - LOs'!AR13,'P01- Students - Exer - LOs'!BG13)</f>
        <v>5</v>
      </c>
      <c r="O10" s="132">
        <f>AVERAGE('P01- Students - Exer - LOs'!AG13,'P01- Students - Exer - LOs'!AS13,'P01- Students - Exer - LOs'!BH13)</f>
        <v>5</v>
      </c>
      <c r="P10" s="132">
        <f>AVERAGE('P01- Students - Exer - LOs'!J13,'P01- Students - Exer - LOs'!S13,'P01- Students - Exer - LOs'!AH13,'P01- Students - Exer - LOs'!AT13,'P01- Students - Exer - LOs'!BI13)</f>
        <v>4.7692307692307692</v>
      </c>
      <c r="Q10" s="133">
        <f>AVERAGE('P01- Students - Exer - LOs'!K13,'P01- Students - Exer - LOs'!T13,'P01- Students - Exer - LOs'!AI13,'P01- Students - Exer - LOs'!AU13,'P01- Students - Exer - LOs'!BJ13)</f>
        <v>5</v>
      </c>
    </row>
    <row r="11" spans="2:17" x14ac:dyDescent="0.25">
      <c r="B11" s="20" t="str">
        <f>Students!B11</f>
        <v>Davey, Ethan</v>
      </c>
      <c r="C11" s="126">
        <f>AVERAGE('P01- Students - Exer - LOs'!C14,'P01- Students - Exer - LOs'!L14,'P01- Students - Exer - LOs'!U14,'P01- Students - Exer - LOs'!AJ14,'P01- Students - Exer - LOs'!AV14)</f>
        <v>5</v>
      </c>
      <c r="D11" s="127">
        <f>AVERAGE('P01- Students - Exer - LOs'!V14,'P01- Students - Exer - LOs'!AW14)</f>
        <v>2.5</v>
      </c>
      <c r="E11" s="126">
        <f>AVERAGE('P01- Students - Exer - LOs'!D14,'P01- Students - Exer - LOs'!M14,'P01- Students - Exer - LOs'!W14,'P01- Students - Exer - LOs'!AK14,'P01- Students - Exer - LOs'!AX14)</f>
        <v>5</v>
      </c>
      <c r="F11" s="127">
        <f>AVERAGE('P01- Students - Exer - LOs'!X14,'P01- Students - Exer - LOs'!AY14)</f>
        <v>2.5</v>
      </c>
      <c r="G11" s="126">
        <f>AVERAGE('P01- Students - Exer - LOs'!E14,'P01- Students - Exer - LOs'!N14,'P01- Students - Exer - LOs'!Y14,'P01- Students - Exer - LOs'!AL14,'P01- Students - Exer - LOs'!AZ14)</f>
        <v>5</v>
      </c>
      <c r="H11" s="127">
        <f>AVERAGE('P01- Students - Exer - LOs'!Z14,'P01- Students - Exer - LOs'!BA14)</f>
        <v>2.5</v>
      </c>
      <c r="I11" s="126">
        <f>AVERAGE('P01- Students - Exer - LOs'!F14,'P01- Students - Exer - LOs'!O14,'P01- Students - Exer - LOs'!AA14,'P01- Students - Exer - LOs'!AM14,'P01- Students - Exer - LOs'!BB14)</f>
        <v>5</v>
      </c>
      <c r="J11" s="127">
        <f>AVERAGE('P01- Students - Exer - LOs'!G14,'P01- Students - Exer - LOs'!P14,'P01- Students - Exer - LOs'!AB14,'P01- Students - Exer - LOs'!AN14,'P01- Students - Exer - LOs'!BC14)</f>
        <v>5</v>
      </c>
      <c r="K11" s="126">
        <f>AVERAGE('P01- Students - Exer - LOs'!H14,'P01- Students - Exer - LOs'!Q14,'P01- Students - Exer - LOs'!AC14,'P01- Students - Exer - LOs'!AO14,'P01- Students - Exer - LOs'!BD14)</f>
        <v>5</v>
      </c>
      <c r="L11" s="127">
        <f>AVERAGE('P01- Students - Exer - LOs'!I14,'P01- Students - Exer - LOs'!R14,'P01- Students - Exer - LOs'!AD14,'P01- Students - Exer - LOs'!AP14,'P01- Students - Exer - LOs'!BE14)</f>
        <v>5</v>
      </c>
      <c r="M11" s="126">
        <f>AVERAGE('P01- Students - Exer - LOs'!AE14,'P01- Students - Exer - LOs'!AQ14,'P01- Students - Exer - LOs'!BF14)</f>
        <v>5</v>
      </c>
      <c r="N11" s="127">
        <f>AVERAGE('P01- Students - Exer - LOs'!AF14,'P01- Students - Exer - LOs'!AR14,'P01- Students - Exer - LOs'!BG14)</f>
        <v>5</v>
      </c>
      <c r="O11" s="128">
        <f>AVERAGE('P01- Students - Exer - LOs'!AG14,'P01- Students - Exer - LOs'!AS14,'P01- Students - Exer - LOs'!BH14)</f>
        <v>5</v>
      </c>
      <c r="P11" s="128">
        <f>AVERAGE('P01- Students - Exer - LOs'!J14,'P01- Students - Exer - LOs'!S14,'P01- Students - Exer - LOs'!AH14,'P01- Students - Exer - LOs'!AT14,'P01- Students - Exer - LOs'!BI14)</f>
        <v>4.7692307692307692</v>
      </c>
      <c r="Q11" s="129">
        <f>AVERAGE('P01- Students - Exer - LOs'!K14,'P01- Students - Exer - LOs'!T14,'P01- Students - Exer - LOs'!AI14,'P01- Students - Exer - LOs'!AU14,'P01- Students - Exer - LOs'!BJ14)</f>
        <v>5</v>
      </c>
    </row>
    <row r="12" spans="2:17" x14ac:dyDescent="0.25">
      <c r="B12" s="73" t="str">
        <f>Students!B12</f>
        <v>Durda, Jakub</v>
      </c>
      <c r="C12" s="130">
        <f>AVERAGE('P01- Students - Exer - LOs'!C15,'P01- Students - Exer - LOs'!L15,'P01- Students - Exer - LOs'!U15,'P01- Students - Exer - LOs'!AJ15,'P01- Students - Exer - LOs'!AV15)</f>
        <v>5</v>
      </c>
      <c r="D12" s="131">
        <f>AVERAGE('P01- Students - Exer - LOs'!V15,'P01- Students - Exer - LOs'!AW15)</f>
        <v>2.5</v>
      </c>
      <c r="E12" s="130">
        <f>AVERAGE('P01- Students - Exer - LOs'!D15,'P01- Students - Exer - LOs'!M15,'P01- Students - Exer - LOs'!W15,'P01- Students - Exer - LOs'!AK15,'P01- Students - Exer - LOs'!AX15)</f>
        <v>5</v>
      </c>
      <c r="F12" s="131">
        <f>AVERAGE('P01- Students - Exer - LOs'!X15,'P01- Students - Exer - LOs'!AY15)</f>
        <v>2.5</v>
      </c>
      <c r="G12" s="130">
        <f>AVERAGE('P01- Students - Exer - LOs'!E15,'P01- Students - Exer - LOs'!N15,'P01- Students - Exer - LOs'!Y15,'P01- Students - Exer - LOs'!AL15,'P01- Students - Exer - LOs'!AZ15)</f>
        <v>5</v>
      </c>
      <c r="H12" s="131">
        <f>AVERAGE('P01- Students - Exer - LOs'!Z15,'P01- Students - Exer - LOs'!BA15)</f>
        <v>2.5</v>
      </c>
      <c r="I12" s="130">
        <f>AVERAGE('P01- Students - Exer - LOs'!F15,'P01- Students - Exer - LOs'!O15,'P01- Students - Exer - LOs'!AA15,'P01- Students - Exer - LOs'!AM15,'P01- Students - Exer - LOs'!BB15)</f>
        <v>5</v>
      </c>
      <c r="J12" s="131">
        <f>AVERAGE('P01- Students - Exer - LOs'!G15,'P01- Students - Exer - LOs'!P15,'P01- Students - Exer - LOs'!AB15,'P01- Students - Exer - LOs'!AN15,'P01- Students - Exer - LOs'!BC15)</f>
        <v>5</v>
      </c>
      <c r="K12" s="130">
        <f>AVERAGE('P01- Students - Exer - LOs'!H15,'P01- Students - Exer - LOs'!Q15,'P01- Students - Exer - LOs'!AC15,'P01- Students - Exer - LOs'!AO15,'P01- Students - Exer - LOs'!BD15)</f>
        <v>5</v>
      </c>
      <c r="L12" s="131">
        <f>AVERAGE('P01- Students - Exer - LOs'!I15,'P01- Students - Exer - LOs'!R15,'P01- Students - Exer - LOs'!AD15,'P01- Students - Exer - LOs'!AP15,'P01- Students - Exer - LOs'!BE15)</f>
        <v>5</v>
      </c>
      <c r="M12" s="130">
        <f>AVERAGE('P01- Students - Exer - LOs'!AE15,'P01- Students - Exer - LOs'!AQ15,'P01- Students - Exer - LOs'!BF15)</f>
        <v>5</v>
      </c>
      <c r="N12" s="131">
        <f>AVERAGE('P01- Students - Exer - LOs'!AF15,'P01- Students - Exer - LOs'!AR15,'P01- Students - Exer - LOs'!BG15)</f>
        <v>5</v>
      </c>
      <c r="O12" s="132">
        <f>AVERAGE('P01- Students - Exer - LOs'!AG15,'P01- Students - Exer - LOs'!AS15,'P01- Students - Exer - LOs'!BH15)</f>
        <v>5</v>
      </c>
      <c r="P12" s="132">
        <f>AVERAGE('P01- Students - Exer - LOs'!J15,'P01- Students - Exer - LOs'!S15,'P01- Students - Exer - LOs'!AH15,'P01- Students - Exer - LOs'!AT15,'P01- Students - Exer - LOs'!BI15)</f>
        <v>4.7692307692307692</v>
      </c>
      <c r="Q12" s="133">
        <f>AVERAGE('P01- Students - Exer - LOs'!K15,'P01- Students - Exer - LOs'!T15,'P01- Students - Exer - LOs'!AI15,'P01- Students - Exer - LOs'!AU15,'P01- Students - Exer - LOs'!BJ15)</f>
        <v>5</v>
      </c>
    </row>
    <row r="13" spans="2:17" x14ac:dyDescent="0.25">
      <c r="B13" s="20" t="str">
        <f>Students!B13</f>
        <v>Fernández Palou, Isabel</v>
      </c>
      <c r="C13" s="126">
        <f>AVERAGE('P01- Students - Exer - LOs'!C16,'P01- Students - Exer - LOs'!L16,'P01- Students - Exer - LOs'!U16,'P01- Students - Exer - LOs'!AJ16,'P01- Students - Exer - LOs'!AV16)</f>
        <v>5</v>
      </c>
      <c r="D13" s="127">
        <f>AVERAGE('P01- Students - Exer - LOs'!V16,'P01- Students - Exer - LOs'!AW16)</f>
        <v>2.5</v>
      </c>
      <c r="E13" s="126">
        <f>AVERAGE('P01- Students - Exer - LOs'!D16,'P01- Students - Exer - LOs'!M16,'P01- Students - Exer - LOs'!W16,'P01- Students - Exer - LOs'!AK16,'P01- Students - Exer - LOs'!AX16)</f>
        <v>5</v>
      </c>
      <c r="F13" s="127">
        <f>AVERAGE('P01- Students - Exer - LOs'!X16,'P01- Students - Exer - LOs'!AY16)</f>
        <v>2.5</v>
      </c>
      <c r="G13" s="126">
        <f>AVERAGE('P01- Students - Exer - LOs'!E16,'P01- Students - Exer - LOs'!N16,'P01- Students - Exer - LOs'!Y16,'P01- Students - Exer - LOs'!AL16,'P01- Students - Exer - LOs'!AZ16)</f>
        <v>5</v>
      </c>
      <c r="H13" s="127">
        <f>AVERAGE('P01- Students - Exer - LOs'!Z16,'P01- Students - Exer - LOs'!BA16)</f>
        <v>2.5</v>
      </c>
      <c r="I13" s="126">
        <f>AVERAGE('P01- Students - Exer - LOs'!F16,'P01- Students - Exer - LOs'!O16,'P01- Students - Exer - LOs'!AA16,'P01- Students - Exer - LOs'!AM16,'P01- Students - Exer - LOs'!BB16)</f>
        <v>5</v>
      </c>
      <c r="J13" s="127">
        <f>AVERAGE('P01- Students - Exer - LOs'!G16,'P01- Students - Exer - LOs'!P16,'P01- Students - Exer - LOs'!AB16,'P01- Students - Exer - LOs'!AN16,'P01- Students - Exer - LOs'!BC16)</f>
        <v>5</v>
      </c>
      <c r="K13" s="126">
        <f>AVERAGE('P01- Students - Exer - LOs'!H16,'P01- Students - Exer - LOs'!Q16,'P01- Students - Exer - LOs'!AC16,'P01- Students - Exer - LOs'!AO16,'P01- Students - Exer - LOs'!BD16)</f>
        <v>4.8</v>
      </c>
      <c r="L13" s="127">
        <f>AVERAGE('P01- Students - Exer - LOs'!I16,'P01- Students - Exer - LOs'!R16,'P01- Students - Exer - LOs'!AD16,'P01- Students - Exer - LOs'!AP16,'P01- Students - Exer - LOs'!BE16)</f>
        <v>5</v>
      </c>
      <c r="M13" s="126">
        <f>AVERAGE('P01- Students - Exer - LOs'!AE16,'P01- Students - Exer - LOs'!AQ16,'P01- Students - Exer - LOs'!BF16)</f>
        <v>5</v>
      </c>
      <c r="N13" s="127">
        <f>AVERAGE('P01- Students - Exer - LOs'!AF16,'P01- Students - Exer - LOs'!AR16,'P01- Students - Exer - LOs'!BG16)</f>
        <v>5</v>
      </c>
      <c r="O13" s="128">
        <f>AVERAGE('P01- Students - Exer - LOs'!AG16,'P01- Students - Exer - LOs'!AS16,'P01- Students - Exer - LOs'!BH16)</f>
        <v>5</v>
      </c>
      <c r="P13" s="128">
        <f>AVERAGE('P01- Students - Exer - LOs'!J16,'P01- Students - Exer - LOs'!S16,'P01- Students - Exer - LOs'!AH16,'P01- Students - Exer - LOs'!AT16,'P01- Students - Exer - LOs'!BI16)</f>
        <v>4.7406593406593407</v>
      </c>
      <c r="Q13" s="129">
        <f>AVERAGE('P01- Students - Exer - LOs'!K16,'P01- Students - Exer - LOs'!T16,'P01- Students - Exer - LOs'!AI16,'P01- Students - Exer - LOs'!AU16,'P01- Students - Exer - LOs'!BJ16)</f>
        <v>5</v>
      </c>
    </row>
    <row r="14" spans="2:17" x14ac:dyDescent="0.25">
      <c r="B14" s="73" t="str">
        <f>Students!B14</f>
        <v>Fernández Silva, Pablo</v>
      </c>
      <c r="C14" s="130">
        <f>AVERAGE('P01- Students - Exer - LOs'!C17,'P01- Students - Exer - LOs'!L17,'P01- Students - Exer - LOs'!U17,'P01- Students - Exer - LOs'!AJ17,'P01- Students - Exer - LOs'!AV17)</f>
        <v>5</v>
      </c>
      <c r="D14" s="131">
        <f>AVERAGE('P01- Students - Exer - LOs'!V17,'P01- Students - Exer - LOs'!AW17)</f>
        <v>5</v>
      </c>
      <c r="E14" s="130">
        <f>AVERAGE('P01- Students - Exer - LOs'!D17,'P01- Students - Exer - LOs'!M17,'P01- Students - Exer - LOs'!W17,'P01- Students - Exer - LOs'!AK17,'P01- Students - Exer - LOs'!AX17)</f>
        <v>5</v>
      </c>
      <c r="F14" s="131">
        <f>AVERAGE('P01- Students - Exer - LOs'!X17,'P01- Students - Exer - LOs'!AY17)</f>
        <v>5</v>
      </c>
      <c r="G14" s="130">
        <f>AVERAGE('P01- Students - Exer - LOs'!E17,'P01- Students - Exer - LOs'!N17,'P01- Students - Exer - LOs'!Y17,'P01- Students - Exer - LOs'!AL17,'P01- Students - Exer - LOs'!AZ17)</f>
        <v>5</v>
      </c>
      <c r="H14" s="131">
        <f>AVERAGE('P01- Students - Exer - LOs'!Z17,'P01- Students - Exer - LOs'!BA17)</f>
        <v>5</v>
      </c>
      <c r="I14" s="130">
        <f>AVERAGE('P01- Students - Exer - LOs'!F17,'P01- Students - Exer - LOs'!O17,'P01- Students - Exer - LOs'!AA17,'P01- Students - Exer - LOs'!AM17,'P01- Students - Exer - LOs'!BB17)</f>
        <v>5</v>
      </c>
      <c r="J14" s="131">
        <f>AVERAGE('P01- Students - Exer - LOs'!G17,'P01- Students - Exer - LOs'!P17,'P01- Students - Exer - LOs'!AB17,'P01- Students - Exer - LOs'!AN17,'P01- Students - Exer - LOs'!BC17)</f>
        <v>5</v>
      </c>
      <c r="K14" s="130">
        <f>AVERAGE('P01- Students - Exer - LOs'!H17,'P01- Students - Exer - LOs'!Q17,'P01- Students - Exer - LOs'!AC17,'P01- Students - Exer - LOs'!AO17,'P01- Students - Exer - LOs'!BD17)</f>
        <v>5</v>
      </c>
      <c r="L14" s="131">
        <f>AVERAGE('P01- Students - Exer - LOs'!I17,'P01- Students - Exer - LOs'!R17,'P01- Students - Exer - LOs'!AD17,'P01- Students - Exer - LOs'!AP17,'P01- Students - Exer - LOs'!BE17)</f>
        <v>5</v>
      </c>
      <c r="M14" s="130">
        <f>AVERAGE('P01- Students - Exer - LOs'!AE17,'P01- Students - Exer - LOs'!AQ17,'P01- Students - Exer - LOs'!BF17)</f>
        <v>5</v>
      </c>
      <c r="N14" s="131">
        <f>AVERAGE('P01- Students - Exer - LOs'!AF17,'P01- Students - Exer - LOs'!AR17,'P01- Students - Exer - LOs'!BG17)</f>
        <v>5</v>
      </c>
      <c r="O14" s="132">
        <f>AVERAGE('P01- Students - Exer - LOs'!AG17,'P01- Students - Exer - LOs'!AS17,'P01- Students - Exer - LOs'!BH17)</f>
        <v>5</v>
      </c>
      <c r="P14" s="132">
        <f>AVERAGE('P01- Students - Exer - LOs'!J17,'P01- Students - Exer - LOs'!S17,'P01- Students - Exer - LOs'!AH17,'P01- Students - Exer - LOs'!AT17,'P01- Students - Exer - LOs'!BI17)</f>
        <v>5</v>
      </c>
      <c r="Q14" s="133">
        <f>AVERAGE('P01- Students - Exer - LOs'!K17,'P01- Students - Exer - LOs'!T17,'P01- Students - Exer - LOs'!AI17,'P01- Students - Exer - LOs'!AU17,'P01- Students - Exer - LOs'!BJ17)</f>
        <v>5</v>
      </c>
    </row>
    <row r="15" spans="2:17" x14ac:dyDescent="0.25">
      <c r="B15" s="20" t="str">
        <f>Students!B15</f>
        <v>García Bernad, Jose Luis</v>
      </c>
      <c r="C15" s="126">
        <f>AVERAGE('P01- Students - Exer - LOs'!C18,'P01- Students - Exer - LOs'!L18,'P01- Students - Exer - LOs'!U18,'P01- Students - Exer - LOs'!AJ18,'P01- Students - Exer - LOs'!AV18)</f>
        <v>5</v>
      </c>
      <c r="D15" s="127">
        <f>AVERAGE('P01- Students - Exer - LOs'!V18,'P01- Students - Exer - LOs'!AW18)</f>
        <v>2.5</v>
      </c>
      <c r="E15" s="126">
        <f>AVERAGE('P01- Students - Exer - LOs'!D18,'P01- Students - Exer - LOs'!M18,'P01- Students - Exer - LOs'!W18,'P01- Students - Exer - LOs'!AK18,'P01- Students - Exer - LOs'!AX18)</f>
        <v>4</v>
      </c>
      <c r="F15" s="127">
        <f>AVERAGE('P01- Students - Exer - LOs'!X18,'P01- Students - Exer - LOs'!AY18)</f>
        <v>2.5</v>
      </c>
      <c r="G15" s="126">
        <f>AVERAGE('P01- Students - Exer - LOs'!E18,'P01- Students - Exer - LOs'!N18,'P01- Students - Exer - LOs'!Y18,'P01- Students - Exer - LOs'!AL18,'P01- Students - Exer - LOs'!AZ18)</f>
        <v>5</v>
      </c>
      <c r="H15" s="127">
        <f>AVERAGE('P01- Students - Exer - LOs'!Z18,'P01- Students - Exer - LOs'!BA18)</f>
        <v>2.5</v>
      </c>
      <c r="I15" s="126">
        <f>AVERAGE('P01- Students - Exer - LOs'!F18,'P01- Students - Exer - LOs'!O18,'P01- Students - Exer - LOs'!AA18,'P01- Students - Exer - LOs'!AM18,'P01- Students - Exer - LOs'!BB18)</f>
        <v>5</v>
      </c>
      <c r="J15" s="127">
        <f>AVERAGE('P01- Students - Exer - LOs'!G18,'P01- Students - Exer - LOs'!P18,'P01- Students - Exer - LOs'!AB18,'P01- Students - Exer - LOs'!AN18,'P01- Students - Exer - LOs'!BC18)</f>
        <v>5</v>
      </c>
      <c r="K15" s="126">
        <f>AVERAGE('P01- Students - Exer - LOs'!H18,'P01- Students - Exer - LOs'!Q18,'P01- Students - Exer - LOs'!AC18,'P01- Students - Exer - LOs'!AO18,'P01- Students - Exer - LOs'!BD18)</f>
        <v>5</v>
      </c>
      <c r="L15" s="127">
        <f>AVERAGE('P01- Students - Exer - LOs'!I18,'P01- Students - Exer - LOs'!R18,'P01- Students - Exer - LOs'!AD18,'P01- Students - Exer - LOs'!AP18,'P01- Students - Exer - LOs'!BE18)</f>
        <v>5</v>
      </c>
      <c r="M15" s="126">
        <f>AVERAGE('P01- Students - Exer - LOs'!AE18,'P01- Students - Exer - LOs'!AQ18,'P01- Students - Exer - LOs'!BF18)</f>
        <v>5</v>
      </c>
      <c r="N15" s="127">
        <f>AVERAGE('P01- Students - Exer - LOs'!AF18,'P01- Students - Exer - LOs'!AR18,'P01- Students - Exer - LOs'!BG18)</f>
        <v>5</v>
      </c>
      <c r="O15" s="128">
        <f>AVERAGE('P01- Students - Exer - LOs'!AG18,'P01- Students - Exer - LOs'!AS18,'P01- Students - Exer - LOs'!BH18)</f>
        <v>5</v>
      </c>
      <c r="P15" s="128">
        <f>AVERAGE('P01- Students - Exer - LOs'!J18,'P01- Students - Exer - LOs'!S18,'P01- Students - Exer - LOs'!AH18,'P01- Students - Exer - LOs'!AT18,'P01- Students - Exer - LOs'!BI18)</f>
        <v>4.6263736263736259</v>
      </c>
      <c r="Q15" s="129">
        <f>AVERAGE('P01- Students - Exer - LOs'!K18,'P01- Students - Exer - LOs'!T18,'P01- Students - Exer - LOs'!AI18,'P01- Students - Exer - LOs'!AU18,'P01- Students - Exer - LOs'!BJ18)</f>
        <v>4.8</v>
      </c>
    </row>
    <row r="16" spans="2:17" x14ac:dyDescent="0.25">
      <c r="B16" s="73" t="str">
        <f>Students!B16</f>
        <v>Gascón Bononad, Carlos</v>
      </c>
      <c r="C16" s="130">
        <f>AVERAGE('P01- Students - Exer - LOs'!C19,'P01- Students - Exer - LOs'!L19,'P01- Students - Exer - LOs'!U19,'P01- Students - Exer - LOs'!AJ19,'P01- Students - Exer - LOs'!AV19)</f>
        <v>4.2</v>
      </c>
      <c r="D16" s="131">
        <f>AVERAGE('P01- Students - Exer - LOs'!V19,'P01- Students - Exer - LOs'!AW19)</f>
        <v>5</v>
      </c>
      <c r="E16" s="130">
        <f>AVERAGE('P01- Students - Exer - LOs'!D19,'P01- Students - Exer - LOs'!M19,'P01- Students - Exer - LOs'!W19,'P01- Students - Exer - LOs'!AK19,'P01- Students - Exer - LOs'!AX19)</f>
        <v>5</v>
      </c>
      <c r="F16" s="131">
        <f>AVERAGE('P01- Students - Exer - LOs'!X19,'P01- Students - Exer - LOs'!AY19)</f>
        <v>5</v>
      </c>
      <c r="G16" s="130">
        <f>AVERAGE('P01- Students - Exer - LOs'!E19,'P01- Students - Exer - LOs'!N19,'P01- Students - Exer - LOs'!Y19,'P01- Students - Exer - LOs'!AL19,'P01- Students - Exer - LOs'!AZ19)</f>
        <v>5</v>
      </c>
      <c r="H16" s="131">
        <f>AVERAGE('P01- Students - Exer - LOs'!Z19,'P01- Students - Exer - LOs'!BA19)</f>
        <v>5</v>
      </c>
      <c r="I16" s="130">
        <f>AVERAGE('P01- Students - Exer - LOs'!F19,'P01- Students - Exer - LOs'!O19,'P01- Students - Exer - LOs'!AA19,'P01- Students - Exer - LOs'!AM19,'P01- Students - Exer - LOs'!BB19)</f>
        <v>5</v>
      </c>
      <c r="J16" s="131">
        <f>AVERAGE('P01- Students - Exer - LOs'!G19,'P01- Students - Exer - LOs'!P19,'P01- Students - Exer - LOs'!AB19,'P01- Students - Exer - LOs'!AN19,'P01- Students - Exer - LOs'!BC19)</f>
        <v>5</v>
      </c>
      <c r="K16" s="130">
        <f>AVERAGE('P01- Students - Exer - LOs'!H19,'P01- Students - Exer - LOs'!Q19,'P01- Students - Exer - LOs'!AC19,'P01- Students - Exer - LOs'!AO19,'P01- Students - Exer - LOs'!BD19)</f>
        <v>5</v>
      </c>
      <c r="L16" s="131">
        <f>AVERAGE('P01- Students - Exer - LOs'!I19,'P01- Students - Exer - LOs'!R19,'P01- Students - Exer - LOs'!AD19,'P01- Students - Exer - LOs'!AP19,'P01- Students - Exer - LOs'!BE19)</f>
        <v>5</v>
      </c>
      <c r="M16" s="130">
        <f>AVERAGE('P01- Students - Exer - LOs'!AE19,'P01- Students - Exer - LOs'!AQ19,'P01- Students - Exer - LOs'!BF19)</f>
        <v>5</v>
      </c>
      <c r="N16" s="131">
        <f>AVERAGE('P01- Students - Exer - LOs'!AF19,'P01- Students - Exer - LOs'!AR19,'P01- Students - Exer - LOs'!BG19)</f>
        <v>5</v>
      </c>
      <c r="O16" s="132">
        <f>AVERAGE('P01- Students - Exer - LOs'!AG19,'P01- Students - Exer - LOs'!AS19,'P01- Students - Exer - LOs'!BH19)</f>
        <v>0</v>
      </c>
      <c r="P16" s="132">
        <f>AVERAGE('P01- Students - Exer - LOs'!J19,'P01- Students - Exer - LOs'!S19,'P01- Students - Exer - LOs'!AH19,'P01- Students - Exer - LOs'!AT19,'P01- Students - Exer - LOs'!BI19)</f>
        <v>4.6668131868131866</v>
      </c>
      <c r="Q16" s="133">
        <f>AVERAGE('P01- Students - Exer - LOs'!K19,'P01- Students - Exer - LOs'!T19,'P01- Students - Exer - LOs'!AI19,'P01- Students - Exer - LOs'!AU19,'P01- Students - Exer - LOs'!BJ19)</f>
        <v>5</v>
      </c>
    </row>
    <row r="17" spans="2:17" x14ac:dyDescent="0.25">
      <c r="B17" s="20" t="str">
        <f>Students!B17</f>
        <v>Gonzalez García, Alejandro</v>
      </c>
      <c r="C17" s="126">
        <f>AVERAGE('P01- Students - Exer - LOs'!C20,'P01- Students - Exer - LOs'!L20,'P01- Students - Exer - LOs'!U20,'P01- Students - Exer - LOs'!AJ20,'P01- Students - Exer - LOs'!AV20)</f>
        <v>5</v>
      </c>
      <c r="D17" s="127">
        <f>AVERAGE('P01- Students - Exer - LOs'!V20,'P01- Students - Exer - LOs'!AW20)</f>
        <v>5</v>
      </c>
      <c r="E17" s="126">
        <f>AVERAGE('P01- Students - Exer - LOs'!D20,'P01- Students - Exer - LOs'!M20,'P01- Students - Exer - LOs'!W20,'P01- Students - Exer - LOs'!AK20,'P01- Students - Exer - LOs'!AX20)</f>
        <v>5</v>
      </c>
      <c r="F17" s="127">
        <f>AVERAGE('P01- Students - Exer - LOs'!X20,'P01- Students - Exer - LOs'!AY20)</f>
        <v>5</v>
      </c>
      <c r="G17" s="126">
        <f>AVERAGE('P01- Students - Exer - LOs'!E20,'P01- Students - Exer - LOs'!N20,'P01- Students - Exer - LOs'!Y20,'P01- Students - Exer - LOs'!AL20,'P01- Students - Exer - LOs'!AZ20)</f>
        <v>5</v>
      </c>
      <c r="H17" s="127">
        <f>AVERAGE('P01- Students - Exer - LOs'!Z20,'P01- Students - Exer - LOs'!BA20)</f>
        <v>4</v>
      </c>
      <c r="I17" s="126">
        <f>AVERAGE('P01- Students - Exer - LOs'!F20,'P01- Students - Exer - LOs'!O20,'P01- Students - Exer - LOs'!AA20,'P01- Students - Exer - LOs'!AM20,'P01- Students - Exer - LOs'!BB20)</f>
        <v>5</v>
      </c>
      <c r="J17" s="127">
        <f>AVERAGE('P01- Students - Exer - LOs'!G20,'P01- Students - Exer - LOs'!P20,'P01- Students - Exer - LOs'!AB20,'P01- Students - Exer - LOs'!AN20,'P01- Students - Exer - LOs'!BC20)</f>
        <v>5</v>
      </c>
      <c r="K17" s="126">
        <f>AVERAGE('P01- Students - Exer - LOs'!H20,'P01- Students - Exer - LOs'!Q20,'P01- Students - Exer - LOs'!AC20,'P01- Students - Exer - LOs'!AO20,'P01- Students - Exer - LOs'!BD20)</f>
        <v>5</v>
      </c>
      <c r="L17" s="127">
        <f>AVERAGE('P01- Students - Exer - LOs'!I20,'P01- Students - Exer - LOs'!R20,'P01- Students - Exer - LOs'!AD20,'P01- Students - Exer - LOs'!AP20,'P01- Students - Exer - LOs'!BE20)</f>
        <v>5</v>
      </c>
      <c r="M17" s="126">
        <f>AVERAGE('P01- Students - Exer - LOs'!AE20,'P01- Students - Exer - LOs'!AQ20,'P01- Students - Exer - LOs'!BF20)</f>
        <v>5</v>
      </c>
      <c r="N17" s="127">
        <f>AVERAGE('P01- Students - Exer - LOs'!AF20,'P01- Students - Exer - LOs'!AR20,'P01- Students - Exer - LOs'!BG20)</f>
        <v>5</v>
      </c>
      <c r="O17" s="128">
        <f>AVERAGE('P01- Students - Exer - LOs'!AG20,'P01- Students - Exer - LOs'!AS20,'P01- Students - Exer - LOs'!BH20)</f>
        <v>5</v>
      </c>
      <c r="P17" s="128">
        <f>AVERAGE('P01- Students - Exer - LOs'!J20,'P01- Students - Exer - LOs'!S20,'P01- Students - Exer - LOs'!AH20,'P01- Students - Exer - LOs'!AT20,'P01- Students - Exer - LOs'!BI20)</f>
        <v>4.9692307692307693</v>
      </c>
      <c r="Q17" s="129">
        <f>AVERAGE('P01- Students - Exer - LOs'!K20,'P01- Students - Exer - LOs'!T20,'P01- Students - Exer - LOs'!AI20,'P01- Students - Exer - LOs'!AU20,'P01- Students - Exer - LOs'!BJ20)</f>
        <v>5</v>
      </c>
    </row>
    <row r="18" spans="2:17" x14ac:dyDescent="0.25">
      <c r="B18" s="73" t="str">
        <f>Students!B18</f>
        <v>Guillem Valles, Adrian</v>
      </c>
      <c r="C18" s="130">
        <f>AVERAGE('P01- Students - Exer - LOs'!C21,'P01- Students - Exer - LOs'!L21,'P01- Students - Exer - LOs'!U21,'P01- Students - Exer - LOs'!AJ21,'P01- Students - Exer - LOs'!AV21)</f>
        <v>5</v>
      </c>
      <c r="D18" s="131">
        <f>AVERAGE('P01- Students - Exer - LOs'!V21,'P01- Students - Exer - LOs'!AW21)</f>
        <v>5</v>
      </c>
      <c r="E18" s="130">
        <f>AVERAGE('P01- Students - Exer - LOs'!D21,'P01- Students - Exer - LOs'!M21,'P01- Students - Exer - LOs'!W21,'P01- Students - Exer - LOs'!AK21,'P01- Students - Exer - LOs'!AX21)</f>
        <v>5</v>
      </c>
      <c r="F18" s="131">
        <f>AVERAGE('P01- Students - Exer - LOs'!X21,'P01- Students - Exer - LOs'!AY21)</f>
        <v>5</v>
      </c>
      <c r="G18" s="130">
        <f>AVERAGE('P01- Students - Exer - LOs'!E21,'P01- Students - Exer - LOs'!N21,'P01- Students - Exer - LOs'!Y21,'P01- Students - Exer - LOs'!AL21,'P01- Students - Exer - LOs'!AZ21)</f>
        <v>5</v>
      </c>
      <c r="H18" s="131">
        <f>AVERAGE('P01- Students - Exer - LOs'!Z21,'P01- Students - Exer - LOs'!BA21)</f>
        <v>5</v>
      </c>
      <c r="I18" s="130">
        <f>AVERAGE('P01- Students - Exer - LOs'!F21,'P01- Students - Exer - LOs'!O21,'P01- Students - Exer - LOs'!AA21,'P01- Students - Exer - LOs'!AM21,'P01- Students - Exer - LOs'!BB21)</f>
        <v>5</v>
      </c>
      <c r="J18" s="131">
        <f>AVERAGE('P01- Students - Exer - LOs'!G21,'P01- Students - Exer - LOs'!P21,'P01- Students - Exer - LOs'!AB21,'P01- Students - Exer - LOs'!AN21,'P01- Students - Exer - LOs'!BC21)</f>
        <v>5</v>
      </c>
      <c r="K18" s="130">
        <f>AVERAGE('P01- Students - Exer - LOs'!H21,'P01- Students - Exer - LOs'!Q21,'P01- Students - Exer - LOs'!AC21,'P01- Students - Exer - LOs'!AO21,'P01- Students - Exer - LOs'!BD21)</f>
        <v>5</v>
      </c>
      <c r="L18" s="131">
        <f>AVERAGE('P01- Students - Exer - LOs'!I21,'P01- Students - Exer - LOs'!R21,'P01- Students - Exer - LOs'!AD21,'P01- Students - Exer - LOs'!AP21,'P01- Students - Exer - LOs'!BE21)</f>
        <v>5</v>
      </c>
      <c r="M18" s="130">
        <f>AVERAGE('P01- Students - Exer - LOs'!AE21,'P01- Students - Exer - LOs'!AQ21,'P01- Students - Exer - LOs'!BF21)</f>
        <v>5</v>
      </c>
      <c r="N18" s="131">
        <f>AVERAGE('P01- Students - Exer - LOs'!AF21,'P01- Students - Exer - LOs'!AR21,'P01- Students - Exer - LOs'!BG21)</f>
        <v>5</v>
      </c>
      <c r="O18" s="132">
        <f>AVERAGE('P01- Students - Exer - LOs'!AG21,'P01- Students - Exer - LOs'!AS21,'P01- Students - Exer - LOs'!BH21)</f>
        <v>5</v>
      </c>
      <c r="P18" s="132">
        <f>AVERAGE('P01- Students - Exer - LOs'!J21,'P01- Students - Exer - LOs'!S21,'P01- Students - Exer - LOs'!AH21,'P01- Students - Exer - LOs'!AT21,'P01- Students - Exer - LOs'!BI21)</f>
        <v>5</v>
      </c>
      <c r="Q18" s="133">
        <f>AVERAGE('P01- Students - Exer - LOs'!K21,'P01- Students - Exer - LOs'!T21,'P01- Students - Exer - LOs'!AI21,'P01- Students - Exer - LOs'!AU21,'P01- Students - Exer - LOs'!BJ21)</f>
        <v>5</v>
      </c>
    </row>
    <row r="19" spans="2:17" x14ac:dyDescent="0.25">
      <c r="B19" s="20" t="str">
        <f>Students!B19</f>
        <v>Gutiérrez Jiménez, José</v>
      </c>
      <c r="C19" s="126">
        <f>AVERAGE('P01- Students - Exer - LOs'!C22,'P01- Students - Exer - LOs'!L22,'P01- Students - Exer - LOs'!U22,'P01- Students - Exer - LOs'!AJ22,'P01- Students - Exer - LOs'!AV22)</f>
        <v>5</v>
      </c>
      <c r="D19" s="127">
        <f>AVERAGE('P01- Students - Exer - LOs'!V22,'P01- Students - Exer - LOs'!AW22)</f>
        <v>5</v>
      </c>
      <c r="E19" s="126">
        <f>AVERAGE('P01- Students - Exer - LOs'!D22,'P01- Students - Exer - LOs'!M22,'P01- Students - Exer - LOs'!W22,'P01- Students - Exer - LOs'!AK22,'P01- Students - Exer - LOs'!AX22)</f>
        <v>5</v>
      </c>
      <c r="F19" s="127">
        <f>AVERAGE('P01- Students - Exer - LOs'!X22,'P01- Students - Exer - LOs'!AY22)</f>
        <v>5</v>
      </c>
      <c r="G19" s="126">
        <f>AVERAGE('P01- Students - Exer - LOs'!E22,'P01- Students - Exer - LOs'!N22,'P01- Students - Exer - LOs'!Y22,'P01- Students - Exer - LOs'!AL22,'P01- Students - Exer - LOs'!AZ22)</f>
        <v>5</v>
      </c>
      <c r="H19" s="127">
        <f>AVERAGE('P01- Students - Exer - LOs'!Z22,'P01- Students - Exer - LOs'!BA22)</f>
        <v>5</v>
      </c>
      <c r="I19" s="126">
        <f>AVERAGE('P01- Students - Exer - LOs'!F22,'P01- Students - Exer - LOs'!O22,'P01- Students - Exer - LOs'!AA22,'P01- Students - Exer - LOs'!AM22,'P01- Students - Exer - LOs'!BB22)</f>
        <v>5</v>
      </c>
      <c r="J19" s="127">
        <f>AVERAGE('P01- Students - Exer - LOs'!G22,'P01- Students - Exer - LOs'!P22,'P01- Students - Exer - LOs'!AB22,'P01- Students - Exer - LOs'!AN22,'P01- Students - Exer - LOs'!BC22)</f>
        <v>5</v>
      </c>
      <c r="K19" s="126">
        <f>AVERAGE('P01- Students - Exer - LOs'!H22,'P01- Students - Exer - LOs'!Q22,'P01- Students - Exer - LOs'!AC22,'P01- Students - Exer - LOs'!AO22,'P01- Students - Exer - LOs'!BD22)</f>
        <v>5</v>
      </c>
      <c r="L19" s="127">
        <f>AVERAGE('P01- Students - Exer - LOs'!I22,'P01- Students - Exer - LOs'!R22,'P01- Students - Exer - LOs'!AD22,'P01- Students - Exer - LOs'!AP22,'P01- Students - Exer - LOs'!BE22)</f>
        <v>5</v>
      </c>
      <c r="M19" s="126">
        <f>AVERAGE('P01- Students - Exer - LOs'!AE22,'P01- Students - Exer - LOs'!AQ22,'P01- Students - Exer - LOs'!BF22)</f>
        <v>5</v>
      </c>
      <c r="N19" s="127">
        <f>AVERAGE('P01- Students - Exer - LOs'!AF22,'P01- Students - Exer - LOs'!AR22,'P01- Students - Exer - LOs'!BG22)</f>
        <v>5</v>
      </c>
      <c r="O19" s="128">
        <f>AVERAGE('P01- Students - Exer - LOs'!AG22,'P01- Students - Exer - LOs'!AS22,'P01- Students - Exer - LOs'!BH22)</f>
        <v>5</v>
      </c>
      <c r="P19" s="128">
        <f>AVERAGE('P01- Students - Exer - LOs'!J22,'P01- Students - Exer - LOs'!S22,'P01- Students - Exer - LOs'!AH22,'P01- Students - Exer - LOs'!AT22,'P01- Students - Exer - LOs'!BI22)</f>
        <v>5</v>
      </c>
      <c r="Q19" s="129">
        <f>AVERAGE('P01- Students - Exer - LOs'!K22,'P01- Students - Exer - LOs'!T22,'P01- Students - Exer - LOs'!AI22,'P01- Students - Exer - LOs'!AU22,'P01- Students - Exer - LOs'!BJ22)</f>
        <v>5</v>
      </c>
    </row>
    <row r="20" spans="2:17" x14ac:dyDescent="0.25">
      <c r="B20" s="73" t="str">
        <f>Students!B20</f>
        <v>Hrdina, Vojtech</v>
      </c>
      <c r="C20" s="130">
        <f>AVERAGE('P01- Students - Exer - LOs'!C23,'P01- Students - Exer - LOs'!L23,'P01- Students - Exer - LOs'!U23,'P01- Students - Exer - LOs'!AJ23,'P01- Students - Exer - LOs'!AV23)</f>
        <v>5</v>
      </c>
      <c r="D20" s="131">
        <f>AVERAGE('P01- Students - Exer - LOs'!V23,'P01- Students - Exer - LOs'!AW23)</f>
        <v>5</v>
      </c>
      <c r="E20" s="130">
        <f>AVERAGE('P01- Students - Exer - LOs'!D23,'P01- Students - Exer - LOs'!M23,'P01- Students - Exer - LOs'!W23,'P01- Students - Exer - LOs'!AK23,'P01- Students - Exer - LOs'!AX23)</f>
        <v>5</v>
      </c>
      <c r="F20" s="131">
        <f>AVERAGE('P01- Students - Exer - LOs'!X23,'P01- Students - Exer - LOs'!AY23)</f>
        <v>5</v>
      </c>
      <c r="G20" s="130">
        <f>AVERAGE('P01- Students - Exer - LOs'!E23,'P01- Students - Exer - LOs'!N23,'P01- Students - Exer - LOs'!Y23,'P01- Students - Exer - LOs'!AL23,'P01- Students - Exer - LOs'!AZ23)</f>
        <v>5</v>
      </c>
      <c r="H20" s="131">
        <f>AVERAGE('P01- Students - Exer - LOs'!Z23,'P01- Students - Exer - LOs'!BA23)</f>
        <v>5</v>
      </c>
      <c r="I20" s="130">
        <f>AVERAGE('P01- Students - Exer - LOs'!F23,'P01- Students - Exer - LOs'!O23,'P01- Students - Exer - LOs'!AA23,'P01- Students - Exer - LOs'!AM23,'P01- Students - Exer - LOs'!BB23)</f>
        <v>5</v>
      </c>
      <c r="J20" s="131">
        <f>AVERAGE('P01- Students - Exer - LOs'!G23,'P01- Students - Exer - LOs'!P23,'P01- Students - Exer - LOs'!AB23,'P01- Students - Exer - LOs'!AN23,'P01- Students - Exer - LOs'!BC23)</f>
        <v>5</v>
      </c>
      <c r="K20" s="130">
        <f>AVERAGE('P01- Students - Exer - LOs'!H23,'P01- Students - Exer - LOs'!Q23,'P01- Students - Exer - LOs'!AC23,'P01- Students - Exer - LOs'!AO23,'P01- Students - Exer - LOs'!BD23)</f>
        <v>5</v>
      </c>
      <c r="L20" s="131">
        <f>AVERAGE('P01- Students - Exer - LOs'!I23,'P01- Students - Exer - LOs'!R23,'P01- Students - Exer - LOs'!AD23,'P01- Students - Exer - LOs'!AP23,'P01- Students - Exer - LOs'!BE23)</f>
        <v>5</v>
      </c>
      <c r="M20" s="130">
        <f>AVERAGE('P01- Students - Exer - LOs'!AE23,'P01- Students - Exer - LOs'!AQ23,'P01- Students - Exer - LOs'!BF23)</f>
        <v>5</v>
      </c>
      <c r="N20" s="131">
        <f>AVERAGE('P01- Students - Exer - LOs'!AF23,'P01- Students - Exer - LOs'!AR23,'P01- Students - Exer - LOs'!BG23)</f>
        <v>5</v>
      </c>
      <c r="O20" s="132">
        <f>AVERAGE('P01- Students - Exer - LOs'!AG23,'P01- Students - Exer - LOs'!AS23,'P01- Students - Exer - LOs'!BH23)</f>
        <v>5</v>
      </c>
      <c r="P20" s="132">
        <f>AVERAGE('P01- Students - Exer - LOs'!J23,'P01- Students - Exer - LOs'!S23,'P01- Students - Exer - LOs'!AH23,'P01- Students - Exer - LOs'!AT23,'P01- Students - Exer - LOs'!BI23)</f>
        <v>5</v>
      </c>
      <c r="Q20" s="133">
        <f>AVERAGE('P01- Students - Exer - LOs'!K23,'P01- Students - Exer - LOs'!T23,'P01- Students - Exer - LOs'!AI23,'P01- Students - Exer - LOs'!AU23,'P01- Students - Exer - LOs'!BJ23)</f>
        <v>5</v>
      </c>
    </row>
    <row r="21" spans="2:17" x14ac:dyDescent="0.25">
      <c r="B21" s="20" t="str">
        <f>Students!B21</f>
        <v>Leach Rodriguez, Ricardo</v>
      </c>
      <c r="C21" s="126">
        <f>AVERAGE('P01- Students - Exer - LOs'!C24,'P01- Students - Exer - LOs'!L24,'P01- Students - Exer - LOs'!U24,'P01- Students - Exer - LOs'!AJ24,'P01- Students - Exer - LOs'!AV24)</f>
        <v>5</v>
      </c>
      <c r="D21" s="127">
        <f>AVERAGE('P01- Students - Exer - LOs'!V24,'P01- Students - Exer - LOs'!AW24)</f>
        <v>2.5</v>
      </c>
      <c r="E21" s="126">
        <f>AVERAGE('P01- Students - Exer - LOs'!D24,'P01- Students - Exer - LOs'!M24,'P01- Students - Exer - LOs'!W24,'P01- Students - Exer - LOs'!AK24,'P01- Students - Exer - LOs'!AX24)</f>
        <v>4.5999999999999996</v>
      </c>
      <c r="F21" s="127">
        <f>AVERAGE('P01- Students - Exer - LOs'!X24,'P01- Students - Exer - LOs'!AY24)</f>
        <v>2.5</v>
      </c>
      <c r="G21" s="126">
        <f>AVERAGE('P01- Students - Exer - LOs'!E24,'P01- Students - Exer - LOs'!N24,'P01- Students - Exer - LOs'!Y24,'P01- Students - Exer - LOs'!AL24,'P01- Students - Exer - LOs'!AZ24)</f>
        <v>5</v>
      </c>
      <c r="H21" s="127">
        <f>AVERAGE('P01- Students - Exer - LOs'!Z24,'P01- Students - Exer - LOs'!BA24)</f>
        <v>2.5</v>
      </c>
      <c r="I21" s="126">
        <f>AVERAGE('P01- Students - Exer - LOs'!F24,'P01- Students - Exer - LOs'!O24,'P01- Students - Exer - LOs'!AA24,'P01- Students - Exer - LOs'!AM24,'P01- Students - Exer - LOs'!BB24)</f>
        <v>5</v>
      </c>
      <c r="J21" s="127">
        <f>AVERAGE('P01- Students - Exer - LOs'!G24,'P01- Students - Exer - LOs'!P24,'P01- Students - Exer - LOs'!AB24,'P01- Students - Exer - LOs'!AN24,'P01- Students - Exer - LOs'!BC24)</f>
        <v>5</v>
      </c>
      <c r="K21" s="126">
        <f>AVERAGE('P01- Students - Exer - LOs'!H24,'P01- Students - Exer - LOs'!Q24,'P01- Students - Exer - LOs'!AC24,'P01- Students - Exer - LOs'!AO24,'P01- Students - Exer - LOs'!BD24)</f>
        <v>5</v>
      </c>
      <c r="L21" s="127">
        <f>AVERAGE('P01- Students - Exer - LOs'!I24,'P01- Students - Exer - LOs'!R24,'P01- Students - Exer - LOs'!AD24,'P01- Students - Exer - LOs'!AP24,'P01- Students - Exer - LOs'!BE24)</f>
        <v>5</v>
      </c>
      <c r="M21" s="126">
        <f>AVERAGE('P01- Students - Exer - LOs'!AE24,'P01- Students - Exer - LOs'!AQ24,'P01- Students - Exer - LOs'!BF24)</f>
        <v>3.3333333333333335</v>
      </c>
      <c r="N21" s="127">
        <f>AVERAGE('P01- Students - Exer - LOs'!AF24,'P01- Students - Exer - LOs'!AR24,'P01- Students - Exer - LOs'!BG24)</f>
        <v>3.3333333333333335</v>
      </c>
      <c r="O21" s="128">
        <f>AVERAGE('P01- Students - Exer - LOs'!AG24,'P01- Students - Exer - LOs'!AS24,'P01- Students - Exer - LOs'!BH24)</f>
        <v>3.3333333333333335</v>
      </c>
      <c r="P21" s="128">
        <f>AVERAGE('P01- Students - Exer - LOs'!J24,'P01- Students - Exer - LOs'!S24,'P01- Students - Exer - LOs'!AH24,'P01- Students - Exer - LOs'!AT24,'P01- Students - Exer - LOs'!BI24)</f>
        <v>4.4813186813186814</v>
      </c>
      <c r="Q21" s="129">
        <f>AVERAGE('P01- Students - Exer - LOs'!K24,'P01- Students - Exer - LOs'!T24,'P01- Students - Exer - LOs'!AI24,'P01- Students - Exer - LOs'!AU24,'P01- Students - Exer - LOs'!BJ24)</f>
        <v>5</v>
      </c>
    </row>
    <row r="22" spans="2:17" x14ac:dyDescent="0.25">
      <c r="B22" s="73" t="str">
        <f>Students!B22</f>
        <v>Magallón Polo, Jorge</v>
      </c>
      <c r="C22" s="130">
        <f>AVERAGE('P01- Students - Exer - LOs'!C25,'P01- Students - Exer - LOs'!L25,'P01- Students - Exer - LOs'!U25,'P01- Students - Exer - LOs'!AJ25,'P01- Students - Exer - LOs'!AV25)</f>
        <v>5</v>
      </c>
      <c r="D22" s="131">
        <f>AVERAGE('P01- Students - Exer - LOs'!V25,'P01- Students - Exer - LOs'!AW25)</f>
        <v>2.5</v>
      </c>
      <c r="E22" s="130">
        <f>AVERAGE('P01- Students - Exer - LOs'!D25,'P01- Students - Exer - LOs'!M25,'P01- Students - Exer - LOs'!W25,'P01- Students - Exer - LOs'!AK25,'P01- Students - Exer - LOs'!AX25)</f>
        <v>4.5999999999999996</v>
      </c>
      <c r="F22" s="131">
        <f>AVERAGE('P01- Students - Exer - LOs'!X25,'P01- Students - Exer - LOs'!AY25)</f>
        <v>2.5</v>
      </c>
      <c r="G22" s="130">
        <f>AVERAGE('P01- Students - Exer - LOs'!E25,'P01- Students - Exer - LOs'!N25,'P01- Students - Exer - LOs'!Y25,'P01- Students - Exer - LOs'!AL25,'P01- Students - Exer - LOs'!AZ25)</f>
        <v>5</v>
      </c>
      <c r="H22" s="131">
        <f>AVERAGE('P01- Students - Exer - LOs'!Z25,'P01- Students - Exer - LOs'!BA25)</f>
        <v>2.5</v>
      </c>
      <c r="I22" s="130">
        <f>AVERAGE('P01- Students - Exer - LOs'!F25,'P01- Students - Exer - LOs'!O25,'P01- Students - Exer - LOs'!AA25,'P01- Students - Exer - LOs'!AM25,'P01- Students - Exer - LOs'!BB25)</f>
        <v>5</v>
      </c>
      <c r="J22" s="131">
        <f>AVERAGE('P01- Students - Exer - LOs'!G25,'P01- Students - Exer - LOs'!P25,'P01- Students - Exer - LOs'!AB25,'P01- Students - Exer - LOs'!AN25,'P01- Students - Exer - LOs'!BC25)</f>
        <v>5</v>
      </c>
      <c r="K22" s="130">
        <f>AVERAGE('P01- Students - Exer - LOs'!H25,'P01- Students - Exer - LOs'!Q25,'P01- Students - Exer - LOs'!AC25,'P01- Students - Exer - LOs'!AO25,'P01- Students - Exer - LOs'!BD25)</f>
        <v>5</v>
      </c>
      <c r="L22" s="131">
        <f>AVERAGE('P01- Students - Exer - LOs'!I25,'P01- Students - Exer - LOs'!R25,'P01- Students - Exer - LOs'!AD25,'P01- Students - Exer - LOs'!AP25,'P01- Students - Exer - LOs'!BE25)</f>
        <v>5</v>
      </c>
      <c r="M22" s="130">
        <f>AVERAGE('P01- Students - Exer - LOs'!AE25,'P01- Students - Exer - LOs'!AQ25,'P01- Students - Exer - LOs'!BF25)</f>
        <v>3.3333333333333335</v>
      </c>
      <c r="N22" s="131">
        <f>AVERAGE('P01- Students - Exer - LOs'!AF25,'P01- Students - Exer - LOs'!AR25,'P01- Students - Exer - LOs'!BG25)</f>
        <v>3.3333333333333335</v>
      </c>
      <c r="O22" s="132">
        <f>AVERAGE('P01- Students - Exer - LOs'!AG25,'P01- Students - Exer - LOs'!AS25,'P01- Students - Exer - LOs'!BH25)</f>
        <v>3.3333333333333335</v>
      </c>
      <c r="P22" s="132">
        <f>AVERAGE('P01- Students - Exer - LOs'!J25,'P01- Students - Exer - LOs'!S25,'P01- Students - Exer - LOs'!AH25,'P01- Students - Exer - LOs'!AT25,'P01- Students - Exer - LOs'!BI25)</f>
        <v>4.4813186813186814</v>
      </c>
      <c r="Q22" s="133">
        <f>AVERAGE('P01- Students - Exer - LOs'!K25,'P01- Students - Exer - LOs'!T25,'P01- Students - Exer - LOs'!AI25,'P01- Students - Exer - LOs'!AU25,'P01- Students - Exer - LOs'!BJ25)</f>
        <v>5</v>
      </c>
    </row>
    <row r="23" spans="2:17" x14ac:dyDescent="0.25">
      <c r="B23" s="20" t="str">
        <f>Students!B23</f>
        <v>Martín Núñez, Raúl</v>
      </c>
      <c r="C23" s="126">
        <f>AVERAGE('P01- Students - Exer - LOs'!C26,'P01- Students - Exer - LOs'!L26,'P01- Students - Exer - LOs'!U26,'P01- Students - Exer - LOs'!AJ26,'P01- Students - Exer - LOs'!AV26)</f>
        <v>5</v>
      </c>
      <c r="D23" s="127">
        <f>AVERAGE('P01- Students - Exer - LOs'!V26,'P01- Students - Exer - LOs'!AW26)</f>
        <v>2.5</v>
      </c>
      <c r="E23" s="126">
        <f>AVERAGE('P01- Students - Exer - LOs'!D26,'P01- Students - Exer - LOs'!M26,'P01- Students - Exer - LOs'!W26,'P01- Students - Exer - LOs'!AK26,'P01- Students - Exer - LOs'!AX26)</f>
        <v>4.2</v>
      </c>
      <c r="F23" s="127">
        <f>AVERAGE('P01- Students - Exer - LOs'!X26,'P01- Students - Exer - LOs'!AY26)</f>
        <v>2.5</v>
      </c>
      <c r="G23" s="126">
        <f>AVERAGE('P01- Students - Exer - LOs'!E26,'P01- Students - Exer - LOs'!N26,'P01- Students - Exer - LOs'!Y26,'P01- Students - Exer - LOs'!AL26,'P01- Students - Exer - LOs'!AZ26)</f>
        <v>4.5999999999999996</v>
      </c>
      <c r="H23" s="127">
        <f>AVERAGE('P01- Students - Exer - LOs'!Z26,'P01- Students - Exer - LOs'!BA26)</f>
        <v>2.5</v>
      </c>
      <c r="I23" s="126">
        <f>AVERAGE('P01- Students - Exer - LOs'!F26,'P01- Students - Exer - LOs'!O26,'P01- Students - Exer - LOs'!AA26,'P01- Students - Exer - LOs'!AM26,'P01- Students - Exer - LOs'!BB26)</f>
        <v>5</v>
      </c>
      <c r="J23" s="127">
        <f>AVERAGE('P01- Students - Exer - LOs'!G26,'P01- Students - Exer - LOs'!P26,'P01- Students - Exer - LOs'!AB26,'P01- Students - Exer - LOs'!AN26,'P01- Students - Exer - LOs'!BC26)</f>
        <v>5</v>
      </c>
      <c r="K23" s="126">
        <f>AVERAGE('P01- Students - Exer - LOs'!H26,'P01- Students - Exer - LOs'!Q26,'P01- Students - Exer - LOs'!AC26,'P01- Students - Exer - LOs'!AO26,'P01- Students - Exer - LOs'!BD26)</f>
        <v>4.4000000000000004</v>
      </c>
      <c r="L23" s="127">
        <f>AVERAGE('P01- Students - Exer - LOs'!I26,'P01- Students - Exer - LOs'!R26,'P01- Students - Exer - LOs'!AD26,'P01- Students - Exer - LOs'!AP26,'P01- Students - Exer - LOs'!BE26)</f>
        <v>3</v>
      </c>
      <c r="M23" s="126">
        <f>AVERAGE('P01- Students - Exer - LOs'!AE26,'P01- Students - Exer - LOs'!AQ26,'P01- Students - Exer - LOs'!BF26)</f>
        <v>4</v>
      </c>
      <c r="N23" s="127">
        <f>AVERAGE('P01- Students - Exer - LOs'!AF26,'P01- Students - Exer - LOs'!AR26,'P01- Students - Exer - LOs'!BG26)</f>
        <v>5</v>
      </c>
      <c r="O23" s="128">
        <f>AVERAGE('P01- Students - Exer - LOs'!AG26,'P01- Students - Exer - LOs'!AS26,'P01- Students - Exer - LOs'!BH26)</f>
        <v>5</v>
      </c>
      <c r="P23" s="128">
        <f>AVERAGE('P01- Students - Exer - LOs'!J26,'P01- Students - Exer - LOs'!S26,'P01- Students - Exer - LOs'!AH26,'P01- Students - Exer - LOs'!AT26,'P01- Students - Exer - LOs'!BI26)</f>
        <v>4.2369230769230777</v>
      </c>
      <c r="Q23" s="129">
        <f>AVERAGE('P01- Students - Exer - LOs'!K26,'P01- Students - Exer - LOs'!T26,'P01- Students - Exer - LOs'!AI26,'P01- Students - Exer - LOs'!AU26,'P01- Students - Exer - LOs'!BJ26)</f>
        <v>3</v>
      </c>
    </row>
    <row r="24" spans="2:17" x14ac:dyDescent="0.25">
      <c r="B24" s="73" t="str">
        <f>Students!B24</f>
        <v>Mohammad Mohammad, Jahanzaib</v>
      </c>
      <c r="C24" s="130">
        <f>AVERAGE('P01- Students - Exer - LOs'!C27,'P01- Students - Exer - LOs'!L27,'P01- Students - Exer - LOs'!U27,'P01- Students - Exer - LOs'!AJ27,'P01- Students - Exer - LOs'!AV27)</f>
        <v>4.8</v>
      </c>
      <c r="D24" s="131">
        <f>AVERAGE('P01- Students - Exer - LOs'!V27,'P01- Students - Exer - LOs'!AW27)</f>
        <v>0</v>
      </c>
      <c r="E24" s="130">
        <f>AVERAGE('P01- Students - Exer - LOs'!D27,'P01- Students - Exer - LOs'!M27,'P01- Students - Exer - LOs'!W27,'P01- Students - Exer - LOs'!AK27,'P01- Students - Exer - LOs'!AX27)</f>
        <v>4</v>
      </c>
      <c r="F24" s="131">
        <f>AVERAGE('P01- Students - Exer - LOs'!X27,'P01- Students - Exer - LOs'!AY27)</f>
        <v>0</v>
      </c>
      <c r="G24" s="130">
        <f>AVERAGE('P01- Students - Exer - LOs'!E27,'P01- Students - Exer - LOs'!N27,'P01- Students - Exer - LOs'!Y27,'P01- Students - Exer - LOs'!AL27,'P01- Students - Exer - LOs'!AZ27)</f>
        <v>4.5999999999999996</v>
      </c>
      <c r="H24" s="131">
        <f>AVERAGE('P01- Students - Exer - LOs'!Z27,'P01- Students - Exer - LOs'!BA27)</f>
        <v>0</v>
      </c>
      <c r="I24" s="130">
        <f>AVERAGE('P01- Students - Exer - LOs'!F27,'P01- Students - Exer - LOs'!O27,'P01- Students - Exer - LOs'!AA27,'P01- Students - Exer - LOs'!AM27,'P01- Students - Exer - LOs'!BB27)</f>
        <v>5</v>
      </c>
      <c r="J24" s="131">
        <f>AVERAGE('P01- Students - Exer - LOs'!G27,'P01- Students - Exer - LOs'!P27,'P01- Students - Exer - LOs'!AB27,'P01- Students - Exer - LOs'!AN27,'P01- Students - Exer - LOs'!BC27)</f>
        <v>5</v>
      </c>
      <c r="K24" s="130">
        <f>AVERAGE('P01- Students - Exer - LOs'!H27,'P01- Students - Exer - LOs'!Q27,'P01- Students - Exer - LOs'!AC27,'P01- Students - Exer - LOs'!AO27,'P01- Students - Exer - LOs'!BD27)</f>
        <v>4.4000000000000004</v>
      </c>
      <c r="L24" s="131">
        <f>AVERAGE('P01- Students - Exer - LOs'!I27,'P01- Students - Exer - LOs'!R27,'P01- Students - Exer - LOs'!AD27,'P01- Students - Exer - LOs'!AP27,'P01- Students - Exer - LOs'!BE27)</f>
        <v>4</v>
      </c>
      <c r="M24" s="130">
        <f>AVERAGE('P01- Students - Exer - LOs'!AE27,'P01- Students - Exer - LOs'!AQ27,'P01- Students - Exer - LOs'!BF27)</f>
        <v>5</v>
      </c>
      <c r="N24" s="131">
        <f>AVERAGE('P01- Students - Exer - LOs'!AF27,'P01- Students - Exer - LOs'!AR27,'P01- Students - Exer - LOs'!BG27)</f>
        <v>5</v>
      </c>
      <c r="O24" s="132">
        <f>AVERAGE('P01- Students - Exer - LOs'!AG27,'P01- Students - Exer - LOs'!AS27,'P01- Students - Exer - LOs'!BH27)</f>
        <v>3.3333333333333335</v>
      </c>
      <c r="P24" s="132">
        <f>AVERAGE('P01- Students - Exer - LOs'!J27,'P01- Students - Exer - LOs'!S27,'P01- Students - Exer - LOs'!AH27,'P01- Students - Exer - LOs'!AT27,'P01- Students - Exer - LOs'!BI27)</f>
        <v>3.9898901098901098</v>
      </c>
      <c r="Q24" s="133">
        <f>AVERAGE('P01- Students - Exer - LOs'!K27,'P01- Students - Exer - LOs'!T27,'P01- Students - Exer - LOs'!AI27,'P01- Students - Exer - LOs'!AU27,'P01- Students - Exer - LOs'!BJ27)</f>
        <v>3.8</v>
      </c>
    </row>
    <row r="25" spans="2:17" x14ac:dyDescent="0.25">
      <c r="B25" s="20" t="str">
        <f>Students!B25</f>
        <v>Morellà Campos, Alvaro</v>
      </c>
      <c r="C25" s="126">
        <f>AVERAGE('P01- Students - Exer - LOs'!C28,'P01- Students - Exer - LOs'!L28,'P01- Students - Exer - LOs'!U28,'P01- Students - Exer - LOs'!AJ28,'P01- Students - Exer - LOs'!AV28)</f>
        <v>5</v>
      </c>
      <c r="D25" s="127">
        <f>AVERAGE('P01- Students - Exer - LOs'!V28,'P01- Students - Exer - LOs'!AW28)</f>
        <v>2.5</v>
      </c>
      <c r="E25" s="126">
        <f>AVERAGE('P01- Students - Exer - LOs'!D28,'P01- Students - Exer - LOs'!M28,'P01- Students - Exer - LOs'!W28,'P01- Students - Exer - LOs'!AK28,'P01- Students - Exer - LOs'!AX28)</f>
        <v>4.5999999999999996</v>
      </c>
      <c r="F25" s="127">
        <f>AVERAGE('P01- Students - Exer - LOs'!X28,'P01- Students - Exer - LOs'!AY28)</f>
        <v>2.5</v>
      </c>
      <c r="G25" s="126">
        <f>AVERAGE('P01- Students - Exer - LOs'!E28,'P01- Students - Exer - LOs'!N28,'P01- Students - Exer - LOs'!Y28,'P01- Students - Exer - LOs'!AL28,'P01- Students - Exer - LOs'!AZ28)</f>
        <v>5</v>
      </c>
      <c r="H25" s="127">
        <f>AVERAGE('P01- Students - Exer - LOs'!Z28,'P01- Students - Exer - LOs'!BA28)</f>
        <v>2.5</v>
      </c>
      <c r="I25" s="126">
        <f>AVERAGE('P01- Students - Exer - LOs'!F28,'P01- Students - Exer - LOs'!O28,'P01- Students - Exer - LOs'!AA28,'P01- Students - Exer - LOs'!AM28,'P01- Students - Exer - LOs'!BB28)</f>
        <v>5</v>
      </c>
      <c r="J25" s="127">
        <f>AVERAGE('P01- Students - Exer - LOs'!G28,'P01- Students - Exer - LOs'!P28,'P01- Students - Exer - LOs'!AB28,'P01- Students - Exer - LOs'!AN28,'P01- Students - Exer - LOs'!BC28)</f>
        <v>5</v>
      </c>
      <c r="K25" s="126">
        <f>AVERAGE('P01- Students - Exer - LOs'!H28,'P01- Students - Exer - LOs'!Q28,'P01- Students - Exer - LOs'!AC28,'P01- Students - Exer - LOs'!AO28,'P01- Students - Exer - LOs'!BD28)</f>
        <v>5</v>
      </c>
      <c r="L25" s="127">
        <f>AVERAGE('P01- Students - Exer - LOs'!I28,'P01- Students - Exer - LOs'!R28,'P01- Students - Exer - LOs'!AD28,'P01- Students - Exer - LOs'!AP28,'P01- Students - Exer - LOs'!BE28)</f>
        <v>5</v>
      </c>
      <c r="M25" s="126">
        <f>AVERAGE('P01- Students - Exer - LOs'!AE28,'P01- Students - Exer - LOs'!AQ28,'P01- Students - Exer - LOs'!BF28)</f>
        <v>5</v>
      </c>
      <c r="N25" s="127">
        <f>AVERAGE('P01- Students - Exer - LOs'!AF28,'P01- Students - Exer - LOs'!AR28,'P01- Students - Exer - LOs'!BG28)</f>
        <v>5</v>
      </c>
      <c r="O25" s="128">
        <f>AVERAGE('P01- Students - Exer - LOs'!AG28,'P01- Students - Exer - LOs'!AS28,'P01- Students - Exer - LOs'!BH28)</f>
        <v>5</v>
      </c>
      <c r="P25" s="128">
        <f>AVERAGE('P01- Students - Exer - LOs'!J28,'P01- Students - Exer - LOs'!S28,'P01- Students - Exer - LOs'!AH28,'P01- Students - Exer - LOs'!AT28,'P01- Students - Exer - LOs'!BI28)</f>
        <v>4.7120879120879122</v>
      </c>
      <c r="Q25" s="129">
        <f>AVERAGE('P01- Students - Exer - LOs'!K28,'P01- Students - Exer - LOs'!T28,'P01- Students - Exer - LOs'!AI28,'P01- Students - Exer - LOs'!AU28,'P01- Students - Exer - LOs'!BJ28)</f>
        <v>5</v>
      </c>
    </row>
    <row r="26" spans="2:17" x14ac:dyDescent="0.25">
      <c r="B26" s="73" t="str">
        <f>Students!B26</f>
        <v>Pergens, Richard</v>
      </c>
      <c r="C26" s="130">
        <f>AVERAGE('P01- Students - Exer - LOs'!C29,'P01- Students - Exer - LOs'!L29,'P01- Students - Exer - LOs'!U29,'P01- Students - Exer - LOs'!AJ29,'P01- Students - Exer - LOs'!AV29)</f>
        <v>5</v>
      </c>
      <c r="D26" s="131">
        <f>AVERAGE('P01- Students - Exer - LOs'!V29,'P01- Students - Exer - LOs'!AW29)</f>
        <v>2.5</v>
      </c>
      <c r="E26" s="130">
        <f>AVERAGE('P01- Students - Exer - LOs'!D29,'P01- Students - Exer - LOs'!M29,'P01- Students - Exer - LOs'!W29,'P01- Students - Exer - LOs'!AK29,'P01- Students - Exer - LOs'!AX29)</f>
        <v>4.4000000000000004</v>
      </c>
      <c r="F26" s="131">
        <f>AVERAGE('P01- Students - Exer - LOs'!X29,'P01- Students - Exer - LOs'!AY29)</f>
        <v>2.5</v>
      </c>
      <c r="G26" s="130">
        <f>AVERAGE('P01- Students - Exer - LOs'!E29,'P01- Students - Exer - LOs'!N29,'P01- Students - Exer - LOs'!Y29,'P01- Students - Exer - LOs'!AL29,'P01- Students - Exer - LOs'!AZ29)</f>
        <v>5</v>
      </c>
      <c r="H26" s="131">
        <f>AVERAGE('P01- Students - Exer - LOs'!Z29,'P01- Students - Exer - LOs'!BA29)</f>
        <v>2.5</v>
      </c>
      <c r="I26" s="130">
        <f>AVERAGE('P01- Students - Exer - LOs'!F29,'P01- Students - Exer - LOs'!O29,'P01- Students - Exer - LOs'!AA29,'P01- Students - Exer - LOs'!AM29,'P01- Students - Exer - LOs'!BB29)</f>
        <v>5</v>
      </c>
      <c r="J26" s="131">
        <f>AVERAGE('P01- Students - Exer - LOs'!G29,'P01- Students - Exer - LOs'!P29,'P01- Students - Exer - LOs'!AB29,'P01- Students - Exer - LOs'!AN29,'P01- Students - Exer - LOs'!BC29)</f>
        <v>5</v>
      </c>
      <c r="K26" s="130">
        <f>AVERAGE('P01- Students - Exer - LOs'!H29,'P01- Students - Exer - LOs'!Q29,'P01- Students - Exer - LOs'!AC29,'P01- Students - Exer - LOs'!AO29,'P01- Students - Exer - LOs'!BD29)</f>
        <v>5</v>
      </c>
      <c r="L26" s="131">
        <f>AVERAGE('P01- Students - Exer - LOs'!I29,'P01- Students - Exer - LOs'!R29,'P01- Students - Exer - LOs'!AD29,'P01- Students - Exer - LOs'!AP29,'P01- Students - Exer - LOs'!BE29)</f>
        <v>5</v>
      </c>
      <c r="M26" s="130">
        <f>AVERAGE('P01- Students - Exer - LOs'!AE29,'P01- Students - Exer - LOs'!AQ29,'P01- Students - Exer - LOs'!BF29)</f>
        <v>5</v>
      </c>
      <c r="N26" s="131">
        <f>AVERAGE('P01- Students - Exer - LOs'!AF29,'P01- Students - Exer - LOs'!AR29,'P01- Students - Exer - LOs'!BG29)</f>
        <v>5</v>
      </c>
      <c r="O26" s="132">
        <f>AVERAGE('P01- Students - Exer - LOs'!AG29,'P01- Students - Exer - LOs'!AS29,'P01- Students - Exer - LOs'!BH29)</f>
        <v>5</v>
      </c>
      <c r="P26" s="132">
        <f>AVERAGE('P01- Students - Exer - LOs'!J29,'P01- Students - Exer - LOs'!S29,'P01- Students - Exer - LOs'!AH29,'P01- Students - Exer - LOs'!AT29,'P01- Students - Exer - LOs'!BI29)</f>
        <v>4.6835164835164829</v>
      </c>
      <c r="Q26" s="133">
        <f>AVERAGE('P01- Students - Exer - LOs'!K29,'P01- Students - Exer - LOs'!T29,'P01- Students - Exer - LOs'!AI29,'P01- Students - Exer - LOs'!AU29,'P01- Students - Exer - LOs'!BJ29)</f>
        <v>5</v>
      </c>
    </row>
    <row r="27" spans="2:17" x14ac:dyDescent="0.25">
      <c r="B27" s="20" t="str">
        <f>Students!B27</f>
        <v>Prieto Calabuig, Tomas</v>
      </c>
      <c r="C27" s="126">
        <f>AVERAGE('P01- Students - Exer - LOs'!C30,'P01- Students - Exer - LOs'!L30,'P01- Students - Exer - LOs'!U30,'P01- Students - Exer - LOs'!AJ30,'P01- Students - Exer - LOs'!AV30)</f>
        <v>5</v>
      </c>
      <c r="D27" s="127">
        <f>AVERAGE('P01- Students - Exer - LOs'!V30,'P01- Students - Exer - LOs'!AW30)</f>
        <v>2.5</v>
      </c>
      <c r="E27" s="126">
        <f>AVERAGE('P01- Students - Exer - LOs'!D30,'P01- Students - Exer - LOs'!M30,'P01- Students - Exer - LOs'!W30,'P01- Students - Exer - LOs'!AK30,'P01- Students - Exer - LOs'!AX30)</f>
        <v>4.8</v>
      </c>
      <c r="F27" s="127">
        <f>AVERAGE('P01- Students - Exer - LOs'!X30,'P01- Students - Exer - LOs'!AY30)</f>
        <v>2.5</v>
      </c>
      <c r="G27" s="126">
        <f>AVERAGE('P01- Students - Exer - LOs'!E30,'P01- Students - Exer - LOs'!N30,'P01- Students - Exer - LOs'!Y30,'P01- Students - Exer - LOs'!AL30,'P01- Students - Exer - LOs'!AZ30)</f>
        <v>5</v>
      </c>
      <c r="H27" s="127">
        <f>AVERAGE('P01- Students - Exer - LOs'!Z30,'P01- Students - Exer - LOs'!BA30)</f>
        <v>2.5</v>
      </c>
      <c r="I27" s="126">
        <f>AVERAGE('P01- Students - Exer - LOs'!F30,'P01- Students - Exer - LOs'!O30,'P01- Students - Exer - LOs'!AA30,'P01- Students - Exer - LOs'!AM30,'P01- Students - Exer - LOs'!BB30)</f>
        <v>5</v>
      </c>
      <c r="J27" s="127">
        <f>AVERAGE('P01- Students - Exer - LOs'!G30,'P01- Students - Exer - LOs'!P30,'P01- Students - Exer - LOs'!AB30,'P01- Students - Exer - LOs'!AN30,'P01- Students - Exer - LOs'!BC30)</f>
        <v>5</v>
      </c>
      <c r="K27" s="126">
        <f>AVERAGE('P01- Students - Exer - LOs'!H30,'P01- Students - Exer - LOs'!Q30,'P01- Students - Exer - LOs'!AC30,'P01- Students - Exer - LOs'!AO30,'P01- Students - Exer - LOs'!BD30)</f>
        <v>5</v>
      </c>
      <c r="L27" s="127">
        <f>AVERAGE('P01- Students - Exer - LOs'!I30,'P01- Students - Exer - LOs'!R30,'P01- Students - Exer - LOs'!AD30,'P01- Students - Exer - LOs'!AP30,'P01- Students - Exer - LOs'!BE30)</f>
        <v>5</v>
      </c>
      <c r="M27" s="126">
        <f>AVERAGE('P01- Students - Exer - LOs'!AE30,'P01- Students - Exer - LOs'!AQ30,'P01- Students - Exer - LOs'!BF30)</f>
        <v>5</v>
      </c>
      <c r="N27" s="127">
        <f>AVERAGE('P01- Students - Exer - LOs'!AF30,'P01- Students - Exer - LOs'!AR30,'P01- Students - Exer - LOs'!BG30)</f>
        <v>5</v>
      </c>
      <c r="O27" s="128">
        <f>AVERAGE('P01- Students - Exer - LOs'!AG30,'P01- Students - Exer - LOs'!AS30,'P01- Students - Exer - LOs'!BH30)</f>
        <v>5</v>
      </c>
      <c r="P27" s="128">
        <f>AVERAGE('P01- Students - Exer - LOs'!J30,'P01- Students - Exer - LOs'!S30,'P01- Students - Exer - LOs'!AH30,'P01- Students - Exer - LOs'!AT30,'P01- Students - Exer - LOs'!BI30)</f>
        <v>4.7406593406593407</v>
      </c>
      <c r="Q27" s="129">
        <f>AVERAGE('P01- Students - Exer - LOs'!K30,'P01- Students - Exer - LOs'!T30,'P01- Students - Exer - LOs'!AI30,'P01- Students - Exer - LOs'!AU30,'P01- Students - Exer - LOs'!BJ30)</f>
        <v>5</v>
      </c>
    </row>
    <row r="28" spans="2:17" x14ac:dyDescent="0.25">
      <c r="B28" s="73" t="str">
        <f>Students!B28</f>
        <v>Ramón Alamán, David</v>
      </c>
      <c r="C28" s="130">
        <f>AVERAGE('P01- Students - Exer - LOs'!C31,'P01- Students - Exer - LOs'!L31,'P01- Students - Exer - LOs'!U31,'P01- Students - Exer - LOs'!AJ31,'P01- Students - Exer - LOs'!AV31)</f>
        <v>5</v>
      </c>
      <c r="D28" s="131">
        <f>AVERAGE('P01- Students - Exer - LOs'!V31,'P01- Students - Exer - LOs'!AW31)</f>
        <v>5</v>
      </c>
      <c r="E28" s="130">
        <f>AVERAGE('P01- Students - Exer - LOs'!D31,'P01- Students - Exer - LOs'!M31,'P01- Students - Exer - LOs'!W31,'P01- Students - Exer - LOs'!AK31,'P01- Students - Exer - LOs'!AX31)</f>
        <v>4.8</v>
      </c>
      <c r="F28" s="131">
        <f>AVERAGE('P01- Students - Exer - LOs'!X31,'P01- Students - Exer - LOs'!AY31)</f>
        <v>5</v>
      </c>
      <c r="G28" s="130">
        <f>AVERAGE('P01- Students - Exer - LOs'!E31,'P01- Students - Exer - LOs'!N31,'P01- Students - Exer - LOs'!Y31,'P01- Students - Exer - LOs'!AL31,'P01- Students - Exer - LOs'!AZ31)</f>
        <v>5</v>
      </c>
      <c r="H28" s="131">
        <f>AVERAGE('P01- Students - Exer - LOs'!Z31,'P01- Students - Exer - LOs'!BA31)</f>
        <v>5</v>
      </c>
      <c r="I28" s="130">
        <f>AVERAGE('P01- Students - Exer - LOs'!F31,'P01- Students - Exer - LOs'!O31,'P01- Students - Exer - LOs'!AA31,'P01- Students - Exer - LOs'!AM31,'P01- Students - Exer - LOs'!BB31)</f>
        <v>5</v>
      </c>
      <c r="J28" s="131">
        <f>AVERAGE('P01- Students - Exer - LOs'!G31,'P01- Students - Exer - LOs'!P31,'P01- Students - Exer - LOs'!AB31,'P01- Students - Exer - LOs'!AN31,'P01- Students - Exer - LOs'!BC31)</f>
        <v>5</v>
      </c>
      <c r="K28" s="130">
        <f>AVERAGE('P01- Students - Exer - LOs'!H31,'P01- Students - Exer - LOs'!Q31,'P01- Students - Exer - LOs'!AC31,'P01- Students - Exer - LOs'!AO31,'P01- Students - Exer - LOs'!BD31)</f>
        <v>5</v>
      </c>
      <c r="L28" s="131">
        <f>AVERAGE('P01- Students - Exer - LOs'!I31,'P01- Students - Exer - LOs'!R31,'P01- Students - Exer - LOs'!AD31,'P01- Students - Exer - LOs'!AP31,'P01- Students - Exer - LOs'!BE31)</f>
        <v>5</v>
      </c>
      <c r="M28" s="130">
        <f>AVERAGE('P01- Students - Exer - LOs'!AE31,'P01- Students - Exer - LOs'!AQ31,'P01- Students - Exer - LOs'!BF31)</f>
        <v>5</v>
      </c>
      <c r="N28" s="131">
        <f>AVERAGE('P01- Students - Exer - LOs'!AF31,'P01- Students - Exer - LOs'!AR31,'P01- Students - Exer - LOs'!BG31)</f>
        <v>5</v>
      </c>
      <c r="O28" s="132">
        <f>AVERAGE('P01- Students - Exer - LOs'!AG31,'P01- Students - Exer - LOs'!AS31,'P01- Students - Exer - LOs'!BH31)</f>
        <v>5</v>
      </c>
      <c r="P28" s="132">
        <f>AVERAGE('P01- Students - Exer - LOs'!J31,'P01- Students - Exer - LOs'!S31,'P01- Students - Exer - LOs'!AH31,'P01- Students - Exer - LOs'!AT31,'P01- Students - Exer - LOs'!BI31)</f>
        <v>4.9714285714285715</v>
      </c>
      <c r="Q28" s="133">
        <f>AVERAGE('P01- Students - Exer - LOs'!K31,'P01- Students - Exer - LOs'!T31,'P01- Students - Exer - LOs'!AI31,'P01- Students - Exer - LOs'!AU31,'P01- Students - Exer - LOs'!BJ31)</f>
        <v>5</v>
      </c>
    </row>
    <row r="29" spans="2:17" x14ac:dyDescent="0.25">
      <c r="B29" s="20" t="str">
        <f>Students!B29</f>
        <v>Sotos Llopis, Salma</v>
      </c>
      <c r="C29" s="126">
        <f>AVERAGE('P01- Students - Exer - LOs'!C32,'P01- Students - Exer - LOs'!L32,'P01- Students - Exer - LOs'!U32,'P01- Students - Exer - LOs'!AJ32,'P01- Students - Exer - LOs'!AV32)</f>
        <v>5</v>
      </c>
      <c r="D29" s="127">
        <f>AVERAGE('P01- Students - Exer - LOs'!V32,'P01- Students - Exer - LOs'!AW32)</f>
        <v>2.5</v>
      </c>
      <c r="E29" s="126">
        <f>AVERAGE('P01- Students - Exer - LOs'!D32,'P01- Students - Exer - LOs'!M32,'P01- Students - Exer - LOs'!W32,'P01- Students - Exer - LOs'!AK32,'P01- Students - Exer - LOs'!AX32)</f>
        <v>4.8</v>
      </c>
      <c r="F29" s="127">
        <f>AVERAGE('P01- Students - Exer - LOs'!X32,'P01- Students - Exer - LOs'!AY32)</f>
        <v>2.5</v>
      </c>
      <c r="G29" s="126">
        <f>AVERAGE('P01- Students - Exer - LOs'!E32,'P01- Students - Exer - LOs'!N32,'P01- Students - Exer - LOs'!Y32,'P01- Students - Exer - LOs'!AL32,'P01- Students - Exer - LOs'!AZ32)</f>
        <v>5</v>
      </c>
      <c r="H29" s="127">
        <f>AVERAGE('P01- Students - Exer - LOs'!Z32,'P01- Students - Exer - LOs'!BA32)</f>
        <v>2.5</v>
      </c>
      <c r="I29" s="126">
        <f>AVERAGE('P01- Students - Exer - LOs'!F32,'P01- Students - Exer - LOs'!O32,'P01- Students - Exer - LOs'!AA32,'P01- Students - Exer - LOs'!AM32,'P01- Students - Exer - LOs'!BB32)</f>
        <v>5</v>
      </c>
      <c r="J29" s="127">
        <f>AVERAGE('P01- Students - Exer - LOs'!G32,'P01- Students - Exer - LOs'!P32,'P01- Students - Exer - LOs'!AB32,'P01- Students - Exer - LOs'!AN32,'P01- Students - Exer - LOs'!BC32)</f>
        <v>5</v>
      </c>
      <c r="K29" s="126">
        <f>AVERAGE('P01- Students - Exer - LOs'!H32,'P01- Students - Exer - LOs'!Q32,'P01- Students - Exer - LOs'!AC32,'P01- Students - Exer - LOs'!AO32,'P01- Students - Exer - LOs'!BD32)</f>
        <v>5</v>
      </c>
      <c r="L29" s="127">
        <f>AVERAGE('P01- Students - Exer - LOs'!I32,'P01- Students - Exer - LOs'!R32,'P01- Students - Exer - LOs'!AD32,'P01- Students - Exer - LOs'!AP32,'P01- Students - Exer - LOs'!BE32)</f>
        <v>5</v>
      </c>
      <c r="M29" s="126">
        <f>AVERAGE('P01- Students - Exer - LOs'!AE32,'P01- Students - Exer - LOs'!AQ32,'P01- Students - Exer - LOs'!BF32)</f>
        <v>5</v>
      </c>
      <c r="N29" s="127">
        <f>AVERAGE('P01- Students - Exer - LOs'!AF32,'P01- Students - Exer - LOs'!AR32,'P01- Students - Exer - LOs'!BG32)</f>
        <v>5</v>
      </c>
      <c r="O29" s="128">
        <f>AVERAGE('P01- Students - Exer - LOs'!AG32,'P01- Students - Exer - LOs'!AS32,'P01- Students - Exer - LOs'!BH32)</f>
        <v>5</v>
      </c>
      <c r="P29" s="128">
        <f>AVERAGE('P01- Students - Exer - LOs'!J32,'P01- Students - Exer - LOs'!S32,'P01- Students - Exer - LOs'!AH32,'P01- Students - Exer - LOs'!AT32,'P01- Students - Exer - LOs'!BI32)</f>
        <v>4.7406593406593407</v>
      </c>
      <c r="Q29" s="129">
        <f>AVERAGE('P01- Students - Exer - LOs'!K32,'P01- Students - Exer - LOs'!T32,'P01- Students - Exer - LOs'!AI32,'P01- Students - Exer - LOs'!AU32,'P01- Students - Exer - LOs'!BJ32)</f>
        <v>5</v>
      </c>
    </row>
    <row r="30" spans="2:17" x14ac:dyDescent="0.25">
      <c r="B30" s="73" t="str">
        <f>Students!B30</f>
        <v>Sultanbékova, Galimá</v>
      </c>
      <c r="C30" s="130">
        <f>AVERAGE('P01- Students - Exer - LOs'!C33,'P01- Students - Exer - LOs'!L33,'P01- Students - Exer - LOs'!U33,'P01- Students - Exer - LOs'!AJ33,'P01- Students - Exer - LOs'!AV33)</f>
        <v>5</v>
      </c>
      <c r="D30" s="131">
        <f>AVERAGE('P01- Students - Exer - LOs'!V33,'P01- Students - Exer - LOs'!AW33)</f>
        <v>5</v>
      </c>
      <c r="E30" s="130">
        <f>AVERAGE('P01- Students - Exer - LOs'!D33,'P01- Students - Exer - LOs'!M33,'P01- Students - Exer - LOs'!W33,'P01- Students - Exer - LOs'!AK33,'P01- Students - Exer - LOs'!AX33)</f>
        <v>4.5999999999999996</v>
      </c>
      <c r="F30" s="131">
        <f>AVERAGE('P01- Students - Exer - LOs'!X33,'P01- Students - Exer - LOs'!AY33)</f>
        <v>5</v>
      </c>
      <c r="G30" s="130">
        <f>AVERAGE('P01- Students - Exer - LOs'!E33,'P01- Students - Exer - LOs'!N33,'P01- Students - Exer - LOs'!Y33,'P01- Students - Exer - LOs'!AL33,'P01- Students - Exer - LOs'!AZ33)</f>
        <v>5</v>
      </c>
      <c r="H30" s="131">
        <f>AVERAGE('P01- Students - Exer - LOs'!Z33,'P01- Students - Exer - LOs'!BA33)</f>
        <v>5</v>
      </c>
      <c r="I30" s="130">
        <f>AVERAGE('P01- Students - Exer - LOs'!F33,'P01- Students - Exer - LOs'!O33,'P01- Students - Exer - LOs'!AA33,'P01- Students - Exer - LOs'!AM33,'P01- Students - Exer - LOs'!BB33)</f>
        <v>5</v>
      </c>
      <c r="J30" s="131">
        <f>AVERAGE('P01- Students - Exer - LOs'!G33,'P01- Students - Exer - LOs'!P33,'P01- Students - Exer - LOs'!AB33,'P01- Students - Exer - LOs'!AN33,'P01- Students - Exer - LOs'!BC33)</f>
        <v>5</v>
      </c>
      <c r="K30" s="130">
        <f>AVERAGE('P01- Students - Exer - LOs'!H33,'P01- Students - Exer - LOs'!Q33,'P01- Students - Exer - LOs'!AC33,'P01- Students - Exer - LOs'!AO33,'P01- Students - Exer - LOs'!BD33)</f>
        <v>5</v>
      </c>
      <c r="L30" s="131">
        <f>AVERAGE('P01- Students - Exer - LOs'!I33,'P01- Students - Exer - LOs'!R33,'P01- Students - Exer - LOs'!AD33,'P01- Students - Exer - LOs'!AP33,'P01- Students - Exer - LOs'!BE33)</f>
        <v>5</v>
      </c>
      <c r="M30" s="130">
        <f>AVERAGE('P01- Students - Exer - LOs'!AE33,'P01- Students - Exer - LOs'!AQ33,'P01- Students - Exer - LOs'!BF33)</f>
        <v>5</v>
      </c>
      <c r="N30" s="131">
        <f>AVERAGE('P01- Students - Exer - LOs'!AF33,'P01- Students - Exer - LOs'!AR33,'P01- Students - Exer - LOs'!BG33)</f>
        <v>5</v>
      </c>
      <c r="O30" s="132">
        <f>AVERAGE('P01- Students - Exer - LOs'!AG33,'P01- Students - Exer - LOs'!AS33,'P01- Students - Exer - LOs'!BH33)</f>
        <v>5</v>
      </c>
      <c r="P30" s="132">
        <f>AVERAGE('P01- Students - Exer - LOs'!J33,'P01- Students - Exer - LOs'!S33,'P01- Students - Exer - LOs'!AH33,'P01- Students - Exer - LOs'!AT33,'P01- Students - Exer - LOs'!BI33)</f>
        <v>4.9428571428571431</v>
      </c>
      <c r="Q30" s="133">
        <f>AVERAGE('P01- Students - Exer - LOs'!K33,'P01- Students - Exer - LOs'!T33,'P01- Students - Exer - LOs'!AI33,'P01- Students - Exer - LOs'!AU33,'P01- Students - Exer - LOs'!BJ33)</f>
        <v>5</v>
      </c>
    </row>
    <row r="31" spans="2:17" ht="15.75" thickBot="1" x14ac:dyDescent="0.3">
      <c r="B31" s="137" t="str">
        <f>Students!B31</f>
        <v>Unal, Ogulcan</v>
      </c>
      <c r="C31" s="232">
        <f>AVERAGE('P01- Students - Exer - LOs'!C34,'P01- Students - Exer - LOs'!L34,'P01- Students - Exer - LOs'!U34,'P01- Students - Exer - LOs'!AJ34,'P01- Students - Exer - LOs'!AV34)</f>
        <v>5</v>
      </c>
      <c r="D31" s="233">
        <f>AVERAGE('P01- Students - Exer - LOs'!V34,'P01- Students - Exer - LOs'!AW34)</f>
        <v>0</v>
      </c>
      <c r="E31" s="232">
        <f>AVERAGE('P01- Students - Exer - LOs'!D34,'P01- Students - Exer - LOs'!M34,'P01- Students - Exer - LOs'!W34,'P01- Students - Exer - LOs'!AK34,'P01- Students - Exer - LOs'!AX34)</f>
        <v>4.5999999999999996</v>
      </c>
      <c r="F31" s="233">
        <f>AVERAGE('P01- Students - Exer - LOs'!X34,'P01- Students - Exer - LOs'!AY34)</f>
        <v>0</v>
      </c>
      <c r="G31" s="232">
        <f>AVERAGE('P01- Students - Exer - LOs'!E34,'P01- Students - Exer - LOs'!N34,'P01- Students - Exer - LOs'!Y34,'P01- Students - Exer - LOs'!AL34,'P01- Students - Exer - LOs'!AZ34)</f>
        <v>5</v>
      </c>
      <c r="H31" s="233">
        <f>AVERAGE('P01- Students - Exer - LOs'!Z34,'P01- Students - Exer - LOs'!BA34)</f>
        <v>0</v>
      </c>
      <c r="I31" s="232">
        <f>AVERAGE('P01- Students - Exer - LOs'!F34,'P01- Students - Exer - LOs'!O34,'P01- Students - Exer - LOs'!AA34,'P01- Students - Exer - LOs'!AM34,'P01- Students - Exer - LOs'!BB34)</f>
        <v>5</v>
      </c>
      <c r="J31" s="233">
        <f>AVERAGE('P01- Students - Exer - LOs'!G34,'P01- Students - Exer - LOs'!P34,'P01- Students - Exer - LOs'!AB34,'P01- Students - Exer - LOs'!AN34,'P01- Students - Exer - LOs'!BC34)</f>
        <v>5</v>
      </c>
      <c r="K31" s="232">
        <f>AVERAGE('P01- Students - Exer - LOs'!H34,'P01- Students - Exer - LOs'!Q34,'P01- Students - Exer - LOs'!AC34,'P01- Students - Exer - LOs'!AO34,'P01- Students - Exer - LOs'!BD34)</f>
        <v>5</v>
      </c>
      <c r="L31" s="233">
        <f>AVERAGE('P01- Students - Exer - LOs'!I34,'P01- Students - Exer - LOs'!R34,'P01- Students - Exer - LOs'!AD34,'P01- Students - Exer - LOs'!AP34,'P01- Students - Exer - LOs'!BE34)</f>
        <v>5</v>
      </c>
      <c r="M31" s="232">
        <f>AVERAGE('P01- Students - Exer - LOs'!AE34,'P01- Students - Exer - LOs'!AQ34,'P01- Students - Exer - LOs'!BF34)</f>
        <v>5</v>
      </c>
      <c r="N31" s="233">
        <f>AVERAGE('P01- Students - Exer - LOs'!AF34,'P01- Students - Exer - LOs'!AR34,'P01- Students - Exer - LOs'!BG34)</f>
        <v>5</v>
      </c>
      <c r="O31" s="234">
        <f>AVERAGE('P01- Students - Exer - LOs'!AG34,'P01- Students - Exer - LOs'!AS34,'P01- Students - Exer - LOs'!BH34)</f>
        <v>5</v>
      </c>
      <c r="P31" s="234">
        <f>AVERAGE('P01- Students - Exer - LOs'!J34,'P01- Students - Exer - LOs'!S34,'P01- Students - Exer - LOs'!AH34,'P01- Students - Exer - LOs'!AT34,'P01- Students - Exer - LOs'!BI34)</f>
        <v>4.4813186813186814</v>
      </c>
      <c r="Q31" s="235">
        <f>AVERAGE('P01- Students - Exer - LOs'!K34,'P01- Students - Exer - LOs'!T34,'P01- Students - Exer - LOs'!AI34,'P01- Students - Exer - LOs'!AU34,'P01- Students - Exer - LOs'!BJ34)</f>
        <v>5</v>
      </c>
    </row>
    <row r="32" spans="2:17" ht="15.75" thickBot="1" x14ac:dyDescent="0.3"/>
    <row r="33" spans="2:17" ht="15.75" thickBot="1" x14ac:dyDescent="0.3">
      <c r="B33" s="219" t="s">
        <v>119</v>
      </c>
      <c r="C33" s="220">
        <f>AVERAGE(C4:C31)</f>
        <v>4.9642857142857144</v>
      </c>
      <c r="D33" s="220">
        <f t="shared" ref="D33:Q33" si="0">AVERAGE(D4:D31)</f>
        <v>3.2142857142857144</v>
      </c>
      <c r="E33" s="220">
        <f t="shared" si="0"/>
        <v>4.6999999999999984</v>
      </c>
      <c r="F33" s="220">
        <f t="shared" si="0"/>
        <v>3.2142857142857144</v>
      </c>
      <c r="G33" s="220">
        <f t="shared" si="0"/>
        <v>4.9428571428571422</v>
      </c>
      <c r="H33" s="220">
        <f t="shared" si="0"/>
        <v>3.1785714285714284</v>
      </c>
      <c r="I33" s="220">
        <f t="shared" si="0"/>
        <v>5</v>
      </c>
      <c r="J33" s="220">
        <f t="shared" si="0"/>
        <v>5</v>
      </c>
      <c r="K33" s="220">
        <f t="shared" si="0"/>
        <v>4.8642857142857148</v>
      </c>
      <c r="L33" s="220">
        <f t="shared" si="0"/>
        <v>4.7857142857142856</v>
      </c>
      <c r="M33" s="220">
        <f t="shared" si="0"/>
        <v>4.8095238095238093</v>
      </c>
      <c r="N33" s="220">
        <f t="shared" si="0"/>
        <v>4.8809523809523805</v>
      </c>
      <c r="O33" s="220">
        <f t="shared" si="0"/>
        <v>4.6428571428571432</v>
      </c>
      <c r="P33" s="220">
        <f t="shared" si="0"/>
        <v>4.7040973312401873</v>
      </c>
      <c r="Q33" s="221">
        <f t="shared" si="0"/>
        <v>4.7714285714285714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D1F8-9EF4-4521-99E0-25379E3D11A9}">
  <dimension ref="A1:AV34"/>
  <sheetViews>
    <sheetView topLeftCell="A3" workbookViewId="0">
      <selection activeCell="A3" sqref="A1:XFD1048576"/>
    </sheetView>
  </sheetViews>
  <sheetFormatPr baseColWidth="10" defaultRowHeight="15" x14ac:dyDescent="0.25"/>
  <cols>
    <col min="1" max="1" width="11.42578125" style="1"/>
    <col min="2" max="2" width="32.42578125" bestFit="1" customWidth="1"/>
    <col min="3" max="4" width="7.5703125" style="1" bestFit="1" customWidth="1"/>
    <col min="5" max="5" width="9.42578125" style="1" bestFit="1" customWidth="1"/>
    <col min="6" max="9" width="7.5703125" style="1" bestFit="1" customWidth="1"/>
    <col min="10" max="10" width="7.5703125" style="1" customWidth="1"/>
    <col min="11" max="11" width="4.7109375" style="1" bestFit="1" customWidth="1"/>
    <col min="12" max="15" width="7.5703125" bestFit="1" customWidth="1"/>
    <col min="16" max="16" width="7.5703125" customWidth="1"/>
    <col min="17" max="17" width="4.85546875" bestFit="1" customWidth="1"/>
    <col min="18" max="21" width="7.5703125" bestFit="1" customWidth="1"/>
    <col min="22" max="22" width="9.42578125" bestFit="1" customWidth="1"/>
    <col min="23" max="23" width="7.5703125" bestFit="1" customWidth="1"/>
    <col min="24" max="24" width="9.42578125" bestFit="1" customWidth="1"/>
    <col min="25" max="25" width="7.5703125" customWidth="1"/>
    <col min="26" max="27" width="7.5703125" bestFit="1" customWidth="1"/>
    <col min="28" max="31" width="7.5703125" customWidth="1"/>
    <col min="32" max="32" width="4.85546875" bestFit="1" customWidth="1"/>
    <col min="33" max="39" width="7.5703125" bestFit="1" customWidth="1"/>
    <col min="40" max="40" width="7.7109375" bestFit="1" customWidth="1"/>
    <col min="41" max="41" width="4.5703125" bestFit="1" customWidth="1"/>
    <col min="42" max="42" width="4.7109375" bestFit="1" customWidth="1"/>
    <col min="43" max="46" width="7.5703125" bestFit="1" customWidth="1"/>
    <col min="47" max="47" width="4.5703125" bestFit="1" customWidth="1"/>
    <col min="48" max="48" width="4.85546875" bestFit="1" customWidth="1"/>
  </cols>
  <sheetData>
    <row r="1" spans="1:48" ht="15.75" thickBot="1" x14ac:dyDescent="0.3"/>
    <row r="2" spans="1:48" ht="15.75" thickBot="1" x14ac:dyDescent="0.3">
      <c r="C2" s="198" t="s">
        <v>36</v>
      </c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</row>
    <row r="3" spans="1:48" ht="15.75" thickBot="1" x14ac:dyDescent="0.3">
      <c r="C3" s="198" t="s">
        <v>44</v>
      </c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</row>
    <row r="4" spans="1:48" ht="15.75" thickBot="1" x14ac:dyDescent="0.3">
      <c r="C4" s="201" t="s">
        <v>40</v>
      </c>
      <c r="D4" s="202"/>
      <c r="E4" s="202"/>
      <c r="F4" s="202"/>
      <c r="G4" s="202"/>
      <c r="H4" s="202"/>
      <c r="I4" s="202"/>
      <c r="J4" s="202"/>
      <c r="K4" s="203"/>
      <c r="L4" s="173" t="s">
        <v>41</v>
      </c>
      <c r="M4" s="174"/>
      <c r="N4" s="174"/>
      <c r="O4" s="174"/>
      <c r="P4" s="174"/>
      <c r="Q4" s="174"/>
      <c r="R4" s="173" t="s">
        <v>42</v>
      </c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3" t="s">
        <v>43</v>
      </c>
      <c r="AH4" s="174"/>
      <c r="AI4" s="174"/>
      <c r="AJ4" s="174"/>
      <c r="AK4" s="174"/>
      <c r="AL4" s="174"/>
      <c r="AM4" s="174"/>
      <c r="AN4" s="174"/>
      <c r="AO4" s="174"/>
      <c r="AP4" s="174"/>
      <c r="AQ4" s="204" t="s">
        <v>45</v>
      </c>
      <c r="AR4" s="205"/>
      <c r="AS4" s="205"/>
      <c r="AT4" s="205"/>
      <c r="AU4" s="205"/>
      <c r="AV4" s="206"/>
    </row>
    <row r="5" spans="1:48" ht="309" customHeight="1" thickBot="1" x14ac:dyDescent="0.3">
      <c r="C5" s="64" t="str">
        <f>'Learning Objectives (LOs)'!E7</f>
        <v>Identify the Variables that are required in algorithm design.</v>
      </c>
      <c r="D5" s="65" t="str">
        <f>'Learning Objectives (LOs)'!E9</f>
        <v>Choose correctly the data type of a variable according to the values that it could store in algorithm design.</v>
      </c>
      <c r="E5" s="65" t="str">
        <f>'Learning Objectives (LOs)'!E12</f>
        <v>Implement variables in C language in function of the type and range of values that is needed in the design of a given algorithm.</v>
      </c>
      <c r="F5" s="65" t="str">
        <f>'Learning Objectives (LOs)'!E36</f>
        <v>Identify  the application domain of standard input operations in the algorithm design</v>
      </c>
      <c r="G5" s="65" t="str">
        <f>'Learning Objectives (LOs)'!E39</f>
        <v>Identify the application domain of text file output operations in the algorithm design</v>
      </c>
      <c r="H5" s="65" t="str">
        <f>'Learning Objectives (LOs)'!E40</f>
        <v>Implement standard  input operations in C language to collect data throught variables.</v>
      </c>
      <c r="I5" s="65" t="str">
        <f>'Learning Objectives (LOs)'!E43</f>
        <v>Implement text file output operations in C language to show data throught variables.</v>
      </c>
      <c r="J5" s="262"/>
      <c r="K5" s="67" t="str">
        <f>CTs!C4</f>
        <v>Analysis and problem solving</v>
      </c>
      <c r="L5" s="64" t="str">
        <f>'Learning Objectives (LOs)'!E38</f>
        <v>Identify  the application domain of text file  input operations in the algorithm design</v>
      </c>
      <c r="M5" s="65" t="str">
        <f>'Learning Objectives (LOs)'!E39</f>
        <v>Identify the application domain of text file output operations in the algorithm design</v>
      </c>
      <c r="N5" s="65" t="str">
        <f>'Learning Objectives (LOs)'!E42</f>
        <v>Implement text file input operations in C language to collect data throught variables.</v>
      </c>
      <c r="O5" s="65" t="str">
        <f>'Learning Objectives (LOs)'!E43</f>
        <v>Implement text file output operations in C language to show data throught variables.</v>
      </c>
      <c r="P5" s="262"/>
      <c r="Q5" s="67" t="str">
        <f>CTs!C4</f>
        <v>Analysis and problem solving</v>
      </c>
      <c r="R5" s="68" t="str">
        <f>'Learning Objectives (LOs)'!E7</f>
        <v>Identify the Variables that are required in algorithm design.</v>
      </c>
      <c r="S5" s="68" t="str">
        <f>'Learning Objectives (LOs)'!E8</f>
        <v>Identify the Constants that are required in algorithm design.</v>
      </c>
      <c r="T5" s="68" t="str">
        <f>'Learning Objectives (LOs)'!E9</f>
        <v>Choose correctly the data type of a variable according to the values that it could store in algorithm design.</v>
      </c>
      <c r="U5" s="68" t="str">
        <f>'Learning Objectives (LOs)'!E10</f>
        <v>Choose correctly the data type of a constant according to the values that it could store in algorithm design.</v>
      </c>
      <c r="V5" s="68" t="str">
        <f>'Learning Objectives (LOs)'!E12</f>
        <v>Implement variables in C language in function of the type and range of values that is needed in the design of a given algorithm.</v>
      </c>
      <c r="W5" s="68" t="str">
        <f>'Learning Objectives (LOs)'!E13</f>
        <v>Implement constants in C language in function of the type and values that is needed in the design of a given algorithm.</v>
      </c>
      <c r="X5" s="68" t="str">
        <f>'Learning Objectives (LOs)'!E26</f>
        <v>Define and Evaluate expressions, considering values, variables, constants and precedence rules and order of evaluation of each operator.</v>
      </c>
      <c r="Y5" s="68" t="str">
        <f>'Learning Objectives (LOs)'!E27</f>
        <v>Implement in C Language expressions using arithmetic operators.</v>
      </c>
      <c r="Z5" s="68" t="str">
        <f>'Learning Objectives (LOs)'!E28</f>
        <v>Implement in C Language expressions using assignment operator.</v>
      </c>
      <c r="AA5" s="68" t="str">
        <f>'Learning Objectives (LOs)'!E36</f>
        <v>Identify  the application domain of standard input operations in the algorithm design</v>
      </c>
      <c r="AB5" s="68" t="str">
        <f>'Learning Objectives (LOs)'!E37</f>
        <v>Identify the application domain of standard output operations in the algorithm design</v>
      </c>
      <c r="AC5" s="68" t="str">
        <f>'Learning Objectives (LOs)'!E40</f>
        <v>Implement standard  input operations in C language to collect data throught variables.</v>
      </c>
      <c r="AD5" s="68" t="str">
        <f>'Learning Objectives (LOs)'!E41</f>
        <v>Implement standard output operations in C language to show data throught variables.</v>
      </c>
      <c r="AE5" s="68"/>
      <c r="AF5" s="68" t="str">
        <f>CTs!C4</f>
        <v>Analysis and problem solving</v>
      </c>
      <c r="AG5" s="64" t="str">
        <f>'Learning Objectives (LOs)'!E36</f>
        <v>Identify  the application domain of standard input operations in the algorithm design</v>
      </c>
      <c r="AH5" s="66" t="str">
        <f>'Learning Objectives (LOs)'!E37</f>
        <v>Identify the application domain of standard output operations in the algorithm design</v>
      </c>
      <c r="AI5" s="66" t="str">
        <f>'Learning Objectives (LOs)'!E38</f>
        <v>Identify  the application domain of text file  input operations in the algorithm design</v>
      </c>
      <c r="AJ5" s="66" t="str">
        <f>'Learning Objectives (LOs)'!E39</f>
        <v>Identify the application domain of text file output operations in the algorithm design</v>
      </c>
      <c r="AK5" s="66" t="str">
        <f>'Learning Objectives (LOs)'!E40</f>
        <v>Implement standard  input operations in C language to collect data throught variables.</v>
      </c>
      <c r="AL5" s="66" t="str">
        <f>'Learning Objectives (LOs)'!E41</f>
        <v>Implement standard output operations in C language to show data throught variables.</v>
      </c>
      <c r="AM5" s="66" t="str">
        <f>'Learning Objectives (LOs)'!E42</f>
        <v>Implement text file input operations in C language to collect data throught variables.</v>
      </c>
      <c r="AN5" s="66" t="str">
        <f>'Learning Objectives (LOs)'!E43</f>
        <v>Implement text file output operations in C language to show data throught variables.</v>
      </c>
      <c r="AO5" s="278"/>
      <c r="AP5" s="67" t="str">
        <f>CTs!C4</f>
        <v>Analysis and problem solving</v>
      </c>
      <c r="AQ5" s="64" t="str">
        <f>'Learning Objectives (LOs)'!E38</f>
        <v>Identify  the application domain of text file  input operations in the algorithm design</v>
      </c>
      <c r="AR5" s="65" t="str">
        <f>'Learning Objectives (LOs)'!E39</f>
        <v>Identify the application domain of text file output operations in the algorithm design</v>
      </c>
      <c r="AS5" s="65" t="str">
        <f>'Learning Objectives (LOs)'!E42</f>
        <v>Implement text file input operations in C language to collect data throught variables.</v>
      </c>
      <c r="AT5" s="65" t="str">
        <f>'Learning Objectives (LOs)'!E43</f>
        <v>Implement text file output operations in C language to show data throught variables.</v>
      </c>
      <c r="AU5" s="262"/>
      <c r="AV5" s="67" t="str">
        <f>CTs!C4</f>
        <v>Analysis and problem solving</v>
      </c>
    </row>
    <row r="6" spans="1:48" ht="15.75" thickBot="1" x14ac:dyDescent="0.3">
      <c r="A6" s="49" t="str">
        <f>Students!A3</f>
        <v>ID</v>
      </c>
      <c r="B6" s="85" t="str">
        <f>Students!B3</f>
        <v>Name</v>
      </c>
      <c r="C6" s="45" t="str">
        <f>'Learning Objectives (LOs)'!D7</f>
        <v>LO-02.1</v>
      </c>
      <c r="D6" s="47" t="str">
        <f>'Learning Objectives (LOs)'!D9</f>
        <v>LO-03.1</v>
      </c>
      <c r="E6" s="47" t="str">
        <f>'Learning Objectives (LOs)'!D12</f>
        <v>LO-05.1</v>
      </c>
      <c r="F6" s="47" t="str">
        <f>'Learning Objectives (LOs)'!D36</f>
        <v>LO-14.1</v>
      </c>
      <c r="G6" s="47" t="str">
        <f>'Learning Objectives (LOs)'!D39</f>
        <v>LO-14.4</v>
      </c>
      <c r="H6" s="47" t="str">
        <f>'Learning Objectives (LOs)'!D40</f>
        <v>LO-15.1</v>
      </c>
      <c r="I6" s="47" t="str">
        <f>'Learning Objectives (LOs)'!D43</f>
        <v>LO-15.4</v>
      </c>
      <c r="J6" s="87" t="s">
        <v>154</v>
      </c>
      <c r="K6" s="78" t="str">
        <f>CTs!B4</f>
        <v>CT-3</v>
      </c>
      <c r="L6" s="207" t="str">
        <f>'Learning Objectives (LOs)'!D38</f>
        <v>LO-14.3</v>
      </c>
      <c r="M6" s="207" t="str">
        <f>'Learning Objectives (LOs)'!D39</f>
        <v>LO-14.4</v>
      </c>
      <c r="N6" s="207" t="str">
        <f>'Learning Objectives (LOs)'!D42</f>
        <v>LO-15.3</v>
      </c>
      <c r="O6" s="207" t="str">
        <f>'Learning Objectives (LOs)'!D43</f>
        <v>LO-15.4</v>
      </c>
      <c r="P6" s="207" t="s">
        <v>154</v>
      </c>
      <c r="Q6" s="207" t="str">
        <f>CTs!B4</f>
        <v>CT-3</v>
      </c>
      <c r="R6" s="45" t="str">
        <f>'Learning Objectives (LOs)'!D7</f>
        <v>LO-02.1</v>
      </c>
      <c r="S6" s="47" t="str">
        <f>'Learning Objectives (LOs)'!D8</f>
        <v>LO-02.2</v>
      </c>
      <c r="T6" s="47" t="str">
        <f>'Learning Objectives (LOs)'!D9</f>
        <v>LO-03.1</v>
      </c>
      <c r="U6" s="46" t="str">
        <f>'Learning Objectives (LOs)'!D10</f>
        <v>LO-03.2</v>
      </c>
      <c r="V6" s="46" t="str">
        <f>'Learning Objectives (LOs)'!D12</f>
        <v>LO-05.1</v>
      </c>
      <c r="W6" s="46" t="str">
        <f>'Learning Objectives (LOs)'!D13</f>
        <v>LO-05.2</v>
      </c>
      <c r="X6" s="46" t="str">
        <f>'Learning Objectives (LOs)'!D26</f>
        <v>LO-10.1</v>
      </c>
      <c r="Y6" s="46" t="str">
        <f>'Learning Objectives (LOs)'!D27</f>
        <v>LO-11.1</v>
      </c>
      <c r="Z6" s="46" t="str">
        <f>'Learning Objectives (LOs)'!D28</f>
        <v>LO-11.2</v>
      </c>
      <c r="AA6" s="46" t="str">
        <f>'Learning Objectives (LOs)'!D36</f>
        <v>LO-14.1</v>
      </c>
      <c r="AB6" s="63" t="str">
        <f>'Learning Objectives (LOs)'!D37</f>
        <v>LO-14.2</v>
      </c>
      <c r="AC6" s="63" t="str">
        <f>'Learning Objectives (LOs)'!D40</f>
        <v>LO-15.1</v>
      </c>
      <c r="AD6" s="63" t="str">
        <f>'Learning Objectives (LOs)'!D41</f>
        <v>LO-15.2</v>
      </c>
      <c r="AE6" s="63" t="s">
        <v>154</v>
      </c>
      <c r="AF6" s="63" t="str">
        <f>CTs!B4</f>
        <v>CT-3</v>
      </c>
      <c r="AG6" s="45" t="str">
        <f>'Learning Objectives (LOs)'!D36</f>
        <v>LO-14.1</v>
      </c>
      <c r="AH6" s="46" t="str">
        <f>'Learning Objectives (LOs)'!D37</f>
        <v>LO-14.2</v>
      </c>
      <c r="AI6" s="46" t="str">
        <f>'Learning Objectives (LOs)'!D38</f>
        <v>LO-14.3</v>
      </c>
      <c r="AJ6" s="46" t="str">
        <f>'Learning Objectives (LOs)'!D39</f>
        <v>LO-14.4</v>
      </c>
      <c r="AK6" s="46" t="str">
        <f>'Learning Objectives (LOs)'!D40</f>
        <v>LO-15.1</v>
      </c>
      <c r="AL6" s="46" t="str">
        <f>'Learning Objectives (LOs)'!D41</f>
        <v>LO-15.2</v>
      </c>
      <c r="AM6" s="46" t="str">
        <f>'Learning Objectives (LOs)'!D42</f>
        <v>LO-15.3</v>
      </c>
      <c r="AN6" s="46" t="str">
        <f>'Learning Objectives (LOs)'!D43</f>
        <v>LO-15.4</v>
      </c>
      <c r="AO6" s="46" t="s">
        <v>154</v>
      </c>
      <c r="AP6" s="78" t="str">
        <f>CTs!B4</f>
        <v>CT-3</v>
      </c>
      <c r="AQ6" s="86" t="str">
        <f>'Learning Objectives (LOs)'!D38</f>
        <v>LO-14.3</v>
      </c>
      <c r="AR6" s="46" t="str">
        <f>'Learning Objectives (LOs)'!D39</f>
        <v>LO-14.4</v>
      </c>
      <c r="AS6" s="87" t="str">
        <f>'Learning Objectives (LOs)'!D42</f>
        <v>LO-15.3</v>
      </c>
      <c r="AT6" s="46" t="str">
        <f>'Learning Objectives (LOs)'!D43</f>
        <v>LO-15.4</v>
      </c>
      <c r="AU6" s="87" t="s">
        <v>154</v>
      </c>
      <c r="AV6" s="88" t="str">
        <f>CTs!B4</f>
        <v>CT-3</v>
      </c>
    </row>
    <row r="7" spans="1:48" x14ac:dyDescent="0.25">
      <c r="A7" s="99">
        <f>Students!A4</f>
        <v>1</v>
      </c>
      <c r="B7" s="106" t="str">
        <f>Students!B4</f>
        <v>Boñal Bravo, Alberto</v>
      </c>
      <c r="C7" s="95">
        <v>5</v>
      </c>
      <c r="D7" s="236">
        <v>4</v>
      </c>
      <c r="E7" s="236">
        <v>5</v>
      </c>
      <c r="F7" s="236">
        <v>5</v>
      </c>
      <c r="G7" s="236">
        <v>5</v>
      </c>
      <c r="H7" s="236">
        <v>5</v>
      </c>
      <c r="I7" s="236">
        <v>5</v>
      </c>
      <c r="J7" s="263">
        <f t="shared" ref="J7:J33" si="0">AVERAGE(C7:I7)</f>
        <v>4.8571428571428568</v>
      </c>
      <c r="K7" s="71">
        <v>5</v>
      </c>
      <c r="L7" s="236">
        <v>5</v>
      </c>
      <c r="M7" s="236">
        <v>5</v>
      </c>
      <c r="N7" s="236">
        <v>5</v>
      </c>
      <c r="O7" s="236">
        <v>5</v>
      </c>
      <c r="P7" s="267">
        <f>AVERAGE(L7:O7)</f>
        <v>5</v>
      </c>
      <c r="Q7" s="236">
        <v>5</v>
      </c>
      <c r="R7" s="95">
        <v>5</v>
      </c>
      <c r="S7" s="236">
        <v>5</v>
      </c>
      <c r="T7" s="236">
        <v>5</v>
      </c>
      <c r="U7" s="70">
        <v>5</v>
      </c>
      <c r="V7" s="70">
        <v>5</v>
      </c>
      <c r="W7" s="70">
        <v>5</v>
      </c>
      <c r="X7" s="70">
        <v>5</v>
      </c>
      <c r="Y7" s="70">
        <v>5</v>
      </c>
      <c r="Z7" s="70">
        <v>5</v>
      </c>
      <c r="AA7" s="70">
        <v>5</v>
      </c>
      <c r="AB7" s="237">
        <v>5</v>
      </c>
      <c r="AC7" s="237">
        <v>5</v>
      </c>
      <c r="AD7" s="237">
        <v>2</v>
      </c>
      <c r="AE7" s="279">
        <f>AVERAGE(R7:AD7)</f>
        <v>4.7692307692307692</v>
      </c>
      <c r="AF7" s="237">
        <v>3</v>
      </c>
      <c r="AG7" s="95">
        <v>5</v>
      </c>
      <c r="AH7" s="70">
        <v>2</v>
      </c>
      <c r="AI7" s="70">
        <v>2</v>
      </c>
      <c r="AJ7" s="70">
        <v>2</v>
      </c>
      <c r="AK7" s="70">
        <v>5</v>
      </c>
      <c r="AL7" s="70">
        <v>2</v>
      </c>
      <c r="AM7" s="70">
        <v>3</v>
      </c>
      <c r="AN7" s="70">
        <v>3</v>
      </c>
      <c r="AO7" s="123">
        <f>AVERAGE(AG7:AN7)</f>
        <v>3</v>
      </c>
      <c r="AP7" s="71">
        <v>2</v>
      </c>
      <c r="AQ7" s="208">
        <v>5</v>
      </c>
      <c r="AR7" s="70">
        <v>5</v>
      </c>
      <c r="AS7" s="69">
        <v>5</v>
      </c>
      <c r="AT7" s="70">
        <v>5</v>
      </c>
      <c r="AU7" s="122">
        <f>AVERAGE(AQ7:AT7)</f>
        <v>5</v>
      </c>
      <c r="AV7" s="71">
        <v>5</v>
      </c>
    </row>
    <row r="8" spans="1:48" x14ac:dyDescent="0.25">
      <c r="A8" s="109">
        <f>Students!A5</f>
        <v>2</v>
      </c>
      <c r="B8" s="107" t="str">
        <f>Students!B5</f>
        <v>Borrás Marqués, Lorena</v>
      </c>
      <c r="C8" s="33">
        <v>5</v>
      </c>
      <c r="D8" s="40">
        <v>5</v>
      </c>
      <c r="E8" s="40">
        <v>5</v>
      </c>
      <c r="F8" s="40">
        <v>5</v>
      </c>
      <c r="G8" s="40">
        <v>5</v>
      </c>
      <c r="H8" s="40">
        <v>3</v>
      </c>
      <c r="I8" s="40">
        <v>5</v>
      </c>
      <c r="J8" s="264">
        <f t="shared" si="0"/>
        <v>4.7142857142857144</v>
      </c>
      <c r="K8" s="29">
        <v>5</v>
      </c>
      <c r="L8" s="40">
        <v>5</v>
      </c>
      <c r="M8" s="40">
        <v>5</v>
      </c>
      <c r="N8" s="40">
        <v>5</v>
      </c>
      <c r="O8" s="40">
        <v>5</v>
      </c>
      <c r="P8" s="268">
        <f t="shared" ref="P8:P34" si="1">AVERAGE(L8:O8)</f>
        <v>5</v>
      </c>
      <c r="Q8" s="40">
        <v>5</v>
      </c>
      <c r="R8" s="33">
        <v>5</v>
      </c>
      <c r="S8" s="40">
        <v>0</v>
      </c>
      <c r="T8" s="40">
        <v>3</v>
      </c>
      <c r="U8" s="30">
        <v>0</v>
      </c>
      <c r="V8" s="30">
        <v>5</v>
      </c>
      <c r="W8" s="30">
        <v>0</v>
      </c>
      <c r="X8" s="30">
        <v>5</v>
      </c>
      <c r="Y8" s="30">
        <v>5</v>
      </c>
      <c r="Z8" s="30">
        <v>5</v>
      </c>
      <c r="AA8" s="30">
        <v>5</v>
      </c>
      <c r="AB8" s="44">
        <v>5</v>
      </c>
      <c r="AC8" s="44">
        <v>5</v>
      </c>
      <c r="AD8" s="44">
        <v>2</v>
      </c>
      <c r="AE8" s="273">
        <f t="shared" ref="AE8:AE34" si="2">AVERAGE(R8:AD8)</f>
        <v>3.4615384615384617</v>
      </c>
      <c r="AF8" s="44">
        <v>3</v>
      </c>
      <c r="AG8" s="34">
        <v>5</v>
      </c>
      <c r="AH8" s="37">
        <v>5</v>
      </c>
      <c r="AI8" s="37">
        <v>5</v>
      </c>
      <c r="AJ8" s="37">
        <v>5</v>
      </c>
      <c r="AK8" s="37">
        <v>5</v>
      </c>
      <c r="AL8" s="37">
        <v>5</v>
      </c>
      <c r="AM8" s="37">
        <v>5</v>
      </c>
      <c r="AN8" s="37">
        <v>5</v>
      </c>
      <c r="AO8" s="127">
        <f t="shared" ref="AO8:AO34" si="3">AVERAGE(AG8:AN8)</f>
        <v>5</v>
      </c>
      <c r="AP8" s="93">
        <v>5</v>
      </c>
      <c r="AQ8" s="209">
        <v>5</v>
      </c>
      <c r="AR8" s="37">
        <v>5</v>
      </c>
      <c r="AS8" s="61">
        <v>5</v>
      </c>
      <c r="AT8" s="37">
        <v>5</v>
      </c>
      <c r="AU8" s="126">
        <f t="shared" ref="AU8:AU34" si="4">AVERAGE(AQ8:AT8)</f>
        <v>5</v>
      </c>
      <c r="AV8" s="210">
        <v>5</v>
      </c>
    </row>
    <row r="9" spans="1:48" x14ac:dyDescent="0.25">
      <c r="A9" s="31">
        <f>Students!A6</f>
        <v>3</v>
      </c>
      <c r="B9" s="108" t="str">
        <f>Students!B6</f>
        <v>Cabaña Tissot, Marcos</v>
      </c>
      <c r="C9" s="32">
        <v>5</v>
      </c>
      <c r="D9" s="39">
        <v>4</v>
      </c>
      <c r="E9" s="39">
        <v>5</v>
      </c>
      <c r="F9" s="39">
        <v>5</v>
      </c>
      <c r="G9" s="39">
        <v>5</v>
      </c>
      <c r="H9" s="39">
        <v>5</v>
      </c>
      <c r="I9" s="39">
        <v>5</v>
      </c>
      <c r="J9" s="130">
        <f t="shared" si="0"/>
        <v>4.8571428571428568</v>
      </c>
      <c r="K9" s="27">
        <v>5</v>
      </c>
      <c r="L9" s="39">
        <v>5</v>
      </c>
      <c r="M9" s="39">
        <v>5</v>
      </c>
      <c r="N9" s="39">
        <v>5</v>
      </c>
      <c r="O9" s="39">
        <v>5</v>
      </c>
      <c r="P9" s="269">
        <f t="shared" si="1"/>
        <v>5</v>
      </c>
      <c r="Q9" s="39">
        <v>5</v>
      </c>
      <c r="R9" s="32">
        <v>5</v>
      </c>
      <c r="S9" s="39">
        <v>5</v>
      </c>
      <c r="T9" s="39">
        <v>5</v>
      </c>
      <c r="U9" s="28">
        <v>5</v>
      </c>
      <c r="V9" s="28">
        <v>5</v>
      </c>
      <c r="W9" s="28">
        <v>5</v>
      </c>
      <c r="X9" s="28">
        <v>5</v>
      </c>
      <c r="Y9" s="28">
        <v>5</v>
      </c>
      <c r="Z9" s="28">
        <v>5</v>
      </c>
      <c r="AA9" s="28">
        <v>5</v>
      </c>
      <c r="AB9" s="43">
        <v>5</v>
      </c>
      <c r="AC9" s="43">
        <v>5</v>
      </c>
      <c r="AD9" s="43">
        <v>2</v>
      </c>
      <c r="AE9" s="274">
        <f t="shared" si="2"/>
        <v>4.7692307692307692</v>
      </c>
      <c r="AF9" s="43">
        <v>4</v>
      </c>
      <c r="AG9" s="32">
        <v>5</v>
      </c>
      <c r="AH9" s="28">
        <v>5</v>
      </c>
      <c r="AI9" s="28">
        <v>3</v>
      </c>
      <c r="AJ9" s="28">
        <v>3</v>
      </c>
      <c r="AK9" s="28">
        <v>5</v>
      </c>
      <c r="AL9" s="28">
        <v>3</v>
      </c>
      <c r="AM9" s="28">
        <v>3</v>
      </c>
      <c r="AN9" s="28">
        <v>3</v>
      </c>
      <c r="AO9" s="131">
        <f t="shared" si="3"/>
        <v>3.75</v>
      </c>
      <c r="AP9" s="27">
        <v>2</v>
      </c>
      <c r="AQ9" s="211">
        <v>5</v>
      </c>
      <c r="AR9" s="28">
        <v>5</v>
      </c>
      <c r="AS9" s="41">
        <v>5</v>
      </c>
      <c r="AT9" s="28">
        <v>5</v>
      </c>
      <c r="AU9" s="130">
        <f t="shared" si="4"/>
        <v>5</v>
      </c>
      <c r="AV9" s="27">
        <v>5</v>
      </c>
    </row>
    <row r="10" spans="1:48" x14ac:dyDescent="0.25">
      <c r="A10" s="109">
        <f>Students!A7</f>
        <v>4</v>
      </c>
      <c r="B10" s="96" t="str">
        <f>Students!B7</f>
        <v>Canoves Femenia I Garcia, Joaquim</v>
      </c>
      <c r="C10" s="34">
        <v>5</v>
      </c>
      <c r="D10" s="38">
        <v>5</v>
      </c>
      <c r="E10" s="38">
        <v>5</v>
      </c>
      <c r="F10" s="38">
        <v>5</v>
      </c>
      <c r="G10" s="38">
        <v>5</v>
      </c>
      <c r="H10" s="38">
        <v>5</v>
      </c>
      <c r="I10" s="38">
        <v>5</v>
      </c>
      <c r="J10" s="126">
        <f t="shared" si="0"/>
        <v>5</v>
      </c>
      <c r="K10" s="93">
        <v>5</v>
      </c>
      <c r="L10" s="38">
        <v>5</v>
      </c>
      <c r="M10" s="38">
        <v>5</v>
      </c>
      <c r="N10" s="38">
        <v>5</v>
      </c>
      <c r="O10" s="38">
        <v>5</v>
      </c>
      <c r="P10" s="270">
        <f t="shared" si="1"/>
        <v>5</v>
      </c>
      <c r="Q10" s="38">
        <v>5</v>
      </c>
      <c r="R10" s="34">
        <v>5</v>
      </c>
      <c r="S10" s="38">
        <v>5</v>
      </c>
      <c r="T10" s="38">
        <v>5</v>
      </c>
      <c r="U10" s="37">
        <v>5</v>
      </c>
      <c r="V10" s="37">
        <v>5</v>
      </c>
      <c r="W10" s="37">
        <v>5</v>
      </c>
      <c r="X10" s="37">
        <v>5</v>
      </c>
      <c r="Y10" s="37">
        <v>5</v>
      </c>
      <c r="Z10" s="37">
        <v>5</v>
      </c>
      <c r="AA10" s="37">
        <v>5</v>
      </c>
      <c r="AB10" s="74">
        <v>5</v>
      </c>
      <c r="AC10" s="74">
        <v>5</v>
      </c>
      <c r="AD10" s="74">
        <v>2</v>
      </c>
      <c r="AE10" s="275">
        <f t="shared" si="2"/>
        <v>4.7692307692307692</v>
      </c>
      <c r="AF10" s="74">
        <v>4</v>
      </c>
      <c r="AG10" s="34">
        <v>0</v>
      </c>
      <c r="AH10" s="37">
        <v>2</v>
      </c>
      <c r="AI10" s="37">
        <v>2</v>
      </c>
      <c r="AJ10" s="37">
        <v>2</v>
      </c>
      <c r="AK10" s="37">
        <v>2</v>
      </c>
      <c r="AL10" s="37">
        <v>2</v>
      </c>
      <c r="AM10" s="37">
        <v>2</v>
      </c>
      <c r="AN10" s="37">
        <v>2</v>
      </c>
      <c r="AO10" s="127">
        <f t="shared" si="3"/>
        <v>1.75</v>
      </c>
      <c r="AP10" s="93">
        <v>2</v>
      </c>
      <c r="AQ10" s="209">
        <v>5</v>
      </c>
      <c r="AR10" s="37">
        <v>5</v>
      </c>
      <c r="AS10" s="61">
        <v>5</v>
      </c>
      <c r="AT10" s="37">
        <v>5</v>
      </c>
      <c r="AU10" s="126">
        <f t="shared" si="4"/>
        <v>5</v>
      </c>
      <c r="AV10" s="210">
        <v>5</v>
      </c>
    </row>
    <row r="11" spans="1:48" x14ac:dyDescent="0.25">
      <c r="A11" s="31">
        <f>Students!A8</f>
        <v>5</v>
      </c>
      <c r="B11" s="120" t="str">
        <f>Students!B8</f>
        <v>Carmona Carrasquer, Lucas</v>
      </c>
      <c r="C11" s="32">
        <v>5</v>
      </c>
      <c r="D11" s="39">
        <v>3</v>
      </c>
      <c r="E11" s="39">
        <v>5</v>
      </c>
      <c r="F11" s="39">
        <v>5</v>
      </c>
      <c r="G11" s="39">
        <v>5</v>
      </c>
      <c r="H11" s="39">
        <v>3</v>
      </c>
      <c r="I11" s="39">
        <v>5</v>
      </c>
      <c r="J11" s="130">
        <f t="shared" si="0"/>
        <v>4.4285714285714288</v>
      </c>
      <c r="K11" s="27">
        <v>4</v>
      </c>
      <c r="L11" s="39">
        <v>5</v>
      </c>
      <c r="M11" s="39">
        <v>5</v>
      </c>
      <c r="N11" s="39">
        <v>5</v>
      </c>
      <c r="O11" s="39">
        <v>5</v>
      </c>
      <c r="P11" s="269">
        <f t="shared" si="1"/>
        <v>5</v>
      </c>
      <c r="Q11" s="39">
        <v>5</v>
      </c>
      <c r="R11" s="32">
        <v>5</v>
      </c>
      <c r="S11" s="39">
        <v>5</v>
      </c>
      <c r="T11" s="39">
        <v>4</v>
      </c>
      <c r="U11" s="28">
        <v>5</v>
      </c>
      <c r="V11" s="28">
        <v>5</v>
      </c>
      <c r="W11" s="28">
        <v>5</v>
      </c>
      <c r="X11" s="28">
        <v>5</v>
      </c>
      <c r="Y11" s="28">
        <v>5</v>
      </c>
      <c r="Z11" s="28">
        <v>5</v>
      </c>
      <c r="AA11" s="28">
        <v>5</v>
      </c>
      <c r="AB11" s="43">
        <v>5</v>
      </c>
      <c r="AC11" s="43">
        <v>5</v>
      </c>
      <c r="AD11" s="43">
        <v>2</v>
      </c>
      <c r="AE11" s="274">
        <f t="shared" si="2"/>
        <v>4.6923076923076925</v>
      </c>
      <c r="AF11" s="43">
        <v>4</v>
      </c>
      <c r="AG11" s="32">
        <v>5</v>
      </c>
      <c r="AH11" s="28">
        <v>4</v>
      </c>
      <c r="AI11" s="28">
        <v>5</v>
      </c>
      <c r="AJ11" s="28">
        <v>5</v>
      </c>
      <c r="AK11" s="28">
        <v>5</v>
      </c>
      <c r="AL11" s="28">
        <v>5</v>
      </c>
      <c r="AM11" s="28">
        <v>5</v>
      </c>
      <c r="AN11" s="28">
        <v>5</v>
      </c>
      <c r="AO11" s="131">
        <f t="shared" si="3"/>
        <v>4.875</v>
      </c>
      <c r="AP11" s="27">
        <v>5</v>
      </c>
      <c r="AQ11" s="211">
        <v>5</v>
      </c>
      <c r="AR11" s="28">
        <v>5</v>
      </c>
      <c r="AS11" s="41">
        <v>5</v>
      </c>
      <c r="AT11" s="28">
        <v>5</v>
      </c>
      <c r="AU11" s="130">
        <f t="shared" si="4"/>
        <v>5</v>
      </c>
      <c r="AV11" s="27">
        <v>5</v>
      </c>
    </row>
    <row r="12" spans="1:48" x14ac:dyDescent="0.25">
      <c r="A12" s="109">
        <f>Students!A9</f>
        <v>6</v>
      </c>
      <c r="B12" s="96" t="str">
        <f>Students!B9</f>
        <v>Casas Lorenzo, Javier</v>
      </c>
      <c r="C12" s="34">
        <v>5</v>
      </c>
      <c r="D12" s="38">
        <v>5</v>
      </c>
      <c r="E12" s="38">
        <v>5</v>
      </c>
      <c r="F12" s="38">
        <v>5</v>
      </c>
      <c r="G12" s="38">
        <v>5</v>
      </c>
      <c r="H12" s="38">
        <v>5</v>
      </c>
      <c r="I12" s="38">
        <v>5</v>
      </c>
      <c r="J12" s="126">
        <f t="shared" si="0"/>
        <v>5</v>
      </c>
      <c r="K12" s="93">
        <v>5</v>
      </c>
      <c r="L12" s="38">
        <v>5</v>
      </c>
      <c r="M12" s="38">
        <v>5</v>
      </c>
      <c r="N12" s="38">
        <v>5</v>
      </c>
      <c r="O12" s="38">
        <v>5</v>
      </c>
      <c r="P12" s="270">
        <f t="shared" si="1"/>
        <v>5</v>
      </c>
      <c r="Q12" s="38">
        <v>5</v>
      </c>
      <c r="R12" s="34">
        <v>5</v>
      </c>
      <c r="S12" s="38">
        <v>5</v>
      </c>
      <c r="T12" s="38">
        <v>5</v>
      </c>
      <c r="U12" s="37">
        <v>5</v>
      </c>
      <c r="V12" s="37">
        <v>5</v>
      </c>
      <c r="W12" s="37">
        <v>5</v>
      </c>
      <c r="X12" s="37">
        <v>5</v>
      </c>
      <c r="Y12" s="37">
        <v>5</v>
      </c>
      <c r="Z12" s="37">
        <v>5</v>
      </c>
      <c r="AA12" s="37">
        <v>5</v>
      </c>
      <c r="AB12" s="74">
        <v>5</v>
      </c>
      <c r="AC12" s="74">
        <v>5</v>
      </c>
      <c r="AD12" s="74">
        <v>4</v>
      </c>
      <c r="AE12" s="275">
        <f t="shared" si="2"/>
        <v>4.9230769230769234</v>
      </c>
      <c r="AF12" s="74">
        <v>4</v>
      </c>
      <c r="AG12" s="34">
        <v>5</v>
      </c>
      <c r="AH12" s="37">
        <v>5</v>
      </c>
      <c r="AI12" s="37">
        <v>5</v>
      </c>
      <c r="AJ12" s="37">
        <v>5</v>
      </c>
      <c r="AK12" s="37">
        <v>5</v>
      </c>
      <c r="AL12" s="37">
        <v>5</v>
      </c>
      <c r="AM12" s="37">
        <v>5</v>
      </c>
      <c r="AN12" s="37">
        <v>5</v>
      </c>
      <c r="AO12" s="127">
        <f t="shared" si="3"/>
        <v>5</v>
      </c>
      <c r="AP12" s="93">
        <v>5</v>
      </c>
      <c r="AQ12" s="209">
        <v>5</v>
      </c>
      <c r="AR12" s="37">
        <v>5</v>
      </c>
      <c r="AS12" s="61">
        <v>5</v>
      </c>
      <c r="AT12" s="37">
        <v>5</v>
      </c>
      <c r="AU12" s="126">
        <f t="shared" si="4"/>
        <v>5</v>
      </c>
      <c r="AV12" s="210">
        <v>5</v>
      </c>
    </row>
    <row r="13" spans="1:48" x14ac:dyDescent="0.25">
      <c r="A13" s="31">
        <f>Students!A10</f>
        <v>7</v>
      </c>
      <c r="B13" s="120" t="str">
        <f>Students!B10</f>
        <v>Conejero Rodrígues, Jesús</v>
      </c>
      <c r="C13" s="32">
        <v>5</v>
      </c>
      <c r="D13" s="39">
        <v>5</v>
      </c>
      <c r="E13" s="39">
        <v>5</v>
      </c>
      <c r="F13" s="39">
        <v>5</v>
      </c>
      <c r="G13" s="39">
        <v>5</v>
      </c>
      <c r="H13" s="39">
        <v>5</v>
      </c>
      <c r="I13" s="39">
        <v>5</v>
      </c>
      <c r="J13" s="130">
        <f t="shared" si="0"/>
        <v>5</v>
      </c>
      <c r="K13" s="27">
        <v>5</v>
      </c>
      <c r="L13" s="39">
        <v>5</v>
      </c>
      <c r="M13" s="39">
        <v>5</v>
      </c>
      <c r="N13" s="39">
        <v>5</v>
      </c>
      <c r="O13" s="39">
        <v>5</v>
      </c>
      <c r="P13" s="269">
        <f t="shared" si="1"/>
        <v>5</v>
      </c>
      <c r="Q13" s="39">
        <v>5</v>
      </c>
      <c r="R13" s="32">
        <v>5</v>
      </c>
      <c r="S13" s="39">
        <v>5</v>
      </c>
      <c r="T13" s="39">
        <v>5</v>
      </c>
      <c r="U13" s="28">
        <v>5</v>
      </c>
      <c r="V13" s="28">
        <v>5</v>
      </c>
      <c r="W13" s="28">
        <v>5</v>
      </c>
      <c r="X13" s="28">
        <v>5</v>
      </c>
      <c r="Y13" s="28">
        <v>5</v>
      </c>
      <c r="Z13" s="28">
        <v>5</v>
      </c>
      <c r="AA13" s="28">
        <v>5</v>
      </c>
      <c r="AB13" s="43">
        <v>5</v>
      </c>
      <c r="AC13" s="43">
        <v>5</v>
      </c>
      <c r="AD13" s="43">
        <v>5</v>
      </c>
      <c r="AE13" s="274">
        <f t="shared" si="2"/>
        <v>5</v>
      </c>
      <c r="AF13" s="43">
        <v>5</v>
      </c>
      <c r="AG13" s="32">
        <v>5</v>
      </c>
      <c r="AH13" s="28">
        <v>5</v>
      </c>
      <c r="AI13" s="28">
        <v>5</v>
      </c>
      <c r="AJ13" s="28">
        <v>5</v>
      </c>
      <c r="AK13" s="28">
        <v>5</v>
      </c>
      <c r="AL13" s="28">
        <v>5</v>
      </c>
      <c r="AM13" s="28">
        <v>5</v>
      </c>
      <c r="AN13" s="28">
        <v>5</v>
      </c>
      <c r="AO13" s="131">
        <f t="shared" si="3"/>
        <v>5</v>
      </c>
      <c r="AP13" s="27">
        <v>5</v>
      </c>
      <c r="AQ13" s="211">
        <v>5</v>
      </c>
      <c r="AR13" s="28">
        <v>5</v>
      </c>
      <c r="AS13" s="41">
        <v>5</v>
      </c>
      <c r="AT13" s="28">
        <v>5</v>
      </c>
      <c r="AU13" s="130">
        <f t="shared" si="4"/>
        <v>5</v>
      </c>
      <c r="AV13" s="27">
        <v>5</v>
      </c>
    </row>
    <row r="14" spans="1:48" x14ac:dyDescent="0.25">
      <c r="A14" s="109">
        <f>Students!A11</f>
        <v>8</v>
      </c>
      <c r="B14" s="96" t="str">
        <f>Students!B11</f>
        <v>Davey, Ethan</v>
      </c>
      <c r="C14" s="34">
        <v>5</v>
      </c>
      <c r="D14" s="38">
        <v>5</v>
      </c>
      <c r="E14" s="38">
        <v>5</v>
      </c>
      <c r="F14" s="38">
        <v>5</v>
      </c>
      <c r="G14" s="38">
        <v>5</v>
      </c>
      <c r="H14" s="38">
        <v>5</v>
      </c>
      <c r="I14" s="38">
        <v>5</v>
      </c>
      <c r="J14" s="126">
        <f t="shared" si="0"/>
        <v>5</v>
      </c>
      <c r="K14" s="93">
        <v>5</v>
      </c>
      <c r="L14" s="38">
        <v>5</v>
      </c>
      <c r="M14" s="38">
        <v>5</v>
      </c>
      <c r="N14" s="38">
        <v>5</v>
      </c>
      <c r="O14" s="38">
        <v>5</v>
      </c>
      <c r="P14" s="270">
        <f t="shared" si="1"/>
        <v>5</v>
      </c>
      <c r="Q14" s="38">
        <v>5</v>
      </c>
      <c r="R14" s="34">
        <v>5</v>
      </c>
      <c r="S14" s="38">
        <v>5</v>
      </c>
      <c r="T14" s="38">
        <v>5</v>
      </c>
      <c r="U14" s="37">
        <v>5</v>
      </c>
      <c r="V14" s="37">
        <v>5</v>
      </c>
      <c r="W14" s="37">
        <v>4</v>
      </c>
      <c r="X14" s="37">
        <v>5</v>
      </c>
      <c r="Y14" s="37">
        <v>5</v>
      </c>
      <c r="Z14" s="37">
        <v>5</v>
      </c>
      <c r="AA14" s="37">
        <v>5</v>
      </c>
      <c r="AB14" s="74">
        <v>5</v>
      </c>
      <c r="AC14" s="74">
        <v>5</v>
      </c>
      <c r="AD14" s="74">
        <v>3</v>
      </c>
      <c r="AE14" s="275">
        <f t="shared" si="2"/>
        <v>4.7692307692307692</v>
      </c>
      <c r="AF14" s="74">
        <v>4</v>
      </c>
      <c r="AG14" s="34">
        <v>5</v>
      </c>
      <c r="AH14" s="37">
        <v>5</v>
      </c>
      <c r="AI14" s="37">
        <v>5</v>
      </c>
      <c r="AJ14" s="37">
        <v>5</v>
      </c>
      <c r="AK14" s="37">
        <v>5</v>
      </c>
      <c r="AL14" s="37">
        <v>4</v>
      </c>
      <c r="AM14" s="37">
        <v>4</v>
      </c>
      <c r="AN14" s="37">
        <v>4</v>
      </c>
      <c r="AO14" s="127">
        <f t="shared" si="3"/>
        <v>4.625</v>
      </c>
      <c r="AP14" s="93">
        <v>4</v>
      </c>
      <c r="AQ14" s="91">
        <v>4</v>
      </c>
      <c r="AR14" s="37">
        <v>4</v>
      </c>
      <c r="AS14" s="92">
        <v>2</v>
      </c>
      <c r="AT14" s="37">
        <v>2</v>
      </c>
      <c r="AU14" s="126">
        <f t="shared" si="4"/>
        <v>3</v>
      </c>
      <c r="AV14" s="93">
        <v>3</v>
      </c>
    </row>
    <row r="15" spans="1:48" x14ac:dyDescent="0.25">
      <c r="A15" s="31">
        <f>Students!A12</f>
        <v>9</v>
      </c>
      <c r="B15" s="120" t="str">
        <f>Students!B12</f>
        <v>Durda, Jakub</v>
      </c>
      <c r="C15" s="32">
        <v>4</v>
      </c>
      <c r="D15" s="39">
        <v>5</v>
      </c>
      <c r="E15" s="39">
        <v>3</v>
      </c>
      <c r="F15" s="39">
        <v>5</v>
      </c>
      <c r="G15" s="39">
        <v>5</v>
      </c>
      <c r="H15" s="39">
        <v>5</v>
      </c>
      <c r="I15" s="39">
        <v>5</v>
      </c>
      <c r="J15" s="130">
        <f t="shared" si="0"/>
        <v>4.5714285714285712</v>
      </c>
      <c r="K15" s="27">
        <v>4</v>
      </c>
      <c r="L15" s="39">
        <v>5</v>
      </c>
      <c r="M15" s="39">
        <v>5</v>
      </c>
      <c r="N15" s="39">
        <v>5</v>
      </c>
      <c r="O15" s="39">
        <v>5</v>
      </c>
      <c r="P15" s="269">
        <f t="shared" si="1"/>
        <v>5</v>
      </c>
      <c r="Q15" s="39">
        <v>5</v>
      </c>
      <c r="R15" s="32">
        <v>5</v>
      </c>
      <c r="S15" s="39">
        <v>0</v>
      </c>
      <c r="T15" s="39">
        <v>3</v>
      </c>
      <c r="U15" s="28">
        <v>0</v>
      </c>
      <c r="V15" s="28">
        <v>5</v>
      </c>
      <c r="W15" s="28">
        <v>0</v>
      </c>
      <c r="X15" s="28">
        <v>5</v>
      </c>
      <c r="Y15" s="28">
        <v>5</v>
      </c>
      <c r="Z15" s="28">
        <v>5</v>
      </c>
      <c r="AA15" s="28">
        <v>5</v>
      </c>
      <c r="AB15" s="43">
        <v>5</v>
      </c>
      <c r="AC15" s="43">
        <v>5</v>
      </c>
      <c r="AD15" s="43">
        <v>2</v>
      </c>
      <c r="AE15" s="274">
        <f t="shared" si="2"/>
        <v>3.4615384615384617</v>
      </c>
      <c r="AF15" s="43">
        <v>3</v>
      </c>
      <c r="AG15" s="32">
        <v>0</v>
      </c>
      <c r="AH15" s="28">
        <v>2</v>
      </c>
      <c r="AI15" s="28">
        <v>2</v>
      </c>
      <c r="AJ15" s="28">
        <v>2</v>
      </c>
      <c r="AK15" s="28">
        <v>2</v>
      </c>
      <c r="AL15" s="28">
        <v>2</v>
      </c>
      <c r="AM15" s="28">
        <v>2</v>
      </c>
      <c r="AN15" s="28">
        <v>2</v>
      </c>
      <c r="AO15" s="131">
        <f t="shared" si="3"/>
        <v>1.75</v>
      </c>
      <c r="AP15" s="27">
        <v>2</v>
      </c>
      <c r="AQ15" s="211">
        <v>3</v>
      </c>
      <c r="AR15" s="28">
        <v>3</v>
      </c>
      <c r="AS15" s="41">
        <v>3</v>
      </c>
      <c r="AT15" s="28">
        <v>3</v>
      </c>
      <c r="AU15" s="130">
        <f t="shared" si="4"/>
        <v>3</v>
      </c>
      <c r="AV15" s="27">
        <v>2</v>
      </c>
    </row>
    <row r="16" spans="1:48" x14ac:dyDescent="0.25">
      <c r="A16" s="109">
        <f>Students!A13</f>
        <v>10</v>
      </c>
      <c r="B16" s="96" t="str">
        <f>Students!B13</f>
        <v>Fernández Palou, Isabel</v>
      </c>
      <c r="C16" s="34">
        <v>5</v>
      </c>
      <c r="D16" s="38">
        <v>5</v>
      </c>
      <c r="E16" s="38">
        <v>5</v>
      </c>
      <c r="F16" s="38">
        <v>5</v>
      </c>
      <c r="G16" s="38">
        <v>5</v>
      </c>
      <c r="H16" s="38">
        <v>5</v>
      </c>
      <c r="I16" s="38">
        <v>5</v>
      </c>
      <c r="J16" s="126">
        <f t="shared" si="0"/>
        <v>5</v>
      </c>
      <c r="K16" s="93">
        <v>5</v>
      </c>
      <c r="L16" s="38">
        <v>5</v>
      </c>
      <c r="M16" s="38">
        <v>5</v>
      </c>
      <c r="N16" s="38">
        <v>5</v>
      </c>
      <c r="O16" s="38">
        <v>5</v>
      </c>
      <c r="P16" s="270">
        <f t="shared" si="1"/>
        <v>5</v>
      </c>
      <c r="Q16" s="38">
        <v>5</v>
      </c>
      <c r="R16" s="34">
        <v>5</v>
      </c>
      <c r="S16" s="38">
        <v>5</v>
      </c>
      <c r="T16" s="38">
        <v>5</v>
      </c>
      <c r="U16" s="37">
        <v>5</v>
      </c>
      <c r="V16" s="37">
        <v>5</v>
      </c>
      <c r="W16" s="37">
        <v>5</v>
      </c>
      <c r="X16" s="37">
        <v>5</v>
      </c>
      <c r="Y16" s="37">
        <v>5</v>
      </c>
      <c r="Z16" s="37">
        <v>5</v>
      </c>
      <c r="AA16" s="37">
        <v>5</v>
      </c>
      <c r="AB16" s="74">
        <v>5</v>
      </c>
      <c r="AC16" s="74">
        <v>5</v>
      </c>
      <c r="AD16" s="74">
        <v>2</v>
      </c>
      <c r="AE16" s="275">
        <f t="shared" si="2"/>
        <v>4.7692307692307692</v>
      </c>
      <c r="AF16" s="74">
        <v>4</v>
      </c>
      <c r="AG16" s="34">
        <v>5</v>
      </c>
      <c r="AH16" s="37">
        <v>5</v>
      </c>
      <c r="AI16" s="37">
        <v>5</v>
      </c>
      <c r="AJ16" s="37">
        <v>5</v>
      </c>
      <c r="AK16" s="37">
        <v>5</v>
      </c>
      <c r="AL16" s="37">
        <v>5</v>
      </c>
      <c r="AM16" s="37">
        <v>5</v>
      </c>
      <c r="AN16" s="37">
        <v>2</v>
      </c>
      <c r="AO16" s="127">
        <f t="shared" si="3"/>
        <v>4.625</v>
      </c>
      <c r="AP16" s="93">
        <v>3</v>
      </c>
      <c r="AQ16" s="91">
        <v>5</v>
      </c>
      <c r="AR16" s="37">
        <v>5</v>
      </c>
      <c r="AS16" s="92">
        <v>5</v>
      </c>
      <c r="AT16" s="37">
        <v>5</v>
      </c>
      <c r="AU16" s="126">
        <f t="shared" si="4"/>
        <v>5</v>
      </c>
      <c r="AV16" s="93">
        <v>5</v>
      </c>
    </row>
    <row r="17" spans="1:48" x14ac:dyDescent="0.25">
      <c r="A17" s="31">
        <f>Students!A14</f>
        <v>11</v>
      </c>
      <c r="B17" s="120" t="str">
        <f>Students!B14</f>
        <v>Fernández Silva, Pablo</v>
      </c>
      <c r="C17" s="32">
        <v>5</v>
      </c>
      <c r="D17" s="39">
        <v>5</v>
      </c>
      <c r="E17" s="39">
        <v>5</v>
      </c>
      <c r="F17" s="39">
        <v>5</v>
      </c>
      <c r="G17" s="39">
        <v>5</v>
      </c>
      <c r="H17" s="39">
        <v>5</v>
      </c>
      <c r="I17" s="39">
        <v>5</v>
      </c>
      <c r="J17" s="130">
        <f t="shared" si="0"/>
        <v>5</v>
      </c>
      <c r="K17" s="27">
        <v>5</v>
      </c>
      <c r="L17" s="39">
        <v>5</v>
      </c>
      <c r="M17" s="39">
        <v>5</v>
      </c>
      <c r="N17" s="39">
        <v>5</v>
      </c>
      <c r="O17" s="39">
        <v>5</v>
      </c>
      <c r="P17" s="269">
        <f t="shared" si="1"/>
        <v>5</v>
      </c>
      <c r="Q17" s="39">
        <v>5</v>
      </c>
      <c r="R17" s="32">
        <v>5</v>
      </c>
      <c r="S17" s="39">
        <v>5</v>
      </c>
      <c r="T17" s="39">
        <v>3</v>
      </c>
      <c r="U17" s="28">
        <v>5</v>
      </c>
      <c r="V17" s="28">
        <v>5</v>
      </c>
      <c r="W17" s="28">
        <v>5</v>
      </c>
      <c r="X17" s="28">
        <v>5</v>
      </c>
      <c r="Y17" s="28">
        <v>5</v>
      </c>
      <c r="Z17" s="28">
        <v>5</v>
      </c>
      <c r="AA17" s="28">
        <v>5</v>
      </c>
      <c r="AB17" s="43">
        <v>5</v>
      </c>
      <c r="AC17" s="43">
        <v>5</v>
      </c>
      <c r="AD17" s="43">
        <v>2</v>
      </c>
      <c r="AE17" s="274">
        <f t="shared" si="2"/>
        <v>4.615384615384615</v>
      </c>
      <c r="AF17" s="43">
        <v>4</v>
      </c>
      <c r="AG17" s="32">
        <v>5</v>
      </c>
      <c r="AH17" s="28">
        <v>5</v>
      </c>
      <c r="AI17" s="28">
        <v>5</v>
      </c>
      <c r="AJ17" s="28">
        <v>5</v>
      </c>
      <c r="AK17" s="28">
        <v>2</v>
      </c>
      <c r="AL17" s="28">
        <v>5</v>
      </c>
      <c r="AM17" s="28">
        <v>2</v>
      </c>
      <c r="AN17" s="28">
        <v>5</v>
      </c>
      <c r="AO17" s="131">
        <f t="shared" si="3"/>
        <v>4.25</v>
      </c>
      <c r="AP17" s="27">
        <v>3</v>
      </c>
      <c r="AQ17" s="211">
        <v>5</v>
      </c>
      <c r="AR17" s="28">
        <v>5</v>
      </c>
      <c r="AS17" s="41">
        <v>5</v>
      </c>
      <c r="AT17" s="28">
        <v>5</v>
      </c>
      <c r="AU17" s="130">
        <f t="shared" si="4"/>
        <v>5</v>
      </c>
      <c r="AV17" s="27">
        <v>5</v>
      </c>
    </row>
    <row r="18" spans="1:48" x14ac:dyDescent="0.25">
      <c r="A18" s="109">
        <f>Students!A15</f>
        <v>12</v>
      </c>
      <c r="B18" s="96" t="str">
        <f>Students!B15</f>
        <v>García Bernad, Jose Luis</v>
      </c>
      <c r="C18" s="34">
        <v>5</v>
      </c>
      <c r="D18" s="38">
        <v>5</v>
      </c>
      <c r="E18" s="38">
        <v>5</v>
      </c>
      <c r="F18" s="38">
        <v>5</v>
      </c>
      <c r="G18" s="38">
        <v>5</v>
      </c>
      <c r="H18" s="38">
        <v>5</v>
      </c>
      <c r="I18" s="38">
        <v>5</v>
      </c>
      <c r="J18" s="126">
        <f t="shared" si="0"/>
        <v>5</v>
      </c>
      <c r="K18" s="93">
        <v>5</v>
      </c>
      <c r="L18" s="38">
        <v>5</v>
      </c>
      <c r="M18" s="38">
        <v>5</v>
      </c>
      <c r="N18" s="38">
        <v>5</v>
      </c>
      <c r="O18" s="38">
        <v>5</v>
      </c>
      <c r="P18" s="270">
        <f t="shared" si="1"/>
        <v>5</v>
      </c>
      <c r="Q18" s="38">
        <v>5</v>
      </c>
      <c r="R18" s="34">
        <v>5</v>
      </c>
      <c r="S18" s="38">
        <v>5</v>
      </c>
      <c r="T18" s="38">
        <v>5</v>
      </c>
      <c r="U18" s="37">
        <v>5</v>
      </c>
      <c r="V18" s="37">
        <v>5</v>
      </c>
      <c r="W18" s="37">
        <v>5</v>
      </c>
      <c r="X18" s="37">
        <v>5</v>
      </c>
      <c r="Y18" s="37">
        <v>5</v>
      </c>
      <c r="Z18" s="37">
        <v>5</v>
      </c>
      <c r="AA18" s="37">
        <v>5</v>
      </c>
      <c r="AB18" s="74">
        <v>5</v>
      </c>
      <c r="AC18" s="74">
        <v>5</v>
      </c>
      <c r="AD18" s="74">
        <v>2</v>
      </c>
      <c r="AE18" s="275">
        <f t="shared" si="2"/>
        <v>4.7692307692307692</v>
      </c>
      <c r="AF18" s="74">
        <v>4</v>
      </c>
      <c r="AG18" s="34">
        <v>3</v>
      </c>
      <c r="AH18" s="37">
        <v>5</v>
      </c>
      <c r="AI18" s="37">
        <v>5</v>
      </c>
      <c r="AJ18" s="37">
        <v>5</v>
      </c>
      <c r="AK18" s="37">
        <v>3</v>
      </c>
      <c r="AL18" s="37">
        <v>5</v>
      </c>
      <c r="AM18" s="37">
        <v>5</v>
      </c>
      <c r="AN18" s="37">
        <v>5</v>
      </c>
      <c r="AO18" s="127">
        <f t="shared" si="3"/>
        <v>4.5</v>
      </c>
      <c r="AP18" s="93">
        <v>4</v>
      </c>
      <c r="AQ18" s="91">
        <v>5</v>
      </c>
      <c r="AR18" s="37">
        <v>5</v>
      </c>
      <c r="AS18" s="92">
        <v>5</v>
      </c>
      <c r="AT18" s="37">
        <v>5</v>
      </c>
      <c r="AU18" s="126">
        <f t="shared" si="4"/>
        <v>5</v>
      </c>
      <c r="AV18" s="93">
        <v>5</v>
      </c>
    </row>
    <row r="19" spans="1:48" x14ac:dyDescent="0.25">
      <c r="A19" s="31">
        <f>Students!A16</f>
        <v>13</v>
      </c>
      <c r="B19" s="120" t="str">
        <f>Students!B16</f>
        <v>Gascón Bononad, Carlos</v>
      </c>
      <c r="C19" s="32">
        <v>5</v>
      </c>
      <c r="D19" s="39">
        <v>5</v>
      </c>
      <c r="E19" s="39">
        <v>5</v>
      </c>
      <c r="F19" s="39">
        <v>5</v>
      </c>
      <c r="G19" s="39">
        <v>5</v>
      </c>
      <c r="H19" s="39">
        <v>5</v>
      </c>
      <c r="I19" s="39">
        <v>5</v>
      </c>
      <c r="J19" s="130">
        <f t="shared" si="0"/>
        <v>5</v>
      </c>
      <c r="K19" s="27">
        <v>5</v>
      </c>
      <c r="L19" s="39">
        <v>5</v>
      </c>
      <c r="M19" s="39">
        <v>5</v>
      </c>
      <c r="N19" s="39">
        <v>5</v>
      </c>
      <c r="O19" s="39">
        <v>5</v>
      </c>
      <c r="P19" s="269">
        <f t="shared" si="1"/>
        <v>5</v>
      </c>
      <c r="Q19" s="39">
        <v>5</v>
      </c>
      <c r="R19" s="32">
        <v>5</v>
      </c>
      <c r="S19" s="39">
        <v>5</v>
      </c>
      <c r="T19" s="39">
        <v>3</v>
      </c>
      <c r="U19" s="28">
        <v>5</v>
      </c>
      <c r="V19" s="28">
        <v>5</v>
      </c>
      <c r="W19" s="28">
        <v>5</v>
      </c>
      <c r="X19" s="28">
        <v>5</v>
      </c>
      <c r="Y19" s="28">
        <v>5</v>
      </c>
      <c r="Z19" s="28">
        <v>5</v>
      </c>
      <c r="AA19" s="28">
        <v>5</v>
      </c>
      <c r="AB19" s="43">
        <v>5</v>
      </c>
      <c r="AC19" s="43">
        <v>5</v>
      </c>
      <c r="AD19" s="43">
        <v>2</v>
      </c>
      <c r="AE19" s="274">
        <f t="shared" si="2"/>
        <v>4.615384615384615</v>
      </c>
      <c r="AF19" s="43">
        <v>4</v>
      </c>
      <c r="AG19" s="32">
        <v>3</v>
      </c>
      <c r="AH19" s="28">
        <v>5</v>
      </c>
      <c r="AI19" s="28">
        <v>2</v>
      </c>
      <c r="AJ19" s="28">
        <v>5</v>
      </c>
      <c r="AK19" s="28">
        <v>2</v>
      </c>
      <c r="AL19" s="28">
        <v>5</v>
      </c>
      <c r="AM19" s="28">
        <v>5</v>
      </c>
      <c r="AN19" s="28">
        <v>5</v>
      </c>
      <c r="AO19" s="131">
        <f t="shared" si="3"/>
        <v>4</v>
      </c>
      <c r="AP19" s="27">
        <v>3</v>
      </c>
      <c r="AQ19" s="211">
        <v>5</v>
      </c>
      <c r="AR19" s="28">
        <v>5</v>
      </c>
      <c r="AS19" s="41">
        <v>5</v>
      </c>
      <c r="AT19" s="28">
        <v>5</v>
      </c>
      <c r="AU19" s="130">
        <f t="shared" si="4"/>
        <v>5</v>
      </c>
      <c r="AV19" s="27">
        <v>5</v>
      </c>
    </row>
    <row r="20" spans="1:48" x14ac:dyDescent="0.25">
      <c r="A20" s="109">
        <f>Students!A17</f>
        <v>14</v>
      </c>
      <c r="B20" s="96" t="str">
        <f>Students!B17</f>
        <v>Gonzalez García, Alejandro</v>
      </c>
      <c r="C20" s="34">
        <v>5</v>
      </c>
      <c r="D20" s="38">
        <v>5</v>
      </c>
      <c r="E20" s="38">
        <v>5</v>
      </c>
      <c r="F20" s="38">
        <v>5</v>
      </c>
      <c r="G20" s="38">
        <v>5</v>
      </c>
      <c r="H20" s="38">
        <v>5</v>
      </c>
      <c r="I20" s="38">
        <v>5</v>
      </c>
      <c r="J20" s="126">
        <f t="shared" si="0"/>
        <v>5</v>
      </c>
      <c r="K20" s="93">
        <v>5</v>
      </c>
      <c r="L20" s="38">
        <v>5</v>
      </c>
      <c r="M20" s="38">
        <v>5</v>
      </c>
      <c r="N20" s="38">
        <v>5</v>
      </c>
      <c r="O20" s="38">
        <v>5</v>
      </c>
      <c r="P20" s="270">
        <f t="shared" si="1"/>
        <v>5</v>
      </c>
      <c r="Q20" s="38">
        <v>5</v>
      </c>
      <c r="R20" s="34">
        <v>5</v>
      </c>
      <c r="S20" s="38">
        <v>5</v>
      </c>
      <c r="T20" s="38">
        <v>5</v>
      </c>
      <c r="U20" s="37">
        <v>5</v>
      </c>
      <c r="V20" s="37">
        <v>5</v>
      </c>
      <c r="W20" s="37">
        <v>5</v>
      </c>
      <c r="X20" s="37">
        <v>5</v>
      </c>
      <c r="Y20" s="37">
        <v>5</v>
      </c>
      <c r="Z20" s="37">
        <v>5</v>
      </c>
      <c r="AA20" s="37">
        <v>5</v>
      </c>
      <c r="AB20" s="74">
        <v>5</v>
      </c>
      <c r="AC20" s="74">
        <v>5</v>
      </c>
      <c r="AD20" s="74">
        <v>5</v>
      </c>
      <c r="AE20" s="275">
        <f t="shared" si="2"/>
        <v>5</v>
      </c>
      <c r="AF20" s="74">
        <v>5</v>
      </c>
      <c r="AG20" s="34">
        <v>5</v>
      </c>
      <c r="AH20" s="37">
        <v>5</v>
      </c>
      <c r="AI20" s="37">
        <v>5</v>
      </c>
      <c r="AJ20" s="37">
        <v>5</v>
      </c>
      <c r="AK20" s="37">
        <v>5</v>
      </c>
      <c r="AL20" s="37">
        <v>5</v>
      </c>
      <c r="AM20" s="37">
        <v>5</v>
      </c>
      <c r="AN20" s="37">
        <v>5</v>
      </c>
      <c r="AO20" s="127">
        <f t="shared" si="3"/>
        <v>5</v>
      </c>
      <c r="AP20" s="93">
        <v>5</v>
      </c>
      <c r="AQ20" s="91">
        <v>5</v>
      </c>
      <c r="AR20" s="37">
        <v>5</v>
      </c>
      <c r="AS20" s="92">
        <v>5</v>
      </c>
      <c r="AT20" s="37">
        <v>5</v>
      </c>
      <c r="AU20" s="126">
        <f t="shared" si="4"/>
        <v>5</v>
      </c>
      <c r="AV20" s="93">
        <v>5</v>
      </c>
    </row>
    <row r="21" spans="1:48" x14ac:dyDescent="0.25">
      <c r="A21" s="31">
        <f>Students!A18</f>
        <v>15</v>
      </c>
      <c r="B21" s="120" t="str">
        <f>Students!B18</f>
        <v>Guillem Valles, Adrian</v>
      </c>
      <c r="C21" s="32">
        <v>5</v>
      </c>
      <c r="D21" s="39">
        <v>5</v>
      </c>
      <c r="E21" s="39">
        <v>5</v>
      </c>
      <c r="F21" s="39">
        <v>5</v>
      </c>
      <c r="G21" s="39">
        <v>5</v>
      </c>
      <c r="H21" s="39">
        <v>5</v>
      </c>
      <c r="I21" s="39">
        <v>5</v>
      </c>
      <c r="J21" s="130">
        <f t="shared" si="0"/>
        <v>5</v>
      </c>
      <c r="K21" s="27">
        <v>5</v>
      </c>
      <c r="L21" s="39">
        <v>4</v>
      </c>
      <c r="M21" s="39">
        <v>4</v>
      </c>
      <c r="N21" s="39">
        <v>5</v>
      </c>
      <c r="O21" s="39">
        <v>5</v>
      </c>
      <c r="P21" s="269">
        <f t="shared" si="1"/>
        <v>4.5</v>
      </c>
      <c r="Q21" s="39">
        <v>4</v>
      </c>
      <c r="R21" s="32">
        <v>5</v>
      </c>
      <c r="S21" s="39">
        <v>5</v>
      </c>
      <c r="T21" s="39">
        <v>5</v>
      </c>
      <c r="U21" s="28">
        <v>5</v>
      </c>
      <c r="V21" s="28">
        <v>5</v>
      </c>
      <c r="W21" s="28">
        <v>5</v>
      </c>
      <c r="X21" s="28">
        <v>5</v>
      </c>
      <c r="Y21" s="28">
        <v>5</v>
      </c>
      <c r="Z21" s="28">
        <v>5</v>
      </c>
      <c r="AA21" s="28">
        <v>5</v>
      </c>
      <c r="AB21" s="43">
        <v>5</v>
      </c>
      <c r="AC21" s="43">
        <v>5</v>
      </c>
      <c r="AD21" s="43">
        <v>4</v>
      </c>
      <c r="AE21" s="274">
        <f t="shared" si="2"/>
        <v>4.9230769230769234</v>
      </c>
      <c r="AF21" s="43">
        <v>4</v>
      </c>
      <c r="AG21" s="32">
        <v>2</v>
      </c>
      <c r="AH21" s="28">
        <v>5</v>
      </c>
      <c r="AI21" s="28">
        <v>5</v>
      </c>
      <c r="AJ21" s="28">
        <v>5</v>
      </c>
      <c r="AK21" s="28">
        <v>3</v>
      </c>
      <c r="AL21" s="28">
        <v>5</v>
      </c>
      <c r="AM21" s="28">
        <v>3</v>
      </c>
      <c r="AN21" s="28">
        <v>5</v>
      </c>
      <c r="AO21" s="131">
        <f t="shared" si="3"/>
        <v>4.125</v>
      </c>
      <c r="AP21" s="27">
        <v>4</v>
      </c>
      <c r="AQ21" s="211">
        <v>5</v>
      </c>
      <c r="AR21" s="28">
        <v>5</v>
      </c>
      <c r="AS21" s="41">
        <v>5</v>
      </c>
      <c r="AT21" s="28">
        <v>5</v>
      </c>
      <c r="AU21" s="130">
        <f t="shared" si="4"/>
        <v>5</v>
      </c>
      <c r="AV21" s="27">
        <v>5</v>
      </c>
    </row>
    <row r="22" spans="1:48" x14ac:dyDescent="0.25">
      <c r="A22" s="109">
        <f>Students!A19</f>
        <v>16</v>
      </c>
      <c r="B22" s="96" t="str">
        <f>Students!B19</f>
        <v>Gutiérrez Jiménez, José</v>
      </c>
      <c r="C22" s="34">
        <v>5</v>
      </c>
      <c r="D22" s="38">
        <v>5</v>
      </c>
      <c r="E22" s="38">
        <v>5</v>
      </c>
      <c r="F22" s="38">
        <v>5</v>
      </c>
      <c r="G22" s="38">
        <v>5</v>
      </c>
      <c r="H22" s="38">
        <v>5</v>
      </c>
      <c r="I22" s="38">
        <v>5</v>
      </c>
      <c r="J22" s="126">
        <f t="shared" si="0"/>
        <v>5</v>
      </c>
      <c r="K22" s="93">
        <v>5</v>
      </c>
      <c r="L22" s="38">
        <v>4</v>
      </c>
      <c r="M22" s="38">
        <v>4</v>
      </c>
      <c r="N22" s="38">
        <v>5</v>
      </c>
      <c r="O22" s="38">
        <v>5</v>
      </c>
      <c r="P22" s="270">
        <f t="shared" si="1"/>
        <v>4.5</v>
      </c>
      <c r="Q22" s="38">
        <v>4</v>
      </c>
      <c r="R22" s="34">
        <v>5</v>
      </c>
      <c r="S22" s="38">
        <v>5</v>
      </c>
      <c r="T22" s="38">
        <v>5</v>
      </c>
      <c r="U22" s="37">
        <v>5</v>
      </c>
      <c r="V22" s="37">
        <v>5</v>
      </c>
      <c r="W22" s="37">
        <v>5</v>
      </c>
      <c r="X22" s="37">
        <v>5</v>
      </c>
      <c r="Y22" s="37">
        <v>5</v>
      </c>
      <c r="Z22" s="37">
        <v>5</v>
      </c>
      <c r="AA22" s="37">
        <v>5</v>
      </c>
      <c r="AB22" s="74">
        <v>5</v>
      </c>
      <c r="AC22" s="74">
        <v>5</v>
      </c>
      <c r="AD22" s="74">
        <v>2</v>
      </c>
      <c r="AE22" s="275">
        <f t="shared" si="2"/>
        <v>4.7692307692307692</v>
      </c>
      <c r="AF22" s="74">
        <v>4</v>
      </c>
      <c r="AG22" s="34">
        <v>2</v>
      </c>
      <c r="AH22" s="37">
        <v>5</v>
      </c>
      <c r="AI22" s="37">
        <v>5</v>
      </c>
      <c r="AJ22" s="37">
        <v>5</v>
      </c>
      <c r="AK22" s="37">
        <v>2</v>
      </c>
      <c r="AL22" s="37">
        <v>5</v>
      </c>
      <c r="AM22" s="37">
        <v>5</v>
      </c>
      <c r="AN22" s="37">
        <v>5</v>
      </c>
      <c r="AO22" s="127">
        <f t="shared" si="3"/>
        <v>4.25</v>
      </c>
      <c r="AP22" s="93">
        <v>4</v>
      </c>
      <c r="AQ22" s="91">
        <v>5</v>
      </c>
      <c r="AR22" s="37">
        <v>5</v>
      </c>
      <c r="AS22" s="92">
        <v>5</v>
      </c>
      <c r="AT22" s="37">
        <v>5</v>
      </c>
      <c r="AU22" s="126">
        <f t="shared" si="4"/>
        <v>5</v>
      </c>
      <c r="AV22" s="93">
        <v>5</v>
      </c>
    </row>
    <row r="23" spans="1:48" x14ac:dyDescent="0.25">
      <c r="A23" s="31">
        <f>Students!A20</f>
        <v>17</v>
      </c>
      <c r="B23" s="120" t="str">
        <f>Students!B20</f>
        <v>Hrdina, Vojtech</v>
      </c>
      <c r="C23" s="32">
        <v>5</v>
      </c>
      <c r="D23" s="39">
        <v>3</v>
      </c>
      <c r="E23" s="39">
        <v>3</v>
      </c>
      <c r="F23" s="39">
        <v>5</v>
      </c>
      <c r="G23" s="39">
        <v>5</v>
      </c>
      <c r="H23" s="39">
        <v>5</v>
      </c>
      <c r="I23" s="39">
        <v>5</v>
      </c>
      <c r="J23" s="130">
        <f t="shared" si="0"/>
        <v>4.4285714285714288</v>
      </c>
      <c r="K23" s="27">
        <v>4</v>
      </c>
      <c r="L23" s="39">
        <v>5</v>
      </c>
      <c r="M23" s="39">
        <v>5</v>
      </c>
      <c r="N23" s="39">
        <v>5</v>
      </c>
      <c r="O23" s="39">
        <v>5</v>
      </c>
      <c r="P23" s="269">
        <f t="shared" si="1"/>
        <v>5</v>
      </c>
      <c r="Q23" s="39">
        <v>5</v>
      </c>
      <c r="R23" s="32">
        <v>5</v>
      </c>
      <c r="S23" s="39">
        <v>5</v>
      </c>
      <c r="T23" s="39">
        <v>5</v>
      </c>
      <c r="U23" s="28">
        <v>5</v>
      </c>
      <c r="V23" s="28">
        <v>5</v>
      </c>
      <c r="W23" s="28">
        <v>5</v>
      </c>
      <c r="X23" s="28">
        <v>5</v>
      </c>
      <c r="Y23" s="28">
        <v>5</v>
      </c>
      <c r="Z23" s="28">
        <v>5</v>
      </c>
      <c r="AA23" s="28">
        <v>4</v>
      </c>
      <c r="AB23" s="43">
        <v>5</v>
      </c>
      <c r="AC23" s="43">
        <v>4</v>
      </c>
      <c r="AD23" s="43">
        <v>2</v>
      </c>
      <c r="AE23" s="274">
        <f t="shared" si="2"/>
        <v>4.615384615384615</v>
      </c>
      <c r="AF23" s="43">
        <v>3</v>
      </c>
      <c r="AG23" s="32">
        <v>2</v>
      </c>
      <c r="AH23" s="28">
        <v>5</v>
      </c>
      <c r="AI23" s="28">
        <v>5</v>
      </c>
      <c r="AJ23" s="28">
        <v>5</v>
      </c>
      <c r="AK23" s="28">
        <v>3</v>
      </c>
      <c r="AL23" s="28">
        <v>5</v>
      </c>
      <c r="AM23" s="28">
        <v>5</v>
      </c>
      <c r="AN23" s="28">
        <v>5</v>
      </c>
      <c r="AO23" s="131">
        <f t="shared" si="3"/>
        <v>4.375</v>
      </c>
      <c r="AP23" s="27">
        <v>4</v>
      </c>
      <c r="AQ23" s="211">
        <v>5</v>
      </c>
      <c r="AR23" s="28">
        <v>5</v>
      </c>
      <c r="AS23" s="41">
        <v>3</v>
      </c>
      <c r="AT23" s="28">
        <v>3</v>
      </c>
      <c r="AU23" s="130">
        <f t="shared" si="4"/>
        <v>4</v>
      </c>
      <c r="AV23" s="27">
        <v>3</v>
      </c>
    </row>
    <row r="24" spans="1:48" x14ac:dyDescent="0.25">
      <c r="A24" s="109">
        <f>Students!A21</f>
        <v>18</v>
      </c>
      <c r="B24" s="96" t="str">
        <f>Students!B21</f>
        <v>Leach Rodriguez, Ricardo</v>
      </c>
      <c r="C24" s="34">
        <v>5</v>
      </c>
      <c r="D24" s="38">
        <v>5</v>
      </c>
      <c r="E24" s="38">
        <v>5</v>
      </c>
      <c r="F24" s="38">
        <v>5</v>
      </c>
      <c r="G24" s="38">
        <v>5</v>
      </c>
      <c r="H24" s="38">
        <v>5</v>
      </c>
      <c r="I24" s="38">
        <v>5</v>
      </c>
      <c r="J24" s="126">
        <f t="shared" si="0"/>
        <v>5</v>
      </c>
      <c r="K24" s="93">
        <v>5</v>
      </c>
      <c r="L24" s="38">
        <v>5</v>
      </c>
      <c r="M24" s="38">
        <v>5</v>
      </c>
      <c r="N24" s="38">
        <v>5</v>
      </c>
      <c r="O24" s="38">
        <v>5</v>
      </c>
      <c r="P24" s="270">
        <f t="shared" si="1"/>
        <v>5</v>
      </c>
      <c r="Q24" s="38">
        <v>5</v>
      </c>
      <c r="R24" s="34">
        <v>5</v>
      </c>
      <c r="S24" s="38">
        <v>5</v>
      </c>
      <c r="T24" s="38">
        <v>5</v>
      </c>
      <c r="U24" s="37">
        <v>5</v>
      </c>
      <c r="V24" s="37">
        <v>5</v>
      </c>
      <c r="W24" s="37">
        <v>3</v>
      </c>
      <c r="X24" s="37">
        <v>5</v>
      </c>
      <c r="Y24" s="37">
        <v>5</v>
      </c>
      <c r="Z24" s="37">
        <v>5</v>
      </c>
      <c r="AA24" s="37">
        <v>5</v>
      </c>
      <c r="AB24" s="74">
        <v>5</v>
      </c>
      <c r="AC24" s="74">
        <v>5</v>
      </c>
      <c r="AD24" s="74">
        <v>2</v>
      </c>
      <c r="AE24" s="275">
        <f t="shared" si="2"/>
        <v>4.615384615384615</v>
      </c>
      <c r="AF24" s="74">
        <v>3</v>
      </c>
      <c r="AG24" s="34">
        <v>5</v>
      </c>
      <c r="AH24" s="37">
        <v>5</v>
      </c>
      <c r="AI24" s="37">
        <v>5</v>
      </c>
      <c r="AJ24" s="37">
        <v>5</v>
      </c>
      <c r="AK24" s="37">
        <v>5</v>
      </c>
      <c r="AL24" s="37">
        <v>5</v>
      </c>
      <c r="AM24" s="37">
        <v>5</v>
      </c>
      <c r="AN24" s="37">
        <v>5</v>
      </c>
      <c r="AO24" s="127">
        <f t="shared" si="3"/>
        <v>5</v>
      </c>
      <c r="AP24" s="93">
        <v>5</v>
      </c>
      <c r="AQ24" s="91">
        <v>5</v>
      </c>
      <c r="AR24" s="37">
        <v>5</v>
      </c>
      <c r="AS24" s="92">
        <v>5</v>
      </c>
      <c r="AT24" s="37">
        <v>5</v>
      </c>
      <c r="AU24" s="126">
        <f t="shared" si="4"/>
        <v>5</v>
      </c>
      <c r="AV24" s="93">
        <v>5</v>
      </c>
    </row>
    <row r="25" spans="1:48" x14ac:dyDescent="0.25">
      <c r="A25" s="31">
        <f>Students!A22</f>
        <v>19</v>
      </c>
      <c r="B25" s="120" t="str">
        <f>Students!B22</f>
        <v>Magallón Polo, Jorge</v>
      </c>
      <c r="C25" s="32">
        <v>5</v>
      </c>
      <c r="D25" s="39">
        <v>5</v>
      </c>
      <c r="E25" s="39">
        <v>5</v>
      </c>
      <c r="F25" s="39">
        <v>5</v>
      </c>
      <c r="G25" s="39">
        <v>5</v>
      </c>
      <c r="H25" s="39">
        <v>5</v>
      </c>
      <c r="I25" s="39">
        <v>5</v>
      </c>
      <c r="J25" s="130">
        <f t="shared" si="0"/>
        <v>5</v>
      </c>
      <c r="K25" s="27">
        <v>5</v>
      </c>
      <c r="L25" s="39">
        <v>5</v>
      </c>
      <c r="M25" s="39">
        <v>5</v>
      </c>
      <c r="N25" s="39">
        <v>5</v>
      </c>
      <c r="O25" s="39">
        <v>5</v>
      </c>
      <c r="P25" s="269">
        <f t="shared" si="1"/>
        <v>5</v>
      </c>
      <c r="Q25" s="39">
        <v>5</v>
      </c>
      <c r="R25" s="32">
        <v>5</v>
      </c>
      <c r="S25" s="39">
        <v>5</v>
      </c>
      <c r="T25" s="39">
        <v>5</v>
      </c>
      <c r="U25" s="28">
        <v>5</v>
      </c>
      <c r="V25" s="28">
        <v>5</v>
      </c>
      <c r="W25" s="28">
        <v>5</v>
      </c>
      <c r="X25" s="28">
        <v>5</v>
      </c>
      <c r="Y25" s="28">
        <v>5</v>
      </c>
      <c r="Z25" s="28">
        <v>5</v>
      </c>
      <c r="AA25" s="28">
        <v>5</v>
      </c>
      <c r="AB25" s="43">
        <v>5</v>
      </c>
      <c r="AC25" s="43">
        <v>5</v>
      </c>
      <c r="AD25" s="43">
        <v>2</v>
      </c>
      <c r="AE25" s="274">
        <f t="shared" si="2"/>
        <v>4.7692307692307692</v>
      </c>
      <c r="AF25" s="43">
        <v>4</v>
      </c>
      <c r="AG25" s="32">
        <v>4</v>
      </c>
      <c r="AH25" s="28">
        <v>5</v>
      </c>
      <c r="AI25" s="28">
        <v>5</v>
      </c>
      <c r="AJ25" s="28">
        <v>5</v>
      </c>
      <c r="AK25" s="28">
        <v>5</v>
      </c>
      <c r="AL25" s="28">
        <v>5</v>
      </c>
      <c r="AM25" s="28">
        <v>5</v>
      </c>
      <c r="AN25" s="28">
        <v>5</v>
      </c>
      <c r="AO25" s="131">
        <f t="shared" si="3"/>
        <v>4.875</v>
      </c>
      <c r="AP25" s="27">
        <v>5</v>
      </c>
      <c r="AQ25" s="211">
        <v>5</v>
      </c>
      <c r="AR25" s="28">
        <v>5</v>
      </c>
      <c r="AS25" s="41">
        <v>5</v>
      </c>
      <c r="AT25" s="28">
        <v>5</v>
      </c>
      <c r="AU25" s="130">
        <f t="shared" si="4"/>
        <v>5</v>
      </c>
      <c r="AV25" s="27">
        <v>5</v>
      </c>
    </row>
    <row r="26" spans="1:48" x14ac:dyDescent="0.25">
      <c r="A26" s="109">
        <f>Students!A23</f>
        <v>20</v>
      </c>
      <c r="B26" s="96" t="str">
        <f>Students!B23</f>
        <v>Martín Núñez, Raúl</v>
      </c>
      <c r="C26" s="34">
        <v>5</v>
      </c>
      <c r="D26" s="38">
        <v>3</v>
      </c>
      <c r="E26" s="38">
        <v>5</v>
      </c>
      <c r="F26" s="38">
        <v>5</v>
      </c>
      <c r="G26" s="38">
        <v>5</v>
      </c>
      <c r="H26" s="38">
        <v>5</v>
      </c>
      <c r="I26" s="38">
        <v>5</v>
      </c>
      <c r="J26" s="126">
        <f t="shared" si="0"/>
        <v>4.7142857142857144</v>
      </c>
      <c r="K26" s="93">
        <v>4</v>
      </c>
      <c r="L26" s="38">
        <v>5</v>
      </c>
      <c r="M26" s="38">
        <v>5</v>
      </c>
      <c r="N26" s="38">
        <v>5</v>
      </c>
      <c r="O26" s="38">
        <v>5</v>
      </c>
      <c r="P26" s="270">
        <f t="shared" si="1"/>
        <v>5</v>
      </c>
      <c r="Q26" s="38">
        <v>5</v>
      </c>
      <c r="R26" s="34">
        <v>5</v>
      </c>
      <c r="S26" s="38">
        <v>0</v>
      </c>
      <c r="T26" s="38">
        <v>3</v>
      </c>
      <c r="U26" s="37">
        <v>0</v>
      </c>
      <c r="V26" s="37">
        <v>3</v>
      </c>
      <c r="W26" s="37">
        <v>0</v>
      </c>
      <c r="X26" s="37">
        <v>5</v>
      </c>
      <c r="Y26" s="37">
        <v>5</v>
      </c>
      <c r="Z26" s="37">
        <v>5</v>
      </c>
      <c r="AA26" s="37">
        <v>4</v>
      </c>
      <c r="AB26" s="74">
        <v>3</v>
      </c>
      <c r="AC26" s="74">
        <v>3</v>
      </c>
      <c r="AD26" s="74">
        <v>1</v>
      </c>
      <c r="AE26" s="275">
        <f t="shared" si="2"/>
        <v>2.8461538461538463</v>
      </c>
      <c r="AF26" s="74">
        <v>2</v>
      </c>
      <c r="AG26" s="34">
        <v>4</v>
      </c>
      <c r="AH26" s="37">
        <v>4</v>
      </c>
      <c r="AI26" s="37">
        <v>4</v>
      </c>
      <c r="AJ26" s="37">
        <v>4</v>
      </c>
      <c r="AK26" s="37">
        <v>3</v>
      </c>
      <c r="AL26" s="37">
        <v>3</v>
      </c>
      <c r="AM26" s="37">
        <v>3</v>
      </c>
      <c r="AN26" s="37">
        <v>3</v>
      </c>
      <c r="AO26" s="127">
        <f t="shared" si="3"/>
        <v>3.5</v>
      </c>
      <c r="AP26" s="93">
        <v>3</v>
      </c>
      <c r="AQ26" s="91">
        <v>5</v>
      </c>
      <c r="AR26" s="37">
        <v>5</v>
      </c>
      <c r="AS26" s="92">
        <v>5</v>
      </c>
      <c r="AT26" s="37">
        <v>3</v>
      </c>
      <c r="AU26" s="126">
        <f t="shared" si="4"/>
        <v>4.5</v>
      </c>
      <c r="AV26" s="93">
        <v>4</v>
      </c>
    </row>
    <row r="27" spans="1:48" x14ac:dyDescent="0.25">
      <c r="A27" s="31">
        <f>Students!A24</f>
        <v>21</v>
      </c>
      <c r="B27" s="120" t="str">
        <f>Students!B24</f>
        <v>Mohammad Mohammad, Jahanzaib</v>
      </c>
      <c r="C27" s="32">
        <v>5</v>
      </c>
      <c r="D27" s="39">
        <v>5</v>
      </c>
      <c r="E27" s="39">
        <v>5</v>
      </c>
      <c r="F27" s="39">
        <v>5</v>
      </c>
      <c r="G27" s="39">
        <v>5</v>
      </c>
      <c r="H27" s="39">
        <v>5</v>
      </c>
      <c r="I27" s="39">
        <v>5</v>
      </c>
      <c r="J27" s="130">
        <f t="shared" si="0"/>
        <v>5</v>
      </c>
      <c r="K27" s="27">
        <v>5</v>
      </c>
      <c r="L27" s="39">
        <v>5</v>
      </c>
      <c r="M27" s="39">
        <v>5</v>
      </c>
      <c r="N27" s="39">
        <v>5</v>
      </c>
      <c r="O27" s="39">
        <v>5</v>
      </c>
      <c r="P27" s="269">
        <f t="shared" si="1"/>
        <v>5</v>
      </c>
      <c r="Q27" s="39">
        <v>5</v>
      </c>
      <c r="R27" s="32">
        <v>5</v>
      </c>
      <c r="S27" s="39">
        <v>5</v>
      </c>
      <c r="T27" s="39">
        <v>5</v>
      </c>
      <c r="U27" s="28">
        <v>5</v>
      </c>
      <c r="V27" s="28">
        <v>5</v>
      </c>
      <c r="W27" s="28">
        <v>5</v>
      </c>
      <c r="X27" s="28">
        <v>5</v>
      </c>
      <c r="Y27" s="28">
        <v>5</v>
      </c>
      <c r="Z27" s="28">
        <v>5</v>
      </c>
      <c r="AA27" s="28">
        <v>5</v>
      </c>
      <c r="AB27" s="43">
        <v>5</v>
      </c>
      <c r="AC27" s="43">
        <v>5</v>
      </c>
      <c r="AD27" s="43">
        <v>5</v>
      </c>
      <c r="AE27" s="274">
        <f t="shared" si="2"/>
        <v>5</v>
      </c>
      <c r="AF27" s="43">
        <v>5</v>
      </c>
      <c r="AG27" s="32">
        <v>5</v>
      </c>
      <c r="AH27" s="28">
        <v>5</v>
      </c>
      <c r="AI27" s="28">
        <v>4</v>
      </c>
      <c r="AJ27" s="28">
        <v>4</v>
      </c>
      <c r="AK27" s="28">
        <v>3</v>
      </c>
      <c r="AL27" s="28">
        <v>3</v>
      </c>
      <c r="AM27" s="28">
        <v>3</v>
      </c>
      <c r="AN27" s="28">
        <v>3</v>
      </c>
      <c r="AO27" s="131">
        <f t="shared" si="3"/>
        <v>3.75</v>
      </c>
      <c r="AP27" s="27">
        <v>3</v>
      </c>
      <c r="AQ27" s="211">
        <v>4</v>
      </c>
      <c r="AR27" s="28">
        <v>4</v>
      </c>
      <c r="AS27" s="41">
        <v>3</v>
      </c>
      <c r="AT27" s="28">
        <v>4</v>
      </c>
      <c r="AU27" s="130">
        <f t="shared" si="4"/>
        <v>3.75</v>
      </c>
      <c r="AV27" s="27">
        <v>3</v>
      </c>
    </row>
    <row r="28" spans="1:48" x14ac:dyDescent="0.25">
      <c r="A28" s="109">
        <f>Students!A25</f>
        <v>22</v>
      </c>
      <c r="B28" s="96" t="str">
        <f>Students!B25</f>
        <v>Morellà Campos, Alvaro</v>
      </c>
      <c r="C28" s="34">
        <v>5</v>
      </c>
      <c r="D28" s="38">
        <v>5</v>
      </c>
      <c r="E28" s="38">
        <v>5</v>
      </c>
      <c r="F28" s="38">
        <v>5</v>
      </c>
      <c r="G28" s="38">
        <v>5</v>
      </c>
      <c r="H28" s="38">
        <v>5</v>
      </c>
      <c r="I28" s="38">
        <v>5</v>
      </c>
      <c r="J28" s="126">
        <f t="shared" si="0"/>
        <v>5</v>
      </c>
      <c r="K28" s="93">
        <v>5</v>
      </c>
      <c r="L28" s="38">
        <v>5</v>
      </c>
      <c r="M28" s="38">
        <v>5</v>
      </c>
      <c r="N28" s="38">
        <v>5</v>
      </c>
      <c r="O28" s="38">
        <v>5</v>
      </c>
      <c r="P28" s="270">
        <f t="shared" si="1"/>
        <v>5</v>
      </c>
      <c r="Q28" s="38">
        <v>5</v>
      </c>
      <c r="R28" s="34">
        <v>5</v>
      </c>
      <c r="S28" s="38">
        <v>5</v>
      </c>
      <c r="T28" s="38">
        <v>5</v>
      </c>
      <c r="U28" s="37">
        <v>5</v>
      </c>
      <c r="V28" s="37">
        <v>5</v>
      </c>
      <c r="W28" s="37">
        <v>5</v>
      </c>
      <c r="X28" s="37">
        <v>5</v>
      </c>
      <c r="Y28" s="37">
        <v>5</v>
      </c>
      <c r="Z28" s="37">
        <v>5</v>
      </c>
      <c r="AA28" s="37">
        <v>5</v>
      </c>
      <c r="AB28" s="74">
        <v>5</v>
      </c>
      <c r="AC28" s="74">
        <v>5</v>
      </c>
      <c r="AD28" s="74">
        <v>2</v>
      </c>
      <c r="AE28" s="275">
        <f t="shared" si="2"/>
        <v>4.7692307692307692</v>
      </c>
      <c r="AF28" s="74">
        <v>4</v>
      </c>
      <c r="AG28" s="34">
        <v>3</v>
      </c>
      <c r="AH28" s="37">
        <v>3</v>
      </c>
      <c r="AI28" s="37">
        <v>3</v>
      </c>
      <c r="AJ28" s="37">
        <v>3</v>
      </c>
      <c r="AK28" s="37">
        <v>2</v>
      </c>
      <c r="AL28" s="37">
        <v>5</v>
      </c>
      <c r="AM28" s="37">
        <v>2</v>
      </c>
      <c r="AN28" s="37">
        <v>5</v>
      </c>
      <c r="AO28" s="127">
        <f t="shared" si="3"/>
        <v>3.25</v>
      </c>
      <c r="AP28" s="93">
        <v>3</v>
      </c>
      <c r="AQ28" s="91">
        <v>5</v>
      </c>
      <c r="AR28" s="37">
        <v>5</v>
      </c>
      <c r="AS28" s="92">
        <v>5</v>
      </c>
      <c r="AT28" s="37">
        <v>5</v>
      </c>
      <c r="AU28" s="126">
        <f t="shared" si="4"/>
        <v>5</v>
      </c>
      <c r="AV28" s="93">
        <v>5</v>
      </c>
    </row>
    <row r="29" spans="1:48" x14ac:dyDescent="0.25">
      <c r="A29" s="31">
        <f>Students!A26</f>
        <v>24</v>
      </c>
      <c r="B29" s="120" t="str">
        <f>Students!B26</f>
        <v>Pergens, Richard</v>
      </c>
      <c r="C29" s="32">
        <v>5</v>
      </c>
      <c r="D29" s="39">
        <v>5</v>
      </c>
      <c r="E29" s="39">
        <v>5</v>
      </c>
      <c r="F29" s="39">
        <v>5</v>
      </c>
      <c r="G29" s="39">
        <v>5</v>
      </c>
      <c r="H29" s="39">
        <v>3</v>
      </c>
      <c r="I29" s="39">
        <v>5</v>
      </c>
      <c r="J29" s="130">
        <f t="shared" si="0"/>
        <v>4.7142857142857144</v>
      </c>
      <c r="K29" s="27">
        <v>4</v>
      </c>
      <c r="L29" s="39">
        <v>5</v>
      </c>
      <c r="M29" s="39">
        <v>5</v>
      </c>
      <c r="N29" s="39">
        <v>5</v>
      </c>
      <c r="O29" s="39">
        <v>5</v>
      </c>
      <c r="P29" s="269">
        <f t="shared" si="1"/>
        <v>5</v>
      </c>
      <c r="Q29" s="39">
        <v>5</v>
      </c>
      <c r="R29" s="32">
        <v>5</v>
      </c>
      <c r="S29" s="39">
        <v>5</v>
      </c>
      <c r="T29" s="39">
        <v>5</v>
      </c>
      <c r="U29" s="28">
        <v>5</v>
      </c>
      <c r="V29" s="28">
        <v>5</v>
      </c>
      <c r="W29" s="28">
        <v>5</v>
      </c>
      <c r="X29" s="28">
        <v>5</v>
      </c>
      <c r="Y29" s="28">
        <v>5</v>
      </c>
      <c r="Z29" s="28">
        <v>5</v>
      </c>
      <c r="AA29" s="28">
        <v>5</v>
      </c>
      <c r="AB29" s="43">
        <v>5</v>
      </c>
      <c r="AC29" s="43">
        <v>5</v>
      </c>
      <c r="AD29" s="43">
        <v>4</v>
      </c>
      <c r="AE29" s="274">
        <f t="shared" si="2"/>
        <v>4.9230769230769234</v>
      </c>
      <c r="AF29" s="43">
        <v>4</v>
      </c>
      <c r="AG29" s="32">
        <v>5</v>
      </c>
      <c r="AH29" s="28">
        <v>5</v>
      </c>
      <c r="AI29" s="28">
        <v>5</v>
      </c>
      <c r="AJ29" s="28">
        <v>5</v>
      </c>
      <c r="AK29" s="28">
        <v>5</v>
      </c>
      <c r="AL29" s="28">
        <v>5</v>
      </c>
      <c r="AM29" s="28">
        <v>5</v>
      </c>
      <c r="AN29" s="28">
        <v>5</v>
      </c>
      <c r="AO29" s="131">
        <f t="shared" si="3"/>
        <v>5</v>
      </c>
      <c r="AP29" s="27">
        <v>5</v>
      </c>
      <c r="AQ29" s="211">
        <v>5</v>
      </c>
      <c r="AR29" s="28">
        <v>5</v>
      </c>
      <c r="AS29" s="41">
        <v>5</v>
      </c>
      <c r="AT29" s="28">
        <v>5</v>
      </c>
      <c r="AU29" s="130">
        <f t="shared" si="4"/>
        <v>5</v>
      </c>
      <c r="AV29" s="27">
        <v>5</v>
      </c>
    </row>
    <row r="30" spans="1:48" x14ac:dyDescent="0.25">
      <c r="A30" s="109">
        <f>Students!A27</f>
        <v>25</v>
      </c>
      <c r="B30" s="96" t="str">
        <f>Students!B27</f>
        <v>Prieto Calabuig, Tomas</v>
      </c>
      <c r="C30" s="34">
        <v>5</v>
      </c>
      <c r="D30" s="38">
        <v>2</v>
      </c>
      <c r="E30" s="38">
        <v>5</v>
      </c>
      <c r="F30" s="38">
        <v>5</v>
      </c>
      <c r="G30" s="38">
        <v>5</v>
      </c>
      <c r="H30" s="38">
        <v>5</v>
      </c>
      <c r="I30" s="38">
        <v>5</v>
      </c>
      <c r="J30" s="126">
        <f t="shared" si="0"/>
        <v>4.5714285714285712</v>
      </c>
      <c r="K30" s="93">
        <v>4</v>
      </c>
      <c r="L30" s="38">
        <v>5</v>
      </c>
      <c r="M30" s="38">
        <v>5</v>
      </c>
      <c r="N30" s="38">
        <v>5</v>
      </c>
      <c r="O30" s="38">
        <v>5</v>
      </c>
      <c r="P30" s="270">
        <f t="shared" si="1"/>
        <v>5</v>
      </c>
      <c r="Q30" s="38">
        <v>5</v>
      </c>
      <c r="R30" s="34">
        <v>5</v>
      </c>
      <c r="S30" s="38">
        <v>5</v>
      </c>
      <c r="T30" s="38">
        <v>5</v>
      </c>
      <c r="U30" s="37">
        <v>5</v>
      </c>
      <c r="V30" s="37">
        <v>5</v>
      </c>
      <c r="W30" s="37">
        <v>5</v>
      </c>
      <c r="X30" s="37">
        <v>5</v>
      </c>
      <c r="Y30" s="37">
        <v>5</v>
      </c>
      <c r="Z30" s="37">
        <v>5</v>
      </c>
      <c r="AA30" s="37">
        <v>5</v>
      </c>
      <c r="AB30" s="74">
        <v>5</v>
      </c>
      <c r="AC30" s="74">
        <v>5</v>
      </c>
      <c r="AD30" s="74">
        <v>2</v>
      </c>
      <c r="AE30" s="275">
        <f t="shared" si="2"/>
        <v>4.7692307692307692</v>
      </c>
      <c r="AF30" s="74">
        <v>4</v>
      </c>
      <c r="AG30" s="34">
        <v>5</v>
      </c>
      <c r="AH30" s="37">
        <v>5</v>
      </c>
      <c r="AI30" s="37">
        <v>5</v>
      </c>
      <c r="AJ30" s="37">
        <v>5</v>
      </c>
      <c r="AK30" s="37">
        <v>5</v>
      </c>
      <c r="AL30" s="37">
        <v>5</v>
      </c>
      <c r="AM30" s="37">
        <v>5</v>
      </c>
      <c r="AN30" s="37">
        <v>5</v>
      </c>
      <c r="AO30" s="127">
        <f t="shared" si="3"/>
        <v>5</v>
      </c>
      <c r="AP30" s="93">
        <v>5</v>
      </c>
      <c r="AQ30" s="91">
        <v>5</v>
      </c>
      <c r="AR30" s="37">
        <v>5</v>
      </c>
      <c r="AS30" s="92">
        <v>5</v>
      </c>
      <c r="AT30" s="37">
        <v>5</v>
      </c>
      <c r="AU30" s="126">
        <f t="shared" si="4"/>
        <v>5</v>
      </c>
      <c r="AV30" s="93">
        <v>5</v>
      </c>
    </row>
    <row r="31" spans="1:48" x14ac:dyDescent="0.25">
      <c r="A31" s="31">
        <f>Students!A28</f>
        <v>26</v>
      </c>
      <c r="B31" s="120" t="str">
        <f>Students!B28</f>
        <v>Ramón Alamán, David</v>
      </c>
      <c r="C31" s="32">
        <v>5</v>
      </c>
      <c r="D31" s="39">
        <v>5</v>
      </c>
      <c r="E31" s="39">
        <v>5</v>
      </c>
      <c r="F31" s="39">
        <v>5</v>
      </c>
      <c r="G31" s="39">
        <v>5</v>
      </c>
      <c r="H31" s="39">
        <v>5</v>
      </c>
      <c r="I31" s="39">
        <v>5</v>
      </c>
      <c r="J31" s="130">
        <f t="shared" si="0"/>
        <v>5</v>
      </c>
      <c r="K31" s="27">
        <v>5</v>
      </c>
      <c r="L31" s="39">
        <v>5</v>
      </c>
      <c r="M31" s="39">
        <v>5</v>
      </c>
      <c r="N31" s="39">
        <v>5</v>
      </c>
      <c r="O31" s="39">
        <v>5</v>
      </c>
      <c r="P31" s="269">
        <f t="shared" si="1"/>
        <v>5</v>
      </c>
      <c r="Q31" s="39">
        <v>5</v>
      </c>
      <c r="R31" s="32">
        <v>5</v>
      </c>
      <c r="S31" s="39">
        <v>5</v>
      </c>
      <c r="T31" s="39">
        <v>5</v>
      </c>
      <c r="U31" s="28">
        <v>5</v>
      </c>
      <c r="V31" s="28">
        <v>5</v>
      </c>
      <c r="W31" s="28">
        <v>5</v>
      </c>
      <c r="X31" s="28">
        <v>5</v>
      </c>
      <c r="Y31" s="28">
        <v>5</v>
      </c>
      <c r="Z31" s="28">
        <v>5</v>
      </c>
      <c r="AA31" s="28">
        <v>5</v>
      </c>
      <c r="AB31" s="43">
        <v>5</v>
      </c>
      <c r="AC31" s="43">
        <v>5</v>
      </c>
      <c r="AD31" s="43">
        <v>3</v>
      </c>
      <c r="AE31" s="274">
        <f t="shared" si="2"/>
        <v>4.8461538461538458</v>
      </c>
      <c r="AF31" s="43">
        <v>4</v>
      </c>
      <c r="AG31" s="32">
        <v>5</v>
      </c>
      <c r="AH31" s="28">
        <v>5</v>
      </c>
      <c r="AI31" s="28">
        <v>5</v>
      </c>
      <c r="AJ31" s="28">
        <v>5</v>
      </c>
      <c r="AK31" s="28">
        <v>5</v>
      </c>
      <c r="AL31" s="28">
        <v>5</v>
      </c>
      <c r="AM31" s="28">
        <v>5</v>
      </c>
      <c r="AN31" s="28">
        <v>5</v>
      </c>
      <c r="AO31" s="131">
        <f t="shared" si="3"/>
        <v>5</v>
      </c>
      <c r="AP31" s="27">
        <v>5</v>
      </c>
      <c r="AQ31" s="211">
        <v>5</v>
      </c>
      <c r="AR31" s="28">
        <v>5</v>
      </c>
      <c r="AS31" s="41">
        <v>5</v>
      </c>
      <c r="AT31" s="28">
        <v>5</v>
      </c>
      <c r="AU31" s="130">
        <f t="shared" si="4"/>
        <v>5</v>
      </c>
      <c r="AV31" s="27">
        <v>5</v>
      </c>
    </row>
    <row r="32" spans="1:48" x14ac:dyDescent="0.25">
      <c r="A32" s="109">
        <f>Students!A29</f>
        <v>27</v>
      </c>
      <c r="B32" s="96" t="str">
        <f>Students!B29</f>
        <v>Sotos Llopis, Salma</v>
      </c>
      <c r="C32" s="34">
        <v>5</v>
      </c>
      <c r="D32" s="38">
        <v>5</v>
      </c>
      <c r="E32" s="38">
        <v>5</v>
      </c>
      <c r="F32" s="38">
        <v>5</v>
      </c>
      <c r="G32" s="38">
        <v>5</v>
      </c>
      <c r="H32" s="38">
        <v>5</v>
      </c>
      <c r="I32" s="38">
        <v>5</v>
      </c>
      <c r="J32" s="126">
        <f t="shared" si="0"/>
        <v>5</v>
      </c>
      <c r="K32" s="93">
        <v>5</v>
      </c>
      <c r="L32" s="38">
        <v>5</v>
      </c>
      <c r="M32" s="38">
        <v>5</v>
      </c>
      <c r="N32" s="38">
        <v>5</v>
      </c>
      <c r="O32" s="38">
        <v>5</v>
      </c>
      <c r="P32" s="270">
        <f t="shared" si="1"/>
        <v>5</v>
      </c>
      <c r="Q32" s="38">
        <v>5</v>
      </c>
      <c r="R32" s="34">
        <v>5</v>
      </c>
      <c r="S32" s="38">
        <v>5</v>
      </c>
      <c r="T32" s="38">
        <v>5</v>
      </c>
      <c r="U32" s="37">
        <v>5</v>
      </c>
      <c r="V32" s="37">
        <v>5</v>
      </c>
      <c r="W32" s="37">
        <v>5</v>
      </c>
      <c r="X32" s="37">
        <v>5</v>
      </c>
      <c r="Y32" s="37">
        <v>5</v>
      </c>
      <c r="Z32" s="37">
        <v>5</v>
      </c>
      <c r="AA32" s="37">
        <v>5</v>
      </c>
      <c r="AB32" s="74">
        <v>5</v>
      </c>
      <c r="AC32" s="74">
        <v>5</v>
      </c>
      <c r="AD32" s="74">
        <v>3</v>
      </c>
      <c r="AE32" s="275">
        <f t="shared" si="2"/>
        <v>4.8461538461538458</v>
      </c>
      <c r="AF32" s="74">
        <v>4</v>
      </c>
      <c r="AG32" s="34">
        <v>5</v>
      </c>
      <c r="AH32" s="37">
        <v>5</v>
      </c>
      <c r="AI32" s="37">
        <v>5</v>
      </c>
      <c r="AJ32" s="37">
        <v>5</v>
      </c>
      <c r="AK32" s="37">
        <v>5</v>
      </c>
      <c r="AL32" s="37">
        <v>5</v>
      </c>
      <c r="AM32" s="37">
        <v>5</v>
      </c>
      <c r="AN32" s="37">
        <v>5</v>
      </c>
      <c r="AO32" s="127">
        <f t="shared" si="3"/>
        <v>5</v>
      </c>
      <c r="AP32" s="93">
        <v>5</v>
      </c>
      <c r="AQ32" s="91">
        <v>5</v>
      </c>
      <c r="AR32" s="37">
        <v>5</v>
      </c>
      <c r="AS32" s="92">
        <v>5</v>
      </c>
      <c r="AT32" s="37">
        <v>5</v>
      </c>
      <c r="AU32" s="126">
        <f t="shared" si="4"/>
        <v>5</v>
      </c>
      <c r="AV32" s="93">
        <v>5</v>
      </c>
    </row>
    <row r="33" spans="1:48" x14ac:dyDescent="0.25">
      <c r="A33" s="222">
        <f>Students!A30</f>
        <v>28</v>
      </c>
      <c r="B33" s="223" t="str">
        <f>Students!B30</f>
        <v>Sultanbékova, Galimá</v>
      </c>
      <c r="C33" s="224">
        <v>5</v>
      </c>
      <c r="D33" s="225">
        <v>2</v>
      </c>
      <c r="E33" s="225">
        <v>5</v>
      </c>
      <c r="F33" s="225">
        <v>5</v>
      </c>
      <c r="G33" s="225">
        <v>5</v>
      </c>
      <c r="H33" s="225">
        <v>5</v>
      </c>
      <c r="I33" s="225">
        <v>5</v>
      </c>
      <c r="J33" s="265">
        <f t="shared" si="0"/>
        <v>4.5714285714285712</v>
      </c>
      <c r="K33" s="226">
        <v>4</v>
      </c>
      <c r="L33" s="225">
        <v>5</v>
      </c>
      <c r="M33" s="225">
        <v>5</v>
      </c>
      <c r="N33" s="225">
        <v>5</v>
      </c>
      <c r="O33" s="225">
        <v>5</v>
      </c>
      <c r="P33" s="271">
        <f t="shared" si="1"/>
        <v>5</v>
      </c>
      <c r="Q33" s="225">
        <v>5</v>
      </c>
      <c r="R33" s="224">
        <v>5</v>
      </c>
      <c r="S33" s="225">
        <v>5</v>
      </c>
      <c r="T33" s="225">
        <v>5</v>
      </c>
      <c r="U33" s="227">
        <v>5</v>
      </c>
      <c r="V33" s="227">
        <v>5</v>
      </c>
      <c r="W33" s="227">
        <v>5</v>
      </c>
      <c r="X33" s="227">
        <v>5</v>
      </c>
      <c r="Y33" s="227">
        <v>5</v>
      </c>
      <c r="Z33" s="227">
        <v>5</v>
      </c>
      <c r="AA33" s="227">
        <v>5</v>
      </c>
      <c r="AB33" s="228">
        <v>5</v>
      </c>
      <c r="AC33" s="228">
        <v>5</v>
      </c>
      <c r="AD33" s="228">
        <v>2</v>
      </c>
      <c r="AE33" s="276">
        <f t="shared" si="2"/>
        <v>4.7692307692307692</v>
      </c>
      <c r="AF33" s="228">
        <v>4</v>
      </c>
      <c r="AG33" s="224">
        <v>5</v>
      </c>
      <c r="AH33" s="227">
        <v>5</v>
      </c>
      <c r="AI33" s="227">
        <v>5</v>
      </c>
      <c r="AJ33" s="227">
        <v>5</v>
      </c>
      <c r="AK33" s="227">
        <v>3</v>
      </c>
      <c r="AL33" s="227">
        <v>5</v>
      </c>
      <c r="AM33" s="227">
        <v>3</v>
      </c>
      <c r="AN33" s="227">
        <v>5</v>
      </c>
      <c r="AO33" s="280">
        <f t="shared" si="3"/>
        <v>4.5</v>
      </c>
      <c r="AP33" s="226">
        <v>4</v>
      </c>
      <c r="AQ33" s="229">
        <v>5</v>
      </c>
      <c r="AR33" s="227">
        <v>5</v>
      </c>
      <c r="AS33" s="230">
        <v>4</v>
      </c>
      <c r="AT33" s="227">
        <v>4</v>
      </c>
      <c r="AU33" s="265">
        <f t="shared" si="4"/>
        <v>4.5</v>
      </c>
      <c r="AV33" s="226">
        <v>4</v>
      </c>
    </row>
    <row r="34" spans="1:48" s="231" customFormat="1" ht="15.75" thickBot="1" x14ac:dyDescent="0.3">
      <c r="A34" s="238">
        <f>Students!A31</f>
        <v>29</v>
      </c>
      <c r="B34" s="244" t="str">
        <f>Students!B31</f>
        <v>Unal, Ogulcan</v>
      </c>
      <c r="C34" s="245">
        <v>5</v>
      </c>
      <c r="D34" s="246">
        <v>5</v>
      </c>
      <c r="E34" s="246">
        <v>5</v>
      </c>
      <c r="F34" s="246">
        <v>5</v>
      </c>
      <c r="G34" s="246">
        <v>5</v>
      </c>
      <c r="H34" s="246">
        <v>5</v>
      </c>
      <c r="I34" s="246">
        <v>5</v>
      </c>
      <c r="J34" s="266">
        <f>AVERAGE(C34:I34)</f>
        <v>5</v>
      </c>
      <c r="K34" s="247">
        <v>5</v>
      </c>
      <c r="L34" s="246">
        <v>5</v>
      </c>
      <c r="M34" s="246">
        <v>5</v>
      </c>
      <c r="N34" s="246">
        <v>5</v>
      </c>
      <c r="O34" s="246">
        <v>5</v>
      </c>
      <c r="P34" s="272">
        <f t="shared" si="1"/>
        <v>5</v>
      </c>
      <c r="Q34" s="246">
        <v>5</v>
      </c>
      <c r="R34" s="245">
        <v>5</v>
      </c>
      <c r="S34" s="246">
        <v>5</v>
      </c>
      <c r="T34" s="246">
        <v>5</v>
      </c>
      <c r="U34" s="248">
        <v>5</v>
      </c>
      <c r="V34" s="248">
        <v>5</v>
      </c>
      <c r="W34" s="248">
        <v>5</v>
      </c>
      <c r="X34" s="248">
        <v>5</v>
      </c>
      <c r="Y34" s="248">
        <v>5</v>
      </c>
      <c r="Z34" s="248">
        <v>5</v>
      </c>
      <c r="AA34" s="248">
        <v>5</v>
      </c>
      <c r="AB34" s="249">
        <v>5</v>
      </c>
      <c r="AC34" s="249">
        <v>5</v>
      </c>
      <c r="AD34" s="249">
        <v>5</v>
      </c>
      <c r="AE34" s="277">
        <f t="shared" si="2"/>
        <v>5</v>
      </c>
      <c r="AF34" s="249">
        <v>5</v>
      </c>
      <c r="AG34" s="245">
        <v>5</v>
      </c>
      <c r="AH34" s="248">
        <v>5</v>
      </c>
      <c r="AI34" s="248">
        <v>5</v>
      </c>
      <c r="AJ34" s="248">
        <v>5</v>
      </c>
      <c r="AK34" s="248">
        <v>5</v>
      </c>
      <c r="AL34" s="248">
        <v>5</v>
      </c>
      <c r="AM34" s="248">
        <v>5</v>
      </c>
      <c r="AN34" s="248">
        <v>5</v>
      </c>
      <c r="AO34" s="253">
        <f t="shared" si="3"/>
        <v>5</v>
      </c>
      <c r="AP34" s="247">
        <v>5</v>
      </c>
      <c r="AQ34" s="250">
        <v>5</v>
      </c>
      <c r="AR34" s="248">
        <v>5</v>
      </c>
      <c r="AS34" s="251">
        <v>4</v>
      </c>
      <c r="AT34" s="248">
        <v>4</v>
      </c>
      <c r="AU34" s="266">
        <f t="shared" si="4"/>
        <v>4.5</v>
      </c>
      <c r="AV34" s="247">
        <v>4</v>
      </c>
    </row>
  </sheetData>
  <mergeCells count="7">
    <mergeCell ref="C2:AV2"/>
    <mergeCell ref="C3:AV3"/>
    <mergeCell ref="C4:K4"/>
    <mergeCell ref="L4:Q4"/>
    <mergeCell ref="R4:AF4"/>
    <mergeCell ref="AG4:AP4"/>
    <mergeCell ref="AQ4:AV4"/>
  </mergeCells>
  <pageMargins left="0.7" right="0.7" top="0.75" bottom="0.75" header="0.3" footer="0.3"/>
  <ignoredErrors>
    <ignoredError sqref="P7 P8:P34 AE7:AE34 AO7:AO34 AU7:AU3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B7C0-1F12-418F-BCC0-41D000DFA636}">
  <dimension ref="B1:U33"/>
  <sheetViews>
    <sheetView workbookViewId="0">
      <selection activeCell="V36" sqref="V36"/>
    </sheetView>
  </sheetViews>
  <sheetFormatPr baseColWidth="10" defaultRowHeight="15" x14ac:dyDescent="0.25"/>
  <cols>
    <col min="2" max="2" width="32.42578125" bestFit="1" customWidth="1"/>
    <col min="3" max="19" width="8.42578125" bestFit="1" customWidth="1"/>
    <col min="20" max="20" width="8.42578125" customWidth="1"/>
    <col min="21" max="21" width="8.42578125" bestFit="1" customWidth="1"/>
  </cols>
  <sheetData>
    <row r="1" spans="2:21" ht="15.75" thickBot="1" x14ac:dyDescent="0.3"/>
    <row r="2" spans="2:21" ht="376.5" customHeight="1" thickBot="1" x14ac:dyDescent="0.3">
      <c r="C2" s="64" t="str">
        <f>'Learning Objectives (LOs)'!E7</f>
        <v>Identify the Variables that are required in algorithm design.</v>
      </c>
      <c r="D2" s="64" t="str">
        <f>'Learning Objectives (LOs)'!E8</f>
        <v>Identify the Constants that are required in algorithm design.</v>
      </c>
      <c r="E2" s="64" t="str">
        <f>'Learning Objectives (LOs)'!E9</f>
        <v>Choose correctly the data type of a variable according to the values that it could store in algorithm design.</v>
      </c>
      <c r="F2" s="64" t="str">
        <f>'Learning Objectives (LOs)'!E10</f>
        <v>Choose correctly the data type of a constant according to the values that it could store in algorithm design.</v>
      </c>
      <c r="G2" s="64" t="str">
        <f>'Learning Objectives (LOs)'!E12</f>
        <v>Implement variables in C language in function of the type and range of values that is needed in the design of a given algorithm.</v>
      </c>
      <c r="H2" s="64" t="str">
        <f>'Learning Objectives (LOs)'!E13</f>
        <v>Implement constants in C language in function of the type and values that is needed in the design of a given algorithm.</v>
      </c>
      <c r="I2" s="64" t="str">
        <f>'Learning Objectives (LOs)'!E26</f>
        <v>Define and Evaluate expressions, considering values, variables, constants and precedence rules and order of evaluation of each operator.</v>
      </c>
      <c r="J2" s="64" t="str">
        <f>'Learning Objectives (LOs)'!E27</f>
        <v>Implement in C Language expressions using arithmetic operators.</v>
      </c>
      <c r="K2" s="64" t="str">
        <f>'Learning Objectives (LOs)'!E28</f>
        <v>Implement in C Language expressions using assignment operator.</v>
      </c>
      <c r="L2" s="64" t="str">
        <f>'Learning Objectives (LOs)'!E36</f>
        <v>Identify  the application domain of standard input operations in the algorithm design</v>
      </c>
      <c r="M2" s="64" t="str">
        <f>'Learning Objectives (LOs)'!E37</f>
        <v>Identify the application domain of standard output operations in the algorithm design</v>
      </c>
      <c r="N2" s="64" t="str">
        <f>'Learning Objectives (LOs)'!E38</f>
        <v>Identify  the application domain of text file  input operations in the algorithm design</v>
      </c>
      <c r="O2" s="64" t="str">
        <f>'Learning Objectives (LOs)'!E39</f>
        <v>Identify the application domain of text file output operations in the algorithm design</v>
      </c>
      <c r="P2" s="64" t="str">
        <f>'Learning Objectives (LOs)'!E40</f>
        <v>Implement standard  input operations in C language to collect data throught variables.</v>
      </c>
      <c r="Q2" s="64" t="str">
        <f>'Learning Objectives (LOs)'!E41</f>
        <v>Implement standard output operations in C language to show data throught variables.</v>
      </c>
      <c r="R2" s="64" t="str">
        <f>'Learning Objectives (LOs)'!E42</f>
        <v>Implement text file input operations in C language to collect data throught variables.</v>
      </c>
      <c r="S2" s="64" t="str">
        <f>'Learning Objectives (LOs)'!E43</f>
        <v>Implement text file output operations in C language to show data throught variables.</v>
      </c>
      <c r="T2" s="281"/>
      <c r="U2" s="134" t="str">
        <f>CTs!C4</f>
        <v>Analysis and problem solving</v>
      </c>
    </row>
    <row r="3" spans="2:21" ht="15.75" thickBot="1" x14ac:dyDescent="0.3">
      <c r="C3" s="89" t="str">
        <f>'Learning Objectives (LOs)'!D7</f>
        <v>LO-02.1</v>
      </c>
      <c r="D3" s="214" t="str">
        <f>'Learning Objectives (LOs)'!D8</f>
        <v>LO-02.2</v>
      </c>
      <c r="E3" s="215" t="str">
        <f>'Learning Objectives (LOs)'!D9</f>
        <v>LO-03.1</v>
      </c>
      <c r="F3" s="214" t="str">
        <f>'Learning Objectives (LOs)'!D10</f>
        <v>LO-03.2</v>
      </c>
      <c r="G3" s="215" t="str">
        <f>'Learning Objectives (LOs)'!D12</f>
        <v>LO-05.1</v>
      </c>
      <c r="H3" s="214" t="str">
        <f>'Learning Objectives (LOs)'!D13</f>
        <v>LO-05.2</v>
      </c>
      <c r="I3" s="215" t="str">
        <f>'Learning Objectives (LOs)'!D26</f>
        <v>LO-10.1</v>
      </c>
      <c r="J3" s="214" t="str">
        <f>'Learning Objectives (LOs)'!D27</f>
        <v>LO-11.1</v>
      </c>
      <c r="K3" s="90" t="str">
        <f>'Learning Objectives (LOs)'!D28</f>
        <v>LO-11.2</v>
      </c>
      <c r="L3" s="214" t="str">
        <f>'Learning Objectives (LOs)'!D36</f>
        <v>LO-14.1</v>
      </c>
      <c r="M3" s="90" t="str">
        <f>'Learning Objectives (LOs)'!D37</f>
        <v>LO-14.2</v>
      </c>
      <c r="N3" s="214" t="str">
        <f>'Learning Objectives (LOs)'!D38</f>
        <v>LO-14.3</v>
      </c>
      <c r="O3" s="90" t="str">
        <f>'Learning Objectives (LOs)'!D39</f>
        <v>LO-14.4</v>
      </c>
      <c r="P3" s="90" t="str">
        <f>'Learning Objectives (LOs)'!D40</f>
        <v>LO-15.1</v>
      </c>
      <c r="Q3" s="90" t="str">
        <f>'Learning Objectives (LOs)'!D41</f>
        <v>LO-15.2</v>
      </c>
      <c r="R3" s="90" t="str">
        <f>'Learning Objectives (LOs)'!D42</f>
        <v>LO-15.3</v>
      </c>
      <c r="S3" s="90" t="str">
        <f>'Learning Objectives (LOs)'!D43</f>
        <v>LO-15.4</v>
      </c>
      <c r="T3" s="90" t="s">
        <v>154</v>
      </c>
      <c r="U3" s="53" t="str">
        <f>CTs!B4</f>
        <v>CT-3</v>
      </c>
    </row>
    <row r="4" spans="2:21" x14ac:dyDescent="0.25">
      <c r="B4" s="72" t="str">
        <f>Students!B4</f>
        <v>Boñal Bravo, Alberto</v>
      </c>
      <c r="C4" s="216">
        <f>AVERAGE('P02 - Students - Exer - LOs'!C7,'P02 - Students - Exer - LOs'!R7)</f>
        <v>5</v>
      </c>
      <c r="D4" s="123">
        <f>AVERAGE('P02 - Students - Exer - LOs'!S7)</f>
        <v>5</v>
      </c>
      <c r="E4" s="122">
        <f>AVERAGE('P02 - Students - Exer - LOs'!T7)</f>
        <v>5</v>
      </c>
      <c r="F4" s="123">
        <f>AVERAGE('P02 - Students - Exer - LOs'!U7)</f>
        <v>5</v>
      </c>
      <c r="G4" s="122">
        <f>AVERAGE('P02 - Students - Exer - LOs'!E7,'P02 - Students - Exer - LOs'!V7)</f>
        <v>5</v>
      </c>
      <c r="H4" s="123">
        <f>AVERAGE('P02 - Students - Exer - LOs'!W7)</f>
        <v>5</v>
      </c>
      <c r="I4" s="122">
        <f>AVERAGE('P02 - Students - Exer - LOs'!X7)</f>
        <v>5</v>
      </c>
      <c r="J4" s="123">
        <f>AVERAGE('P02 - Students - Exer - LOs'!Y7)</f>
        <v>5</v>
      </c>
      <c r="K4" s="122">
        <f>AVERAGE('P02 - Students - Exer - LOs'!Z7)</f>
        <v>5</v>
      </c>
      <c r="L4" s="123">
        <f>AVERAGE('P02 - Students - Exer - LOs'!F7,'P02 - Students - Exer - LOs'!AA7,'P02 - Students - Exer - LOs'!AG7)</f>
        <v>5</v>
      </c>
      <c r="M4" s="122">
        <f>AVERAGE('P02 - Students - Exer - LOs'!AB7,'P02 - Students - Exer - LOs'!AH7)</f>
        <v>3.5</v>
      </c>
      <c r="N4" s="123">
        <f>AVERAGE('P02 - Students - Exer - LOs'!L7,'P02 - Students - Exer - LOs'!AI7,'P02 - Students - Exer - LOs'!AQ7)</f>
        <v>4</v>
      </c>
      <c r="O4" s="123">
        <f>AVERAGE('P02 - Students - Exer - LOs'!G7,'P02 - Students - Exer - LOs'!M7,'P02 - Students - Exer - LOs'!AJ7,'P02 - Students - Exer - LOs'!AR7)</f>
        <v>4.25</v>
      </c>
      <c r="P4" s="123">
        <f>AVERAGE('P02 - Students - Exer - LOs'!H7,'P02 - Students - Exer - LOs'!V7,'P02 - Students - Exer - LOs'!AC7,'P02 - Students - Exer - LOs'!AK7)</f>
        <v>5</v>
      </c>
      <c r="Q4" s="123">
        <f>AVERAGE('P02 - Students - Exer - LOs'!AD7,'P02 - Students - Exer - LOs'!AL7)</f>
        <v>2</v>
      </c>
      <c r="R4" s="123">
        <f>AVERAGE('P02 - Students - Exer - LOs'!N7,'P02 - Students - Exer - LOs'!AM7,'P02 - Students - Exer - LOs'!AS7)</f>
        <v>4.333333333333333</v>
      </c>
      <c r="S4" s="123">
        <f>AVERAGE('P02 - Students - Exer - LOs'!I7,'P02 - Students - Exer - LOs'!O7,'P02 - Students - Exer - LOs'!AN7,'P02 - Students - Exer - LOs'!AT7)</f>
        <v>4.5</v>
      </c>
      <c r="T4" s="122">
        <f>AVERAGE('P02 - Students - Exer - LOs'!J7,'P02 - Students - Exer - LOs'!P7,'P02 - Students - Exer - LOs'!AE7,'P02 - Students - Exer - LOs'!AO7,'P02 - Students - Exer - LOs'!AU7)</f>
        <v>4.5252747252747252</v>
      </c>
      <c r="U4" s="125">
        <f>AVERAGE('P02 - Students - Exer - LOs'!K7,'P02 - Students - Exer - LOs'!Q7,'P02 - Students - Exer - LOs'!AF7,'P02 - Students - Exer - LOs'!AP7,'P02 - Students - Exer - LOs'!AV7)</f>
        <v>4</v>
      </c>
    </row>
    <row r="5" spans="2:21" x14ac:dyDescent="0.25">
      <c r="B5" s="94" t="str">
        <f>Students!B5</f>
        <v>Borrás Marqués, Lorena</v>
      </c>
      <c r="C5" s="217">
        <f>AVERAGE('P02 - Students - Exer - LOs'!C8,'P02 - Students - Exer - LOs'!R8)</f>
        <v>5</v>
      </c>
      <c r="D5" s="127">
        <f>AVERAGE('P02 - Students - Exer - LOs'!S8)</f>
        <v>0</v>
      </c>
      <c r="E5" s="126">
        <f>AVERAGE('P02 - Students - Exer - LOs'!T8)</f>
        <v>3</v>
      </c>
      <c r="F5" s="127">
        <f>AVERAGE('P02 - Students - Exer - LOs'!U8)</f>
        <v>0</v>
      </c>
      <c r="G5" s="126">
        <f>AVERAGE('P02 - Students - Exer - LOs'!E8,'P02 - Students - Exer - LOs'!V8)</f>
        <v>5</v>
      </c>
      <c r="H5" s="127">
        <f>AVERAGE('P02 - Students - Exer - LOs'!W8)</f>
        <v>0</v>
      </c>
      <c r="I5" s="126">
        <f>AVERAGE('P02 - Students - Exer - LOs'!X8)</f>
        <v>5</v>
      </c>
      <c r="J5" s="127">
        <f>AVERAGE('P02 - Students - Exer - LOs'!Y8)</f>
        <v>5</v>
      </c>
      <c r="K5" s="126">
        <f>AVERAGE('P02 - Students - Exer - LOs'!Z8)</f>
        <v>5</v>
      </c>
      <c r="L5" s="127">
        <f>AVERAGE('P02 - Students - Exer - LOs'!F8,'P02 - Students - Exer - LOs'!AA8,'P02 - Students - Exer - LOs'!AG8)</f>
        <v>5</v>
      </c>
      <c r="M5" s="126">
        <f>AVERAGE('P02 - Students - Exer - LOs'!AB8,'P02 - Students - Exer - LOs'!AH8)</f>
        <v>5</v>
      </c>
      <c r="N5" s="127">
        <f>AVERAGE('P02 - Students - Exer - LOs'!L8,'P02 - Students - Exer - LOs'!AI8,'P02 - Students - Exer - LOs'!AQ8)</f>
        <v>5</v>
      </c>
      <c r="O5" s="213">
        <f>AVERAGE('P02 - Students - Exer - LOs'!G8,'P02 - Students - Exer - LOs'!M8,'P02 - Students - Exer - LOs'!AJ8,'P02 - Students - Exer - LOs'!AR8)</f>
        <v>5</v>
      </c>
      <c r="P5" s="213">
        <f>AVERAGE('P02 - Students - Exer - LOs'!H8,'P02 - Students - Exer - LOs'!V8,'P02 - Students - Exer - LOs'!AC8,'P02 - Students - Exer - LOs'!AK8)</f>
        <v>4.5</v>
      </c>
      <c r="Q5" s="213">
        <f>AVERAGE('P02 - Students - Exer - LOs'!AD8,'P02 - Students - Exer - LOs'!AL8)</f>
        <v>3.5</v>
      </c>
      <c r="R5" s="213">
        <f>AVERAGE('P02 - Students - Exer - LOs'!N8,'P02 - Students - Exer - LOs'!AM8,'P02 - Students - Exer - LOs'!AS8)</f>
        <v>5</v>
      </c>
      <c r="S5" s="213">
        <f>AVERAGE('P02 - Students - Exer - LOs'!I8,'P02 - Students - Exer - LOs'!O8,'P02 - Students - Exer - LOs'!AN8,'P02 - Students - Exer - LOs'!AT8)</f>
        <v>5</v>
      </c>
      <c r="T5" s="126">
        <f>AVERAGE('P02 - Students - Exer - LOs'!J8,'P02 - Students - Exer - LOs'!P8,'P02 - Students - Exer - LOs'!AE8,'P02 - Students - Exer - LOs'!AO8,'P02 - Students - Exer - LOs'!AU8)</f>
        <v>4.6351648351648347</v>
      </c>
      <c r="U5" s="129">
        <f>AVERAGE('P02 - Students - Exer - LOs'!K8,'P02 - Students - Exer - LOs'!Q8,'P02 - Students - Exer - LOs'!AF8,'P02 - Students - Exer - LOs'!AP8,'P02 - Students - Exer - LOs'!AV8)</f>
        <v>4.5999999999999996</v>
      </c>
    </row>
    <row r="6" spans="2:21" x14ac:dyDescent="0.25">
      <c r="B6" s="73" t="str">
        <f>Students!B6</f>
        <v>Cabaña Tissot, Marcos</v>
      </c>
      <c r="C6" s="218">
        <f>AVERAGE('P02 - Students - Exer - LOs'!C9,'P02 - Students - Exer - LOs'!R9)</f>
        <v>5</v>
      </c>
      <c r="D6" s="131">
        <f>AVERAGE('P02 - Students - Exer - LOs'!S9)</f>
        <v>5</v>
      </c>
      <c r="E6" s="130">
        <f>AVERAGE('P02 - Students - Exer - LOs'!T9)</f>
        <v>5</v>
      </c>
      <c r="F6" s="131">
        <f>AVERAGE('P02 - Students - Exer - LOs'!U9)</f>
        <v>5</v>
      </c>
      <c r="G6" s="130">
        <f>AVERAGE('P02 - Students - Exer - LOs'!E9,'P02 - Students - Exer - LOs'!V9)</f>
        <v>5</v>
      </c>
      <c r="H6" s="131">
        <f>AVERAGE('P02 - Students - Exer - LOs'!W9)</f>
        <v>5</v>
      </c>
      <c r="I6" s="130">
        <f>AVERAGE('P02 - Students - Exer - LOs'!X9)</f>
        <v>5</v>
      </c>
      <c r="J6" s="131">
        <f>AVERAGE('P02 - Students - Exer - LOs'!Y9)</f>
        <v>5</v>
      </c>
      <c r="K6" s="130">
        <f>AVERAGE('P02 - Students - Exer - LOs'!Z9)</f>
        <v>5</v>
      </c>
      <c r="L6" s="131">
        <f>AVERAGE('P02 - Students - Exer - LOs'!F9,'P02 - Students - Exer - LOs'!AA9,'P02 - Students - Exer - LOs'!AG9)</f>
        <v>5</v>
      </c>
      <c r="M6" s="130">
        <f>AVERAGE('P02 - Students - Exer - LOs'!AB9,'P02 - Students - Exer - LOs'!AH9)</f>
        <v>5</v>
      </c>
      <c r="N6" s="131">
        <f>AVERAGE('P02 - Students - Exer - LOs'!L9,'P02 - Students - Exer - LOs'!AI9,'P02 - Students - Exer - LOs'!AQ9)</f>
        <v>4.333333333333333</v>
      </c>
      <c r="O6" s="131">
        <f>AVERAGE('P02 - Students - Exer - LOs'!G9,'P02 - Students - Exer - LOs'!M9,'P02 - Students - Exer - LOs'!AJ9,'P02 - Students - Exer - LOs'!AR9)</f>
        <v>4.5</v>
      </c>
      <c r="P6" s="131">
        <f>AVERAGE('P02 - Students - Exer - LOs'!H9,'P02 - Students - Exer - LOs'!V9,'P02 - Students - Exer - LOs'!AC9,'P02 - Students - Exer - LOs'!AK9)</f>
        <v>5</v>
      </c>
      <c r="Q6" s="131">
        <f>AVERAGE('P02 - Students - Exer - LOs'!AD9,'P02 - Students - Exer - LOs'!AL9)</f>
        <v>2.5</v>
      </c>
      <c r="R6" s="131">
        <f>AVERAGE('P02 - Students - Exer - LOs'!N9,'P02 - Students - Exer - LOs'!AM9,'P02 - Students - Exer - LOs'!AS9)</f>
        <v>4.333333333333333</v>
      </c>
      <c r="S6" s="131">
        <f>AVERAGE('P02 - Students - Exer - LOs'!I9,'P02 - Students - Exer - LOs'!O9,'P02 - Students - Exer - LOs'!AN9,'P02 - Students - Exer - LOs'!AT9)</f>
        <v>4.5</v>
      </c>
      <c r="T6" s="130">
        <f>AVERAGE('P02 - Students - Exer - LOs'!J9,'P02 - Students - Exer - LOs'!P9,'P02 - Students - Exer - LOs'!AE9,'P02 - Students - Exer - LOs'!AO9,'P02 - Students - Exer - LOs'!AU9)</f>
        <v>4.6752747252747255</v>
      </c>
      <c r="U6" s="133">
        <f>AVERAGE('P02 - Students - Exer - LOs'!K9,'P02 - Students - Exer - LOs'!Q9,'P02 - Students - Exer - LOs'!AF9,'P02 - Students - Exer - LOs'!AP9,'P02 - Students - Exer - LOs'!AV9)</f>
        <v>4.2</v>
      </c>
    </row>
    <row r="7" spans="2:21" x14ac:dyDescent="0.25">
      <c r="B7" s="20" t="str">
        <f>Students!B7</f>
        <v>Canoves Femenia I Garcia, Joaquim</v>
      </c>
      <c r="C7" s="217">
        <f>AVERAGE('P02 - Students - Exer - LOs'!C10,'P02 - Students - Exer - LOs'!R10)</f>
        <v>5</v>
      </c>
      <c r="D7" s="127">
        <f>AVERAGE('P02 - Students - Exer - LOs'!S10)</f>
        <v>5</v>
      </c>
      <c r="E7" s="126">
        <f>AVERAGE('P02 - Students - Exer - LOs'!T10)</f>
        <v>5</v>
      </c>
      <c r="F7" s="127">
        <f>AVERAGE('P02 - Students - Exer - LOs'!U10)</f>
        <v>5</v>
      </c>
      <c r="G7" s="126">
        <f>AVERAGE('P02 - Students - Exer - LOs'!E10,'P02 - Students - Exer - LOs'!V10)</f>
        <v>5</v>
      </c>
      <c r="H7" s="127">
        <f>AVERAGE('P02 - Students - Exer - LOs'!W10)</f>
        <v>5</v>
      </c>
      <c r="I7" s="126">
        <f>AVERAGE('P02 - Students - Exer - LOs'!X10)</f>
        <v>5</v>
      </c>
      <c r="J7" s="127">
        <f>AVERAGE('P02 - Students - Exer - LOs'!Y10)</f>
        <v>5</v>
      </c>
      <c r="K7" s="126">
        <f>AVERAGE('P02 - Students - Exer - LOs'!Z10)</f>
        <v>5</v>
      </c>
      <c r="L7" s="127">
        <f>AVERAGE('P02 - Students - Exer - LOs'!F10,'P02 - Students - Exer - LOs'!AA10,'P02 - Students - Exer - LOs'!AG10)</f>
        <v>3.3333333333333335</v>
      </c>
      <c r="M7" s="126">
        <f>AVERAGE('P02 - Students - Exer - LOs'!AB10,'P02 - Students - Exer - LOs'!AH10)</f>
        <v>3.5</v>
      </c>
      <c r="N7" s="127">
        <f>AVERAGE('P02 - Students - Exer - LOs'!L10,'P02 - Students - Exer - LOs'!AI10,'P02 - Students - Exer - LOs'!AQ10)</f>
        <v>4</v>
      </c>
      <c r="O7" s="213">
        <f>AVERAGE('P02 - Students - Exer - LOs'!G10,'P02 - Students - Exer - LOs'!M10,'P02 - Students - Exer - LOs'!AJ10,'P02 - Students - Exer - LOs'!AR10)</f>
        <v>4.25</v>
      </c>
      <c r="P7" s="213">
        <f>AVERAGE('P02 - Students - Exer - LOs'!H10,'P02 - Students - Exer - LOs'!V10,'P02 - Students - Exer - LOs'!AC10,'P02 - Students - Exer - LOs'!AK10)</f>
        <v>4.25</v>
      </c>
      <c r="Q7" s="213">
        <f>AVERAGE('P02 - Students - Exer - LOs'!AD10,'P02 - Students - Exer - LOs'!AL10)</f>
        <v>2</v>
      </c>
      <c r="R7" s="213">
        <f>AVERAGE('P02 - Students - Exer - LOs'!N10,'P02 - Students - Exer - LOs'!AM10,'P02 - Students - Exer - LOs'!AS10)</f>
        <v>4</v>
      </c>
      <c r="S7" s="213">
        <f>AVERAGE('P02 - Students - Exer - LOs'!I10,'P02 - Students - Exer - LOs'!O10,'P02 - Students - Exer - LOs'!AN10,'P02 - Students - Exer - LOs'!AT10)</f>
        <v>4.25</v>
      </c>
      <c r="T7" s="126">
        <f>AVERAGE('P02 - Students - Exer - LOs'!J10,'P02 - Students - Exer - LOs'!P10,'P02 - Students - Exer - LOs'!AE10,'P02 - Students - Exer - LOs'!AO10,'P02 - Students - Exer - LOs'!AU10)</f>
        <v>4.3038461538461537</v>
      </c>
      <c r="U7" s="129">
        <f>AVERAGE('P02 - Students - Exer - LOs'!K10,'P02 - Students - Exer - LOs'!Q10,'P02 - Students - Exer - LOs'!AF10,'P02 - Students - Exer - LOs'!AP10,'P02 - Students - Exer - LOs'!AV10)</f>
        <v>4.2</v>
      </c>
    </row>
    <row r="8" spans="2:21" x14ac:dyDescent="0.25">
      <c r="B8" s="73" t="str">
        <f>Students!B8</f>
        <v>Carmona Carrasquer, Lucas</v>
      </c>
      <c r="C8" s="218">
        <f>AVERAGE('P02 - Students - Exer - LOs'!C11,'P02 - Students - Exer - LOs'!R11)</f>
        <v>5</v>
      </c>
      <c r="D8" s="131">
        <f>AVERAGE('P02 - Students - Exer - LOs'!S11)</f>
        <v>5</v>
      </c>
      <c r="E8" s="130">
        <f>AVERAGE('P02 - Students - Exer - LOs'!T11)</f>
        <v>4</v>
      </c>
      <c r="F8" s="131">
        <f>AVERAGE('P02 - Students - Exer - LOs'!U11)</f>
        <v>5</v>
      </c>
      <c r="G8" s="130">
        <f>AVERAGE('P02 - Students - Exer - LOs'!E11,'P02 - Students - Exer - LOs'!V11)</f>
        <v>5</v>
      </c>
      <c r="H8" s="131">
        <f>AVERAGE('P02 - Students - Exer - LOs'!W11)</f>
        <v>5</v>
      </c>
      <c r="I8" s="130">
        <f>AVERAGE('P02 - Students - Exer - LOs'!X11)</f>
        <v>5</v>
      </c>
      <c r="J8" s="131">
        <f>AVERAGE('P02 - Students - Exer - LOs'!Y11)</f>
        <v>5</v>
      </c>
      <c r="K8" s="130">
        <f>AVERAGE('P02 - Students - Exer - LOs'!Z11)</f>
        <v>5</v>
      </c>
      <c r="L8" s="131">
        <f>AVERAGE('P02 - Students - Exer - LOs'!F11,'P02 - Students - Exer - LOs'!AA11,'P02 - Students - Exer - LOs'!AG11)</f>
        <v>5</v>
      </c>
      <c r="M8" s="130">
        <f>AVERAGE('P02 - Students - Exer - LOs'!AB11,'P02 - Students - Exer - LOs'!AH11)</f>
        <v>4.5</v>
      </c>
      <c r="N8" s="131">
        <f>AVERAGE('P02 - Students - Exer - LOs'!L11,'P02 - Students - Exer - LOs'!AI11,'P02 - Students - Exer - LOs'!AQ11)</f>
        <v>5</v>
      </c>
      <c r="O8" s="131">
        <f>AVERAGE('P02 - Students - Exer - LOs'!G11,'P02 - Students - Exer - LOs'!M11,'P02 - Students - Exer - LOs'!AJ11,'P02 - Students - Exer - LOs'!AR11)</f>
        <v>5</v>
      </c>
      <c r="P8" s="131">
        <f>AVERAGE('P02 - Students - Exer - LOs'!H11,'P02 - Students - Exer - LOs'!V11,'P02 - Students - Exer - LOs'!AC11,'P02 - Students - Exer - LOs'!AK11)</f>
        <v>4.5</v>
      </c>
      <c r="Q8" s="131">
        <f>AVERAGE('P02 - Students - Exer - LOs'!AD11,'P02 - Students - Exer - LOs'!AL11)</f>
        <v>3.5</v>
      </c>
      <c r="R8" s="131">
        <f>AVERAGE('P02 - Students - Exer - LOs'!N11,'P02 - Students - Exer - LOs'!AM11,'P02 - Students - Exer - LOs'!AS11)</f>
        <v>5</v>
      </c>
      <c r="S8" s="131">
        <f>AVERAGE('P02 - Students - Exer - LOs'!I11,'P02 - Students - Exer - LOs'!O11,'P02 - Students - Exer - LOs'!AN11,'P02 - Students - Exer - LOs'!AT11)</f>
        <v>5</v>
      </c>
      <c r="T8" s="130">
        <f>AVERAGE('P02 - Students - Exer - LOs'!J11,'P02 - Students - Exer - LOs'!P11,'P02 - Students - Exer - LOs'!AE11,'P02 - Students - Exer - LOs'!AO11,'P02 - Students - Exer - LOs'!AU11)</f>
        <v>4.7991758241758244</v>
      </c>
      <c r="U8" s="133">
        <f>AVERAGE('P02 - Students - Exer - LOs'!K11,'P02 - Students - Exer - LOs'!Q11,'P02 - Students - Exer - LOs'!AF11,'P02 - Students - Exer - LOs'!AP11,'P02 - Students - Exer - LOs'!AV11)</f>
        <v>4.5999999999999996</v>
      </c>
    </row>
    <row r="9" spans="2:21" x14ac:dyDescent="0.25">
      <c r="B9" s="20" t="str">
        <f>Students!B9</f>
        <v>Casas Lorenzo, Javier</v>
      </c>
      <c r="C9" s="217">
        <f>AVERAGE('P02 - Students - Exer - LOs'!C12,'P02 - Students - Exer - LOs'!R12)</f>
        <v>5</v>
      </c>
      <c r="D9" s="127">
        <f>AVERAGE('P02 - Students - Exer - LOs'!S12)</f>
        <v>5</v>
      </c>
      <c r="E9" s="126">
        <f>AVERAGE('P02 - Students - Exer - LOs'!T12)</f>
        <v>5</v>
      </c>
      <c r="F9" s="127">
        <f>AVERAGE('P02 - Students - Exer - LOs'!U12)</f>
        <v>5</v>
      </c>
      <c r="G9" s="126">
        <f>AVERAGE('P02 - Students - Exer - LOs'!E12,'P02 - Students - Exer - LOs'!V12)</f>
        <v>5</v>
      </c>
      <c r="H9" s="127">
        <f>AVERAGE('P02 - Students - Exer - LOs'!W12)</f>
        <v>5</v>
      </c>
      <c r="I9" s="126">
        <f>AVERAGE('P02 - Students - Exer - LOs'!X12)</f>
        <v>5</v>
      </c>
      <c r="J9" s="127">
        <f>AVERAGE('P02 - Students - Exer - LOs'!Y12)</f>
        <v>5</v>
      </c>
      <c r="K9" s="126">
        <f>AVERAGE('P02 - Students - Exer - LOs'!Z12)</f>
        <v>5</v>
      </c>
      <c r="L9" s="127">
        <f>AVERAGE('P02 - Students - Exer - LOs'!F12,'P02 - Students - Exer - LOs'!AA12,'P02 - Students - Exer - LOs'!AG12)</f>
        <v>5</v>
      </c>
      <c r="M9" s="126">
        <f>AVERAGE('P02 - Students - Exer - LOs'!AB12,'P02 - Students - Exer - LOs'!AH12)</f>
        <v>5</v>
      </c>
      <c r="N9" s="127">
        <f>AVERAGE('P02 - Students - Exer - LOs'!L12,'P02 - Students - Exer - LOs'!AI12,'P02 - Students - Exer - LOs'!AQ12)</f>
        <v>5</v>
      </c>
      <c r="O9" s="213">
        <f>AVERAGE('P02 - Students - Exer - LOs'!G12,'P02 - Students - Exer - LOs'!M12,'P02 - Students - Exer - LOs'!AJ12,'P02 - Students - Exer - LOs'!AR12)</f>
        <v>5</v>
      </c>
      <c r="P9" s="213">
        <f>AVERAGE('P02 - Students - Exer - LOs'!H12,'P02 - Students - Exer - LOs'!V12,'P02 - Students - Exer - LOs'!AC12,'P02 - Students - Exer - LOs'!AK12)</f>
        <v>5</v>
      </c>
      <c r="Q9" s="213">
        <f>AVERAGE('P02 - Students - Exer - LOs'!AD12,'P02 - Students - Exer - LOs'!AL12)</f>
        <v>4.5</v>
      </c>
      <c r="R9" s="213">
        <f>AVERAGE('P02 - Students - Exer - LOs'!N12,'P02 - Students - Exer - LOs'!AM12,'P02 - Students - Exer - LOs'!AS12)</f>
        <v>5</v>
      </c>
      <c r="S9" s="213">
        <f>AVERAGE('P02 - Students - Exer - LOs'!I12,'P02 - Students - Exer - LOs'!O12,'P02 - Students - Exer - LOs'!AN12,'P02 - Students - Exer - LOs'!AT12)</f>
        <v>5</v>
      </c>
      <c r="T9" s="126">
        <f>AVERAGE('P02 - Students - Exer - LOs'!J12,'P02 - Students - Exer - LOs'!P12,'P02 - Students - Exer - LOs'!AE12,'P02 - Students - Exer - LOs'!AO12,'P02 - Students - Exer - LOs'!AU12)</f>
        <v>4.9846153846153847</v>
      </c>
      <c r="U9" s="129">
        <f>AVERAGE('P02 - Students - Exer - LOs'!K12,'P02 - Students - Exer - LOs'!Q12,'P02 - Students - Exer - LOs'!AF12,'P02 - Students - Exer - LOs'!AP12,'P02 - Students - Exer - LOs'!AV12)</f>
        <v>4.8</v>
      </c>
    </row>
    <row r="10" spans="2:21" x14ac:dyDescent="0.25">
      <c r="B10" s="73" t="str">
        <f>Students!B10</f>
        <v>Conejero Rodrígues, Jesús</v>
      </c>
      <c r="C10" s="218">
        <f>AVERAGE('P02 - Students - Exer - LOs'!C13,'P02 - Students - Exer - LOs'!R13)</f>
        <v>5</v>
      </c>
      <c r="D10" s="131">
        <f>AVERAGE('P02 - Students - Exer - LOs'!S13)</f>
        <v>5</v>
      </c>
      <c r="E10" s="130">
        <f>AVERAGE('P02 - Students - Exer - LOs'!T13)</f>
        <v>5</v>
      </c>
      <c r="F10" s="131">
        <f>AVERAGE('P02 - Students - Exer - LOs'!U13)</f>
        <v>5</v>
      </c>
      <c r="G10" s="130">
        <f>AVERAGE('P02 - Students - Exer - LOs'!E13,'P02 - Students - Exer - LOs'!V13)</f>
        <v>5</v>
      </c>
      <c r="H10" s="131">
        <f>AVERAGE('P02 - Students - Exer - LOs'!W13)</f>
        <v>5</v>
      </c>
      <c r="I10" s="130">
        <f>AVERAGE('P02 - Students - Exer - LOs'!X13)</f>
        <v>5</v>
      </c>
      <c r="J10" s="131">
        <f>AVERAGE('P02 - Students - Exer - LOs'!Y13)</f>
        <v>5</v>
      </c>
      <c r="K10" s="130">
        <f>AVERAGE('P02 - Students - Exer - LOs'!Z13)</f>
        <v>5</v>
      </c>
      <c r="L10" s="131">
        <f>AVERAGE('P02 - Students - Exer - LOs'!F13,'P02 - Students - Exer - LOs'!AA13,'P02 - Students - Exer - LOs'!AG13)</f>
        <v>5</v>
      </c>
      <c r="M10" s="130">
        <f>AVERAGE('P02 - Students - Exer - LOs'!AB13,'P02 - Students - Exer - LOs'!AH13)</f>
        <v>5</v>
      </c>
      <c r="N10" s="131">
        <f>AVERAGE('P02 - Students - Exer - LOs'!L13,'P02 - Students - Exer - LOs'!AI13,'P02 - Students - Exer - LOs'!AQ13)</f>
        <v>5</v>
      </c>
      <c r="O10" s="131">
        <f>AVERAGE('P02 - Students - Exer - LOs'!G13,'P02 - Students - Exer - LOs'!M13,'P02 - Students - Exer - LOs'!AJ13,'P02 - Students - Exer - LOs'!AR13)</f>
        <v>5</v>
      </c>
      <c r="P10" s="131">
        <f>AVERAGE('P02 - Students - Exer - LOs'!H13,'P02 - Students - Exer - LOs'!V13,'P02 - Students - Exer - LOs'!AC13,'P02 - Students - Exer - LOs'!AK13)</f>
        <v>5</v>
      </c>
      <c r="Q10" s="131">
        <f>AVERAGE('P02 - Students - Exer - LOs'!AD13,'P02 - Students - Exer - LOs'!AL13)</f>
        <v>5</v>
      </c>
      <c r="R10" s="131">
        <f>AVERAGE('P02 - Students - Exer - LOs'!N13,'P02 - Students - Exer - LOs'!AM13,'P02 - Students - Exer - LOs'!AS13)</f>
        <v>5</v>
      </c>
      <c r="S10" s="131">
        <f>AVERAGE('P02 - Students - Exer - LOs'!I13,'P02 - Students - Exer - LOs'!O13,'P02 - Students - Exer - LOs'!AN13,'P02 - Students - Exer - LOs'!AT13)</f>
        <v>5</v>
      </c>
      <c r="T10" s="130">
        <f>AVERAGE('P02 - Students - Exer - LOs'!J13,'P02 - Students - Exer - LOs'!P13,'P02 - Students - Exer - LOs'!AE13,'P02 - Students - Exer - LOs'!AO13,'P02 - Students - Exer - LOs'!AU13)</f>
        <v>5</v>
      </c>
      <c r="U10" s="133">
        <f>AVERAGE('P02 - Students - Exer - LOs'!K13,'P02 - Students - Exer - LOs'!Q13,'P02 - Students - Exer - LOs'!AF13,'P02 - Students - Exer - LOs'!AP13,'P02 - Students - Exer - LOs'!AV13)</f>
        <v>5</v>
      </c>
    </row>
    <row r="11" spans="2:21" x14ac:dyDescent="0.25">
      <c r="B11" s="20" t="str">
        <f>Students!B11</f>
        <v>Davey, Ethan</v>
      </c>
      <c r="C11" s="217">
        <f>AVERAGE('P02 - Students - Exer - LOs'!C14,'P02 - Students - Exer - LOs'!R14)</f>
        <v>5</v>
      </c>
      <c r="D11" s="127">
        <f>AVERAGE('P02 - Students - Exer - LOs'!S14)</f>
        <v>5</v>
      </c>
      <c r="E11" s="126">
        <f>AVERAGE('P02 - Students - Exer - LOs'!T14)</f>
        <v>5</v>
      </c>
      <c r="F11" s="127">
        <f>AVERAGE('P02 - Students - Exer - LOs'!U14)</f>
        <v>5</v>
      </c>
      <c r="G11" s="126">
        <f>AVERAGE('P02 - Students - Exer - LOs'!E14,'P02 - Students - Exer - LOs'!V14)</f>
        <v>5</v>
      </c>
      <c r="H11" s="127">
        <f>AVERAGE('P02 - Students - Exer - LOs'!W14)</f>
        <v>4</v>
      </c>
      <c r="I11" s="126">
        <f>AVERAGE('P02 - Students - Exer - LOs'!X14)</f>
        <v>5</v>
      </c>
      <c r="J11" s="127">
        <f>AVERAGE('P02 - Students - Exer - LOs'!Y14)</f>
        <v>5</v>
      </c>
      <c r="K11" s="126">
        <f>AVERAGE('P02 - Students - Exer - LOs'!Z14)</f>
        <v>5</v>
      </c>
      <c r="L11" s="127">
        <f>AVERAGE('P02 - Students - Exer - LOs'!F14,'P02 - Students - Exer - LOs'!AA14,'P02 - Students - Exer - LOs'!AG14)</f>
        <v>5</v>
      </c>
      <c r="M11" s="126">
        <f>AVERAGE('P02 - Students - Exer - LOs'!AB14,'P02 - Students - Exer - LOs'!AH14)</f>
        <v>5</v>
      </c>
      <c r="N11" s="127">
        <f>AVERAGE('P02 - Students - Exer - LOs'!L14,'P02 - Students - Exer - LOs'!AI14,'P02 - Students - Exer - LOs'!AQ14)</f>
        <v>4.666666666666667</v>
      </c>
      <c r="O11" s="213">
        <f>AVERAGE('P02 - Students - Exer - LOs'!G14,'P02 - Students - Exer - LOs'!M14,'P02 - Students - Exer - LOs'!AJ14,'P02 - Students - Exer - LOs'!AR14)</f>
        <v>4.75</v>
      </c>
      <c r="P11" s="213">
        <f>AVERAGE('P02 - Students - Exer - LOs'!H14,'P02 - Students - Exer - LOs'!V14,'P02 - Students - Exer - LOs'!AC14,'P02 - Students - Exer - LOs'!AK14)</f>
        <v>5</v>
      </c>
      <c r="Q11" s="213">
        <f>AVERAGE('P02 - Students - Exer - LOs'!AD14,'P02 - Students - Exer - LOs'!AL14)</f>
        <v>3.5</v>
      </c>
      <c r="R11" s="213">
        <f>AVERAGE('P02 - Students - Exer - LOs'!N14,'P02 - Students - Exer - LOs'!AM14,'P02 - Students - Exer - LOs'!AS14)</f>
        <v>3.6666666666666665</v>
      </c>
      <c r="S11" s="213">
        <f>AVERAGE('P02 - Students - Exer - LOs'!I14,'P02 - Students - Exer - LOs'!O14,'P02 - Students - Exer - LOs'!AN14,'P02 - Students - Exer - LOs'!AT14)</f>
        <v>4</v>
      </c>
      <c r="T11" s="126">
        <f>AVERAGE('P02 - Students - Exer - LOs'!J14,'P02 - Students - Exer - LOs'!P14,'P02 - Students - Exer - LOs'!AE14,'P02 - Students - Exer - LOs'!AO14,'P02 - Students - Exer - LOs'!AU14)</f>
        <v>4.4788461538461544</v>
      </c>
      <c r="U11" s="129">
        <f>AVERAGE('P02 - Students - Exer - LOs'!K14,'P02 - Students - Exer - LOs'!Q14,'P02 - Students - Exer - LOs'!AF14,'P02 - Students - Exer - LOs'!AP14,'P02 - Students - Exer - LOs'!AV14)</f>
        <v>4.2</v>
      </c>
    </row>
    <row r="12" spans="2:21" x14ac:dyDescent="0.25">
      <c r="B12" s="73" t="str">
        <f>Students!B12</f>
        <v>Durda, Jakub</v>
      </c>
      <c r="C12" s="218">
        <f>AVERAGE('P02 - Students - Exer - LOs'!C15,'P02 - Students - Exer - LOs'!R15)</f>
        <v>4.5</v>
      </c>
      <c r="D12" s="131">
        <f>AVERAGE('P02 - Students - Exer - LOs'!S15)</f>
        <v>0</v>
      </c>
      <c r="E12" s="130">
        <f>AVERAGE('P02 - Students - Exer - LOs'!T15)</f>
        <v>3</v>
      </c>
      <c r="F12" s="131">
        <f>AVERAGE('P02 - Students - Exer - LOs'!U15)</f>
        <v>0</v>
      </c>
      <c r="G12" s="130">
        <f>AVERAGE('P02 - Students - Exer - LOs'!E15,'P02 - Students - Exer - LOs'!V15)</f>
        <v>4</v>
      </c>
      <c r="H12" s="131">
        <f>AVERAGE('P02 - Students - Exer - LOs'!W15)</f>
        <v>0</v>
      </c>
      <c r="I12" s="130">
        <f>AVERAGE('P02 - Students - Exer - LOs'!X15)</f>
        <v>5</v>
      </c>
      <c r="J12" s="131">
        <f>AVERAGE('P02 - Students - Exer - LOs'!Y15)</f>
        <v>5</v>
      </c>
      <c r="K12" s="130">
        <f>AVERAGE('P02 - Students - Exer - LOs'!Z15)</f>
        <v>5</v>
      </c>
      <c r="L12" s="131">
        <f>AVERAGE('P02 - Students - Exer - LOs'!F15,'P02 - Students - Exer - LOs'!AA15,'P02 - Students - Exer - LOs'!AG15)</f>
        <v>3.3333333333333335</v>
      </c>
      <c r="M12" s="130">
        <f>AVERAGE('P02 - Students - Exer - LOs'!AB15,'P02 - Students - Exer - LOs'!AH15)</f>
        <v>3.5</v>
      </c>
      <c r="N12" s="131">
        <f>AVERAGE('P02 - Students - Exer - LOs'!L15,'P02 - Students - Exer - LOs'!AI15,'P02 - Students - Exer - LOs'!AQ15)</f>
        <v>3.3333333333333335</v>
      </c>
      <c r="O12" s="131">
        <f>AVERAGE('P02 - Students - Exer - LOs'!G15,'P02 - Students - Exer - LOs'!M15,'P02 - Students - Exer - LOs'!AJ15,'P02 - Students - Exer - LOs'!AR15)</f>
        <v>3.75</v>
      </c>
      <c r="P12" s="131">
        <f>AVERAGE('P02 - Students - Exer - LOs'!H15,'P02 - Students - Exer - LOs'!V15,'P02 - Students - Exer - LOs'!AC15,'P02 - Students - Exer - LOs'!AK15)</f>
        <v>4.25</v>
      </c>
      <c r="Q12" s="131">
        <f>AVERAGE('P02 - Students - Exer - LOs'!AD15,'P02 - Students - Exer - LOs'!AL15)</f>
        <v>2</v>
      </c>
      <c r="R12" s="131">
        <f>AVERAGE('P02 - Students - Exer - LOs'!N15,'P02 - Students - Exer - LOs'!AM15,'P02 - Students - Exer - LOs'!AS15)</f>
        <v>3.3333333333333335</v>
      </c>
      <c r="S12" s="131">
        <f>AVERAGE('P02 - Students - Exer - LOs'!I15,'P02 - Students - Exer - LOs'!O15,'P02 - Students - Exer - LOs'!AN15,'P02 - Students - Exer - LOs'!AT15)</f>
        <v>3.75</v>
      </c>
      <c r="T12" s="130">
        <f>AVERAGE('P02 - Students - Exer - LOs'!J15,'P02 - Students - Exer - LOs'!P15,'P02 - Students - Exer - LOs'!AE15,'P02 - Students - Exer - LOs'!AO15,'P02 - Students - Exer - LOs'!AU15)</f>
        <v>3.5565934065934064</v>
      </c>
      <c r="U12" s="133">
        <f>AVERAGE('P02 - Students - Exer - LOs'!K15,'P02 - Students - Exer - LOs'!Q15,'P02 - Students - Exer - LOs'!AF15,'P02 - Students - Exer - LOs'!AP15,'P02 - Students - Exer - LOs'!AV15)</f>
        <v>3.2</v>
      </c>
    </row>
    <row r="13" spans="2:21" x14ac:dyDescent="0.25">
      <c r="B13" s="20" t="str">
        <f>Students!B13</f>
        <v>Fernández Palou, Isabel</v>
      </c>
      <c r="C13" s="217">
        <f>AVERAGE('P02 - Students - Exer - LOs'!C16,'P02 - Students - Exer - LOs'!R16)</f>
        <v>5</v>
      </c>
      <c r="D13" s="127">
        <f>AVERAGE('P02 - Students - Exer - LOs'!S16)</f>
        <v>5</v>
      </c>
      <c r="E13" s="126">
        <f>AVERAGE('P02 - Students - Exer - LOs'!T16)</f>
        <v>5</v>
      </c>
      <c r="F13" s="127">
        <f>AVERAGE('P02 - Students - Exer - LOs'!U16)</f>
        <v>5</v>
      </c>
      <c r="G13" s="126">
        <f>AVERAGE('P02 - Students - Exer - LOs'!E16,'P02 - Students - Exer - LOs'!V16)</f>
        <v>5</v>
      </c>
      <c r="H13" s="127">
        <f>AVERAGE('P02 - Students - Exer - LOs'!W16)</f>
        <v>5</v>
      </c>
      <c r="I13" s="126">
        <f>AVERAGE('P02 - Students - Exer - LOs'!X16)</f>
        <v>5</v>
      </c>
      <c r="J13" s="127">
        <f>AVERAGE('P02 - Students - Exer - LOs'!Y16)</f>
        <v>5</v>
      </c>
      <c r="K13" s="126">
        <f>AVERAGE('P02 - Students - Exer - LOs'!Z16)</f>
        <v>5</v>
      </c>
      <c r="L13" s="127">
        <f>AVERAGE('P02 - Students - Exer - LOs'!F16,'P02 - Students - Exer - LOs'!AA16,'P02 - Students - Exer - LOs'!AG16)</f>
        <v>5</v>
      </c>
      <c r="M13" s="126">
        <f>AVERAGE('P02 - Students - Exer - LOs'!AB16,'P02 - Students - Exer - LOs'!AH16)</f>
        <v>5</v>
      </c>
      <c r="N13" s="127">
        <f>AVERAGE('P02 - Students - Exer - LOs'!L16,'P02 - Students - Exer - LOs'!AI16,'P02 - Students - Exer - LOs'!AQ16)</f>
        <v>5</v>
      </c>
      <c r="O13" s="213">
        <f>AVERAGE('P02 - Students - Exer - LOs'!G16,'P02 - Students - Exer - LOs'!M16,'P02 - Students - Exer - LOs'!AJ16,'P02 - Students - Exer - LOs'!AR16)</f>
        <v>5</v>
      </c>
      <c r="P13" s="213">
        <f>AVERAGE('P02 - Students - Exer - LOs'!H16,'P02 - Students - Exer - LOs'!V16,'P02 - Students - Exer - LOs'!AC16,'P02 - Students - Exer - LOs'!AK16)</f>
        <v>5</v>
      </c>
      <c r="Q13" s="213">
        <f>AVERAGE('P02 - Students - Exer - LOs'!AD16,'P02 - Students - Exer - LOs'!AL16)</f>
        <v>3.5</v>
      </c>
      <c r="R13" s="213">
        <f>AVERAGE('P02 - Students - Exer - LOs'!N16,'P02 - Students - Exer - LOs'!AM16,'P02 - Students - Exer - LOs'!AS16)</f>
        <v>5</v>
      </c>
      <c r="S13" s="213">
        <f>AVERAGE('P02 - Students - Exer - LOs'!I16,'P02 - Students - Exer - LOs'!O16,'P02 - Students - Exer - LOs'!AN16,'P02 - Students - Exer - LOs'!AT16)</f>
        <v>4.25</v>
      </c>
      <c r="T13" s="126">
        <f>AVERAGE('P02 - Students - Exer - LOs'!J16,'P02 - Students - Exer - LOs'!P16,'P02 - Students - Exer - LOs'!AE16,'P02 - Students - Exer - LOs'!AO16,'P02 - Students - Exer - LOs'!AU16)</f>
        <v>4.8788461538461538</v>
      </c>
      <c r="U13" s="129">
        <f>AVERAGE('P02 - Students - Exer - LOs'!K16,'P02 - Students - Exer - LOs'!Q16,'P02 - Students - Exer - LOs'!AF16,'P02 - Students - Exer - LOs'!AP16,'P02 - Students - Exer - LOs'!AV16)</f>
        <v>4.4000000000000004</v>
      </c>
    </row>
    <row r="14" spans="2:21" x14ac:dyDescent="0.25">
      <c r="B14" s="73" t="str">
        <f>Students!B14</f>
        <v>Fernández Silva, Pablo</v>
      </c>
      <c r="C14" s="218">
        <f>AVERAGE('P02 - Students - Exer - LOs'!C17,'P02 - Students - Exer - LOs'!R17)</f>
        <v>5</v>
      </c>
      <c r="D14" s="131">
        <f>AVERAGE('P02 - Students - Exer - LOs'!S17)</f>
        <v>5</v>
      </c>
      <c r="E14" s="130">
        <f>AVERAGE('P02 - Students - Exer - LOs'!T17)</f>
        <v>3</v>
      </c>
      <c r="F14" s="131">
        <f>AVERAGE('P02 - Students - Exer - LOs'!U17)</f>
        <v>5</v>
      </c>
      <c r="G14" s="130">
        <f>AVERAGE('P02 - Students - Exer - LOs'!E17,'P02 - Students - Exer - LOs'!V17)</f>
        <v>5</v>
      </c>
      <c r="H14" s="131">
        <f>AVERAGE('P02 - Students - Exer - LOs'!W17)</f>
        <v>5</v>
      </c>
      <c r="I14" s="130">
        <f>AVERAGE('P02 - Students - Exer - LOs'!X17)</f>
        <v>5</v>
      </c>
      <c r="J14" s="131">
        <f>AVERAGE('P02 - Students - Exer - LOs'!Y17)</f>
        <v>5</v>
      </c>
      <c r="K14" s="130">
        <f>AVERAGE('P02 - Students - Exer - LOs'!Z17)</f>
        <v>5</v>
      </c>
      <c r="L14" s="131">
        <f>AVERAGE('P02 - Students - Exer - LOs'!F17,'P02 - Students - Exer - LOs'!AA17,'P02 - Students - Exer - LOs'!AG17)</f>
        <v>5</v>
      </c>
      <c r="M14" s="130">
        <f>AVERAGE('P02 - Students - Exer - LOs'!AB17,'P02 - Students - Exer - LOs'!AH17)</f>
        <v>5</v>
      </c>
      <c r="N14" s="131">
        <f>AVERAGE('P02 - Students - Exer - LOs'!L17,'P02 - Students - Exer - LOs'!AI17,'P02 - Students - Exer - LOs'!AQ17)</f>
        <v>5</v>
      </c>
      <c r="O14" s="131">
        <f>AVERAGE('P02 - Students - Exer - LOs'!G17,'P02 - Students - Exer - LOs'!M17,'P02 - Students - Exer - LOs'!AJ17,'P02 - Students - Exer - LOs'!AR17)</f>
        <v>5</v>
      </c>
      <c r="P14" s="131">
        <f>AVERAGE('P02 - Students - Exer - LOs'!H17,'P02 - Students - Exer - LOs'!V17,'P02 - Students - Exer - LOs'!AC17,'P02 - Students - Exer - LOs'!AK17)</f>
        <v>4.25</v>
      </c>
      <c r="Q14" s="131">
        <f>AVERAGE('P02 - Students - Exer - LOs'!AD17,'P02 - Students - Exer - LOs'!AL17)</f>
        <v>3.5</v>
      </c>
      <c r="R14" s="131">
        <f>AVERAGE('P02 - Students - Exer - LOs'!N17,'P02 - Students - Exer - LOs'!AM17,'P02 - Students - Exer - LOs'!AS17)</f>
        <v>4</v>
      </c>
      <c r="S14" s="131">
        <f>AVERAGE('P02 - Students - Exer - LOs'!I17,'P02 - Students - Exer - LOs'!O17,'P02 - Students - Exer - LOs'!AN17,'P02 - Students - Exer - LOs'!AT17)</f>
        <v>5</v>
      </c>
      <c r="T14" s="130">
        <f>AVERAGE('P02 - Students - Exer - LOs'!J17,'P02 - Students - Exer - LOs'!P17,'P02 - Students - Exer - LOs'!AE17,'P02 - Students - Exer - LOs'!AO17,'P02 - Students - Exer - LOs'!AU17)</f>
        <v>4.773076923076923</v>
      </c>
      <c r="U14" s="133">
        <f>AVERAGE('P02 - Students - Exer - LOs'!K17,'P02 - Students - Exer - LOs'!Q17,'P02 - Students - Exer - LOs'!AF17,'P02 - Students - Exer - LOs'!AP17,'P02 - Students - Exer - LOs'!AV17)</f>
        <v>4.4000000000000004</v>
      </c>
    </row>
    <row r="15" spans="2:21" x14ac:dyDescent="0.25">
      <c r="B15" s="20" t="str">
        <f>Students!B15</f>
        <v>García Bernad, Jose Luis</v>
      </c>
      <c r="C15" s="217">
        <f>AVERAGE('P02 - Students - Exer - LOs'!C18,'P02 - Students - Exer - LOs'!R18)</f>
        <v>5</v>
      </c>
      <c r="D15" s="127">
        <f>AVERAGE('P02 - Students - Exer - LOs'!S18)</f>
        <v>5</v>
      </c>
      <c r="E15" s="126">
        <f>AVERAGE('P02 - Students - Exer - LOs'!T18)</f>
        <v>5</v>
      </c>
      <c r="F15" s="127">
        <f>AVERAGE('P02 - Students - Exer - LOs'!U18)</f>
        <v>5</v>
      </c>
      <c r="G15" s="126">
        <f>AVERAGE('P02 - Students - Exer - LOs'!E18,'P02 - Students - Exer - LOs'!V18)</f>
        <v>5</v>
      </c>
      <c r="H15" s="127">
        <f>AVERAGE('P02 - Students - Exer - LOs'!W18)</f>
        <v>5</v>
      </c>
      <c r="I15" s="126">
        <f>AVERAGE('P02 - Students - Exer - LOs'!X18)</f>
        <v>5</v>
      </c>
      <c r="J15" s="127">
        <f>AVERAGE('P02 - Students - Exer - LOs'!Y18)</f>
        <v>5</v>
      </c>
      <c r="K15" s="126">
        <f>AVERAGE('P02 - Students - Exer - LOs'!Z18)</f>
        <v>5</v>
      </c>
      <c r="L15" s="127">
        <f>AVERAGE('P02 - Students - Exer - LOs'!F18,'P02 - Students - Exer - LOs'!AA18,'P02 - Students - Exer - LOs'!AG18)</f>
        <v>4.333333333333333</v>
      </c>
      <c r="M15" s="126">
        <f>AVERAGE('P02 - Students - Exer - LOs'!AB18,'P02 - Students - Exer - LOs'!AH18)</f>
        <v>5</v>
      </c>
      <c r="N15" s="127">
        <f>AVERAGE('P02 - Students - Exer - LOs'!L18,'P02 - Students - Exer - LOs'!AI18,'P02 - Students - Exer - LOs'!AQ18)</f>
        <v>5</v>
      </c>
      <c r="O15" s="213">
        <f>AVERAGE('P02 - Students - Exer - LOs'!G18,'P02 - Students - Exer - LOs'!M18,'P02 - Students - Exer - LOs'!AJ18,'P02 - Students - Exer - LOs'!AR18)</f>
        <v>5</v>
      </c>
      <c r="P15" s="213">
        <f>AVERAGE('P02 - Students - Exer - LOs'!H18,'P02 - Students - Exer - LOs'!V18,'P02 - Students - Exer - LOs'!AC18,'P02 - Students - Exer - LOs'!AK18)</f>
        <v>4.5</v>
      </c>
      <c r="Q15" s="213">
        <f>AVERAGE('P02 - Students - Exer - LOs'!AD18,'P02 - Students - Exer - LOs'!AL18)</f>
        <v>3.5</v>
      </c>
      <c r="R15" s="213">
        <f>AVERAGE('P02 - Students - Exer - LOs'!N18,'P02 - Students - Exer - LOs'!AM18,'P02 - Students - Exer - LOs'!AS18)</f>
        <v>5</v>
      </c>
      <c r="S15" s="213">
        <f>AVERAGE('P02 - Students - Exer - LOs'!I18,'P02 - Students - Exer - LOs'!O18,'P02 - Students - Exer - LOs'!AN18,'P02 - Students - Exer - LOs'!AT18)</f>
        <v>5</v>
      </c>
      <c r="T15" s="126">
        <f>AVERAGE('P02 - Students - Exer - LOs'!J18,'P02 - Students - Exer - LOs'!P18,'P02 - Students - Exer - LOs'!AE18,'P02 - Students - Exer - LOs'!AO18,'P02 - Students - Exer - LOs'!AU18)</f>
        <v>4.8538461538461544</v>
      </c>
      <c r="U15" s="129">
        <f>AVERAGE('P02 - Students - Exer - LOs'!K18,'P02 - Students - Exer - LOs'!Q18,'P02 - Students - Exer - LOs'!AF18,'P02 - Students - Exer - LOs'!AP18,'P02 - Students - Exer - LOs'!AV18)</f>
        <v>4.5999999999999996</v>
      </c>
    </row>
    <row r="16" spans="2:21" x14ac:dyDescent="0.25">
      <c r="B16" s="73" t="str">
        <f>Students!B16</f>
        <v>Gascón Bononad, Carlos</v>
      </c>
      <c r="C16" s="218">
        <f>AVERAGE('P02 - Students - Exer - LOs'!C19,'P02 - Students - Exer - LOs'!R19)</f>
        <v>5</v>
      </c>
      <c r="D16" s="131">
        <f>AVERAGE('P02 - Students - Exer - LOs'!S19)</f>
        <v>5</v>
      </c>
      <c r="E16" s="130">
        <f>AVERAGE('P02 - Students - Exer - LOs'!T19)</f>
        <v>3</v>
      </c>
      <c r="F16" s="131">
        <f>AVERAGE('P02 - Students - Exer - LOs'!U19)</f>
        <v>5</v>
      </c>
      <c r="G16" s="130">
        <f>AVERAGE('P02 - Students - Exer - LOs'!E19,'P02 - Students - Exer - LOs'!V19)</f>
        <v>5</v>
      </c>
      <c r="H16" s="131">
        <f>AVERAGE('P02 - Students - Exer - LOs'!W19)</f>
        <v>5</v>
      </c>
      <c r="I16" s="130">
        <f>AVERAGE('P02 - Students - Exer - LOs'!X19)</f>
        <v>5</v>
      </c>
      <c r="J16" s="131">
        <f>AVERAGE('P02 - Students - Exer - LOs'!Y19)</f>
        <v>5</v>
      </c>
      <c r="K16" s="130">
        <f>AVERAGE('P02 - Students - Exer - LOs'!Z19)</f>
        <v>5</v>
      </c>
      <c r="L16" s="131">
        <f>AVERAGE('P02 - Students - Exer - LOs'!F19,'P02 - Students - Exer - LOs'!AA19,'P02 - Students - Exer - LOs'!AG19)</f>
        <v>4.333333333333333</v>
      </c>
      <c r="M16" s="130">
        <f>AVERAGE('P02 - Students - Exer - LOs'!AB19,'P02 - Students - Exer - LOs'!AH19)</f>
        <v>5</v>
      </c>
      <c r="N16" s="131">
        <f>AVERAGE('P02 - Students - Exer - LOs'!L19,'P02 - Students - Exer - LOs'!AI19,'P02 - Students - Exer - LOs'!AQ19)</f>
        <v>4</v>
      </c>
      <c r="O16" s="131">
        <f>AVERAGE('P02 - Students - Exer - LOs'!G19,'P02 - Students - Exer - LOs'!M19,'P02 - Students - Exer - LOs'!AJ19,'P02 - Students - Exer - LOs'!AR19)</f>
        <v>5</v>
      </c>
      <c r="P16" s="131">
        <f>AVERAGE('P02 - Students - Exer - LOs'!H19,'P02 - Students - Exer - LOs'!V19,'P02 - Students - Exer - LOs'!AC19,'P02 - Students - Exer - LOs'!AK19)</f>
        <v>4.25</v>
      </c>
      <c r="Q16" s="131">
        <f>AVERAGE('P02 - Students - Exer - LOs'!AD19,'P02 - Students - Exer - LOs'!AL19)</f>
        <v>3.5</v>
      </c>
      <c r="R16" s="131">
        <f>AVERAGE('P02 - Students - Exer - LOs'!N19,'P02 - Students - Exer - LOs'!AM19,'P02 - Students - Exer - LOs'!AS19)</f>
        <v>5</v>
      </c>
      <c r="S16" s="131">
        <f>AVERAGE('P02 - Students - Exer - LOs'!I19,'P02 - Students - Exer - LOs'!O19,'P02 - Students - Exer - LOs'!AN19,'P02 - Students - Exer - LOs'!AT19)</f>
        <v>5</v>
      </c>
      <c r="T16" s="130">
        <f>AVERAGE('P02 - Students - Exer - LOs'!J19,'P02 - Students - Exer - LOs'!P19,'P02 - Students - Exer - LOs'!AE19,'P02 - Students - Exer - LOs'!AO19,'P02 - Students - Exer - LOs'!AU19)</f>
        <v>4.7230769230769223</v>
      </c>
      <c r="U16" s="133">
        <f>AVERAGE('P02 - Students - Exer - LOs'!K19,'P02 - Students - Exer - LOs'!Q19,'P02 - Students - Exer - LOs'!AF19,'P02 - Students - Exer - LOs'!AP19,'P02 - Students - Exer - LOs'!AV19)</f>
        <v>4.4000000000000004</v>
      </c>
    </row>
    <row r="17" spans="2:21" x14ac:dyDescent="0.25">
      <c r="B17" s="20" t="str">
        <f>Students!B17</f>
        <v>Gonzalez García, Alejandro</v>
      </c>
      <c r="C17" s="217">
        <f>AVERAGE('P02 - Students - Exer - LOs'!C20,'P02 - Students - Exer - LOs'!R20)</f>
        <v>5</v>
      </c>
      <c r="D17" s="127">
        <f>AVERAGE('P02 - Students - Exer - LOs'!S20)</f>
        <v>5</v>
      </c>
      <c r="E17" s="126">
        <f>AVERAGE('P02 - Students - Exer - LOs'!T20)</f>
        <v>5</v>
      </c>
      <c r="F17" s="127">
        <f>AVERAGE('P02 - Students - Exer - LOs'!U20)</f>
        <v>5</v>
      </c>
      <c r="G17" s="126">
        <f>AVERAGE('P02 - Students - Exer - LOs'!E20,'P02 - Students - Exer - LOs'!V20)</f>
        <v>5</v>
      </c>
      <c r="H17" s="127">
        <f>AVERAGE('P02 - Students - Exer - LOs'!W20)</f>
        <v>5</v>
      </c>
      <c r="I17" s="126">
        <f>AVERAGE('P02 - Students - Exer - LOs'!X20)</f>
        <v>5</v>
      </c>
      <c r="J17" s="127">
        <f>AVERAGE('P02 - Students - Exer - LOs'!Y20)</f>
        <v>5</v>
      </c>
      <c r="K17" s="126">
        <f>AVERAGE('P02 - Students - Exer - LOs'!Z20)</f>
        <v>5</v>
      </c>
      <c r="L17" s="127">
        <f>AVERAGE('P02 - Students - Exer - LOs'!F20,'P02 - Students - Exer - LOs'!AA20,'P02 - Students - Exer - LOs'!AG20)</f>
        <v>5</v>
      </c>
      <c r="M17" s="126">
        <f>AVERAGE('P02 - Students - Exer - LOs'!AB20,'P02 - Students - Exer - LOs'!AH20)</f>
        <v>5</v>
      </c>
      <c r="N17" s="127">
        <f>AVERAGE('P02 - Students - Exer - LOs'!L20,'P02 - Students - Exer - LOs'!AI20,'P02 - Students - Exer - LOs'!AQ20)</f>
        <v>5</v>
      </c>
      <c r="O17" s="213">
        <f>AVERAGE('P02 - Students - Exer - LOs'!G20,'P02 - Students - Exer - LOs'!M20,'P02 - Students - Exer - LOs'!AJ20,'P02 - Students - Exer - LOs'!AR20)</f>
        <v>5</v>
      </c>
      <c r="P17" s="213">
        <f>AVERAGE('P02 - Students - Exer - LOs'!H20,'P02 - Students - Exer - LOs'!V20,'P02 - Students - Exer - LOs'!AC20,'P02 - Students - Exer - LOs'!AK20)</f>
        <v>5</v>
      </c>
      <c r="Q17" s="213">
        <f>AVERAGE('P02 - Students - Exer - LOs'!AD20,'P02 - Students - Exer - LOs'!AL20)</f>
        <v>5</v>
      </c>
      <c r="R17" s="213">
        <f>AVERAGE('P02 - Students - Exer - LOs'!N20,'P02 - Students - Exer - LOs'!AM20,'P02 - Students - Exer - LOs'!AS20)</f>
        <v>5</v>
      </c>
      <c r="S17" s="213">
        <f>AVERAGE('P02 - Students - Exer - LOs'!I20,'P02 - Students - Exer - LOs'!O20,'P02 - Students - Exer - LOs'!AN20,'P02 - Students - Exer - LOs'!AT20)</f>
        <v>5</v>
      </c>
      <c r="T17" s="126">
        <f>AVERAGE('P02 - Students - Exer - LOs'!J20,'P02 - Students - Exer - LOs'!P20,'P02 - Students - Exer - LOs'!AE20,'P02 - Students - Exer - LOs'!AO20,'P02 - Students - Exer - LOs'!AU20)</f>
        <v>5</v>
      </c>
      <c r="U17" s="129">
        <f>AVERAGE('P02 - Students - Exer - LOs'!K20,'P02 - Students - Exer - LOs'!Q20,'P02 - Students - Exer - LOs'!AF20,'P02 - Students - Exer - LOs'!AP20,'P02 - Students - Exer - LOs'!AV20)</f>
        <v>5</v>
      </c>
    </row>
    <row r="18" spans="2:21" x14ac:dyDescent="0.25">
      <c r="B18" s="73" t="str">
        <f>Students!B18</f>
        <v>Guillem Valles, Adrian</v>
      </c>
      <c r="C18" s="218">
        <f>AVERAGE('P02 - Students - Exer - LOs'!C21,'P02 - Students - Exer - LOs'!R21)</f>
        <v>5</v>
      </c>
      <c r="D18" s="131">
        <f>AVERAGE('P02 - Students - Exer - LOs'!S21)</f>
        <v>5</v>
      </c>
      <c r="E18" s="130">
        <f>AVERAGE('P02 - Students - Exer - LOs'!T21)</f>
        <v>5</v>
      </c>
      <c r="F18" s="131">
        <f>AVERAGE('P02 - Students - Exer - LOs'!U21)</f>
        <v>5</v>
      </c>
      <c r="G18" s="130">
        <f>AVERAGE('P02 - Students - Exer - LOs'!E21,'P02 - Students - Exer - LOs'!V21)</f>
        <v>5</v>
      </c>
      <c r="H18" s="131">
        <f>AVERAGE('P02 - Students - Exer - LOs'!W21)</f>
        <v>5</v>
      </c>
      <c r="I18" s="130">
        <f>AVERAGE('P02 - Students - Exer - LOs'!X21)</f>
        <v>5</v>
      </c>
      <c r="J18" s="131">
        <f>AVERAGE('P02 - Students - Exer - LOs'!Y21)</f>
        <v>5</v>
      </c>
      <c r="K18" s="130">
        <f>AVERAGE('P02 - Students - Exer - LOs'!Z21)</f>
        <v>5</v>
      </c>
      <c r="L18" s="131">
        <f>AVERAGE('P02 - Students - Exer - LOs'!F21,'P02 - Students - Exer - LOs'!AA21,'P02 - Students - Exer - LOs'!AG21)</f>
        <v>4</v>
      </c>
      <c r="M18" s="130">
        <f>AVERAGE('P02 - Students - Exer - LOs'!AB21,'P02 - Students - Exer - LOs'!AH21)</f>
        <v>5</v>
      </c>
      <c r="N18" s="131">
        <f>AVERAGE('P02 - Students - Exer - LOs'!L21,'P02 - Students - Exer - LOs'!AI21,'P02 - Students - Exer - LOs'!AQ21)</f>
        <v>4.666666666666667</v>
      </c>
      <c r="O18" s="131">
        <f>AVERAGE('P02 - Students - Exer - LOs'!G21,'P02 - Students - Exer - LOs'!M21,'P02 - Students - Exer - LOs'!AJ21,'P02 - Students - Exer - LOs'!AR21)</f>
        <v>4.75</v>
      </c>
      <c r="P18" s="131">
        <f>AVERAGE('P02 - Students - Exer - LOs'!H21,'P02 - Students - Exer - LOs'!V21,'P02 - Students - Exer - LOs'!AC21,'P02 - Students - Exer - LOs'!AK21)</f>
        <v>4.5</v>
      </c>
      <c r="Q18" s="131">
        <f>AVERAGE('P02 - Students - Exer - LOs'!AD21,'P02 - Students - Exer - LOs'!AL21)</f>
        <v>4.5</v>
      </c>
      <c r="R18" s="131">
        <f>AVERAGE('P02 - Students - Exer - LOs'!N21,'P02 - Students - Exer - LOs'!AM21,'P02 - Students - Exer - LOs'!AS21)</f>
        <v>4.333333333333333</v>
      </c>
      <c r="S18" s="131">
        <f>AVERAGE('P02 - Students - Exer - LOs'!I21,'P02 - Students - Exer - LOs'!O21,'P02 - Students - Exer - LOs'!AN21,'P02 - Students - Exer - LOs'!AT21)</f>
        <v>5</v>
      </c>
      <c r="T18" s="130">
        <f>AVERAGE('P02 - Students - Exer - LOs'!J21,'P02 - Students - Exer - LOs'!P21,'P02 - Students - Exer - LOs'!AE21,'P02 - Students - Exer - LOs'!AO21,'P02 - Students - Exer - LOs'!AU21)</f>
        <v>4.7096153846153843</v>
      </c>
      <c r="U18" s="133">
        <f>AVERAGE('P02 - Students - Exer - LOs'!K21,'P02 - Students - Exer - LOs'!Q21,'P02 - Students - Exer - LOs'!AF21,'P02 - Students - Exer - LOs'!AP21,'P02 - Students - Exer - LOs'!AV21)</f>
        <v>4.4000000000000004</v>
      </c>
    </row>
    <row r="19" spans="2:21" x14ac:dyDescent="0.25">
      <c r="B19" s="20" t="str">
        <f>Students!B19</f>
        <v>Gutiérrez Jiménez, José</v>
      </c>
      <c r="C19" s="217">
        <f>AVERAGE('P02 - Students - Exer - LOs'!C22,'P02 - Students - Exer - LOs'!R22)</f>
        <v>5</v>
      </c>
      <c r="D19" s="127">
        <f>AVERAGE('P02 - Students - Exer - LOs'!S22)</f>
        <v>5</v>
      </c>
      <c r="E19" s="126">
        <f>AVERAGE('P02 - Students - Exer - LOs'!T22)</f>
        <v>5</v>
      </c>
      <c r="F19" s="127">
        <f>AVERAGE('P02 - Students - Exer - LOs'!U22)</f>
        <v>5</v>
      </c>
      <c r="G19" s="126">
        <f>AVERAGE('P02 - Students - Exer - LOs'!E22,'P02 - Students - Exer - LOs'!V22)</f>
        <v>5</v>
      </c>
      <c r="H19" s="127">
        <f>AVERAGE('P02 - Students - Exer - LOs'!W22)</f>
        <v>5</v>
      </c>
      <c r="I19" s="126">
        <f>AVERAGE('P02 - Students - Exer - LOs'!X22)</f>
        <v>5</v>
      </c>
      <c r="J19" s="127">
        <f>AVERAGE('P02 - Students - Exer - LOs'!Y22)</f>
        <v>5</v>
      </c>
      <c r="K19" s="126">
        <f>AVERAGE('P02 - Students - Exer - LOs'!Z22)</f>
        <v>5</v>
      </c>
      <c r="L19" s="127">
        <f>AVERAGE('P02 - Students - Exer - LOs'!F22,'P02 - Students - Exer - LOs'!AA22,'P02 - Students - Exer - LOs'!AG22)</f>
        <v>4</v>
      </c>
      <c r="M19" s="126">
        <f>AVERAGE('P02 - Students - Exer - LOs'!AB22,'P02 - Students - Exer - LOs'!AH22)</f>
        <v>5</v>
      </c>
      <c r="N19" s="127">
        <f>AVERAGE('P02 - Students - Exer - LOs'!L22,'P02 - Students - Exer - LOs'!AI22,'P02 - Students - Exer - LOs'!AQ22)</f>
        <v>4.666666666666667</v>
      </c>
      <c r="O19" s="213">
        <f>AVERAGE('P02 - Students - Exer - LOs'!G22,'P02 - Students - Exer - LOs'!M22,'P02 - Students - Exer - LOs'!AJ22,'P02 - Students - Exer - LOs'!AR22)</f>
        <v>4.75</v>
      </c>
      <c r="P19" s="213">
        <f>AVERAGE('P02 - Students - Exer - LOs'!H22,'P02 - Students - Exer - LOs'!V22,'P02 - Students - Exer - LOs'!AC22,'P02 - Students - Exer - LOs'!AK22)</f>
        <v>4.25</v>
      </c>
      <c r="Q19" s="213">
        <f>AVERAGE('P02 - Students - Exer - LOs'!AD22,'P02 - Students - Exer - LOs'!AL22)</f>
        <v>3.5</v>
      </c>
      <c r="R19" s="213">
        <f>AVERAGE('P02 - Students - Exer - LOs'!N22,'P02 - Students - Exer - LOs'!AM22,'P02 - Students - Exer - LOs'!AS22)</f>
        <v>5</v>
      </c>
      <c r="S19" s="213">
        <f>AVERAGE('P02 - Students - Exer - LOs'!I22,'P02 - Students - Exer - LOs'!O22,'P02 - Students - Exer - LOs'!AN22,'P02 - Students - Exer - LOs'!AT22)</f>
        <v>5</v>
      </c>
      <c r="T19" s="126">
        <f>AVERAGE('P02 - Students - Exer - LOs'!J22,'P02 - Students - Exer - LOs'!P22,'P02 - Students - Exer - LOs'!AE22,'P02 - Students - Exer - LOs'!AO22,'P02 - Students - Exer - LOs'!AU22)</f>
        <v>4.703846153846154</v>
      </c>
      <c r="U19" s="129">
        <f>AVERAGE('P02 - Students - Exer - LOs'!K22,'P02 - Students - Exer - LOs'!Q22,'P02 - Students - Exer - LOs'!AF22,'P02 - Students - Exer - LOs'!AP22,'P02 - Students - Exer - LOs'!AV22)</f>
        <v>4.4000000000000004</v>
      </c>
    </row>
    <row r="20" spans="2:21" x14ac:dyDescent="0.25">
      <c r="B20" s="73" t="str">
        <f>Students!B20</f>
        <v>Hrdina, Vojtech</v>
      </c>
      <c r="C20" s="218">
        <f>AVERAGE('P02 - Students - Exer - LOs'!C23,'P02 - Students - Exer - LOs'!R23)</f>
        <v>5</v>
      </c>
      <c r="D20" s="131">
        <f>AVERAGE('P02 - Students - Exer - LOs'!S23)</f>
        <v>5</v>
      </c>
      <c r="E20" s="130">
        <f>AVERAGE('P02 - Students - Exer - LOs'!T23)</f>
        <v>5</v>
      </c>
      <c r="F20" s="131">
        <f>AVERAGE('P02 - Students - Exer - LOs'!U23)</f>
        <v>5</v>
      </c>
      <c r="G20" s="130">
        <f>AVERAGE('P02 - Students - Exer - LOs'!E23,'P02 - Students - Exer - LOs'!V23)</f>
        <v>4</v>
      </c>
      <c r="H20" s="131">
        <f>AVERAGE('P02 - Students - Exer - LOs'!W23)</f>
        <v>5</v>
      </c>
      <c r="I20" s="130">
        <f>AVERAGE('P02 - Students - Exer - LOs'!X23)</f>
        <v>5</v>
      </c>
      <c r="J20" s="131">
        <f>AVERAGE('P02 - Students - Exer - LOs'!Y23)</f>
        <v>5</v>
      </c>
      <c r="K20" s="130">
        <f>AVERAGE('P02 - Students - Exer - LOs'!Z23)</f>
        <v>5</v>
      </c>
      <c r="L20" s="131">
        <f>AVERAGE('P02 - Students - Exer - LOs'!F23,'P02 - Students - Exer - LOs'!AA23,'P02 - Students - Exer - LOs'!AG23)</f>
        <v>3.6666666666666665</v>
      </c>
      <c r="M20" s="130">
        <f>AVERAGE('P02 - Students - Exer - LOs'!AB23,'P02 - Students - Exer - LOs'!AH23)</f>
        <v>5</v>
      </c>
      <c r="N20" s="131">
        <f>AVERAGE('P02 - Students - Exer - LOs'!L23,'P02 - Students - Exer - LOs'!AI23,'P02 - Students - Exer - LOs'!AQ23)</f>
        <v>5</v>
      </c>
      <c r="O20" s="131">
        <f>AVERAGE('P02 - Students - Exer - LOs'!G23,'P02 - Students - Exer - LOs'!M23,'P02 - Students - Exer - LOs'!AJ23,'P02 - Students - Exer - LOs'!AR23)</f>
        <v>5</v>
      </c>
      <c r="P20" s="131">
        <f>AVERAGE('P02 - Students - Exer - LOs'!H23,'P02 - Students - Exer - LOs'!V23,'P02 - Students - Exer - LOs'!AC23,'P02 - Students - Exer - LOs'!AK23)</f>
        <v>4.25</v>
      </c>
      <c r="Q20" s="131">
        <f>AVERAGE('P02 - Students - Exer - LOs'!AD23,'P02 - Students - Exer - LOs'!AL23)</f>
        <v>3.5</v>
      </c>
      <c r="R20" s="131">
        <f>AVERAGE('P02 - Students - Exer - LOs'!N23,'P02 - Students - Exer - LOs'!AM23,'P02 - Students - Exer - LOs'!AS23)</f>
        <v>4.333333333333333</v>
      </c>
      <c r="S20" s="131">
        <f>AVERAGE('P02 - Students - Exer - LOs'!I23,'P02 - Students - Exer - LOs'!O23,'P02 - Students - Exer - LOs'!AN23,'P02 - Students - Exer - LOs'!AT23)</f>
        <v>4.5</v>
      </c>
      <c r="T20" s="130">
        <f>AVERAGE('P02 - Students - Exer - LOs'!J23,'P02 - Students - Exer - LOs'!P23,'P02 - Students - Exer - LOs'!AE23,'P02 - Students - Exer - LOs'!AO23,'P02 - Students - Exer - LOs'!AU23)</f>
        <v>4.4837912087912084</v>
      </c>
      <c r="U20" s="133">
        <f>AVERAGE('P02 - Students - Exer - LOs'!K23,'P02 - Students - Exer - LOs'!Q23,'P02 - Students - Exer - LOs'!AF23,'P02 - Students - Exer - LOs'!AP23,'P02 - Students - Exer - LOs'!AV23)</f>
        <v>3.8</v>
      </c>
    </row>
    <row r="21" spans="2:21" x14ac:dyDescent="0.25">
      <c r="B21" s="20" t="str">
        <f>Students!B21</f>
        <v>Leach Rodriguez, Ricardo</v>
      </c>
      <c r="C21" s="217">
        <f>AVERAGE('P02 - Students - Exer - LOs'!C24,'P02 - Students - Exer - LOs'!R24)</f>
        <v>5</v>
      </c>
      <c r="D21" s="127">
        <f>AVERAGE('P02 - Students - Exer - LOs'!S24)</f>
        <v>5</v>
      </c>
      <c r="E21" s="126">
        <f>AVERAGE('P02 - Students - Exer - LOs'!T24)</f>
        <v>5</v>
      </c>
      <c r="F21" s="127">
        <f>AVERAGE('P02 - Students - Exer - LOs'!U24)</f>
        <v>5</v>
      </c>
      <c r="G21" s="126">
        <f>AVERAGE('P02 - Students - Exer - LOs'!E24,'P02 - Students - Exer - LOs'!V24)</f>
        <v>5</v>
      </c>
      <c r="H21" s="127">
        <f>AVERAGE('P02 - Students - Exer - LOs'!W24)</f>
        <v>3</v>
      </c>
      <c r="I21" s="126">
        <f>AVERAGE('P02 - Students - Exer - LOs'!X24)</f>
        <v>5</v>
      </c>
      <c r="J21" s="127">
        <f>AVERAGE('P02 - Students - Exer - LOs'!Y24)</f>
        <v>5</v>
      </c>
      <c r="K21" s="126">
        <f>AVERAGE('P02 - Students - Exer - LOs'!Z24)</f>
        <v>5</v>
      </c>
      <c r="L21" s="127">
        <f>AVERAGE('P02 - Students - Exer - LOs'!F24,'P02 - Students - Exer - LOs'!AA24,'P02 - Students - Exer - LOs'!AG24)</f>
        <v>5</v>
      </c>
      <c r="M21" s="126">
        <f>AVERAGE('P02 - Students - Exer - LOs'!AB24,'P02 - Students - Exer - LOs'!AH24)</f>
        <v>5</v>
      </c>
      <c r="N21" s="127">
        <f>AVERAGE('P02 - Students - Exer - LOs'!L24,'P02 - Students - Exer - LOs'!AI24,'P02 - Students - Exer - LOs'!AQ24)</f>
        <v>5</v>
      </c>
      <c r="O21" s="213">
        <f>AVERAGE('P02 - Students - Exer - LOs'!G24,'P02 - Students - Exer - LOs'!M24,'P02 - Students - Exer - LOs'!AJ24,'P02 - Students - Exer - LOs'!AR24)</f>
        <v>5</v>
      </c>
      <c r="P21" s="213">
        <f>AVERAGE('P02 - Students - Exer - LOs'!H24,'P02 - Students - Exer - LOs'!V24,'P02 - Students - Exer - LOs'!AC24,'P02 - Students - Exer - LOs'!AK24)</f>
        <v>5</v>
      </c>
      <c r="Q21" s="213">
        <f>AVERAGE('P02 - Students - Exer - LOs'!AD24,'P02 - Students - Exer - LOs'!AL24)</f>
        <v>3.5</v>
      </c>
      <c r="R21" s="213">
        <f>AVERAGE('P02 - Students - Exer - LOs'!N24,'P02 - Students - Exer - LOs'!AM24,'P02 - Students - Exer - LOs'!AS24)</f>
        <v>5</v>
      </c>
      <c r="S21" s="213">
        <f>AVERAGE('P02 - Students - Exer - LOs'!I24,'P02 - Students - Exer - LOs'!O24,'P02 - Students - Exer - LOs'!AN24,'P02 - Students - Exer - LOs'!AT24)</f>
        <v>5</v>
      </c>
      <c r="T21" s="126">
        <f>AVERAGE('P02 - Students - Exer - LOs'!J24,'P02 - Students - Exer - LOs'!P24,'P02 - Students - Exer - LOs'!AE24,'P02 - Students - Exer - LOs'!AO24,'P02 - Students - Exer - LOs'!AU24)</f>
        <v>4.9230769230769225</v>
      </c>
      <c r="U21" s="129">
        <f>AVERAGE('P02 - Students - Exer - LOs'!K24,'P02 - Students - Exer - LOs'!Q24,'P02 - Students - Exer - LOs'!AF24,'P02 - Students - Exer - LOs'!AP24,'P02 - Students - Exer - LOs'!AV24)</f>
        <v>4.5999999999999996</v>
      </c>
    </row>
    <row r="22" spans="2:21" x14ac:dyDescent="0.25">
      <c r="B22" s="73" t="str">
        <f>Students!B22</f>
        <v>Magallón Polo, Jorge</v>
      </c>
      <c r="C22" s="218">
        <f>AVERAGE('P02 - Students - Exer - LOs'!C25,'P02 - Students - Exer - LOs'!R25)</f>
        <v>5</v>
      </c>
      <c r="D22" s="131">
        <f>AVERAGE('P02 - Students - Exer - LOs'!S25)</f>
        <v>5</v>
      </c>
      <c r="E22" s="130">
        <f>AVERAGE('P02 - Students - Exer - LOs'!T25)</f>
        <v>5</v>
      </c>
      <c r="F22" s="131">
        <f>AVERAGE('P02 - Students - Exer - LOs'!U25)</f>
        <v>5</v>
      </c>
      <c r="G22" s="130">
        <f>AVERAGE('P02 - Students - Exer - LOs'!E25,'P02 - Students - Exer - LOs'!V25)</f>
        <v>5</v>
      </c>
      <c r="H22" s="131">
        <f>AVERAGE('P02 - Students - Exer - LOs'!W25)</f>
        <v>5</v>
      </c>
      <c r="I22" s="130">
        <f>AVERAGE('P02 - Students - Exer - LOs'!X25)</f>
        <v>5</v>
      </c>
      <c r="J22" s="131">
        <f>AVERAGE('P02 - Students - Exer - LOs'!Y25)</f>
        <v>5</v>
      </c>
      <c r="K22" s="130">
        <f>AVERAGE('P02 - Students - Exer - LOs'!Z25)</f>
        <v>5</v>
      </c>
      <c r="L22" s="131">
        <f>AVERAGE('P02 - Students - Exer - LOs'!F25,'P02 - Students - Exer - LOs'!AA25,'P02 - Students - Exer - LOs'!AG25)</f>
        <v>4.666666666666667</v>
      </c>
      <c r="M22" s="130">
        <f>AVERAGE('P02 - Students - Exer - LOs'!AB25,'P02 - Students - Exer - LOs'!AH25)</f>
        <v>5</v>
      </c>
      <c r="N22" s="131">
        <f>AVERAGE('P02 - Students - Exer - LOs'!L25,'P02 - Students - Exer - LOs'!AI25,'P02 - Students - Exer - LOs'!AQ25)</f>
        <v>5</v>
      </c>
      <c r="O22" s="131">
        <f>AVERAGE('P02 - Students - Exer - LOs'!G25,'P02 - Students - Exer - LOs'!M25,'P02 - Students - Exer - LOs'!AJ25,'P02 - Students - Exer - LOs'!AR25)</f>
        <v>5</v>
      </c>
      <c r="P22" s="131">
        <f>AVERAGE('P02 - Students - Exer - LOs'!H25,'P02 - Students - Exer - LOs'!V25,'P02 - Students - Exer - LOs'!AC25,'P02 - Students - Exer - LOs'!AK25)</f>
        <v>5</v>
      </c>
      <c r="Q22" s="131">
        <f>AVERAGE('P02 - Students - Exer - LOs'!AD25,'P02 - Students - Exer - LOs'!AL25)</f>
        <v>3.5</v>
      </c>
      <c r="R22" s="131">
        <f>AVERAGE('P02 - Students - Exer - LOs'!N25,'P02 - Students - Exer - LOs'!AM25,'P02 - Students - Exer - LOs'!AS25)</f>
        <v>5</v>
      </c>
      <c r="S22" s="131">
        <f>AVERAGE('P02 - Students - Exer - LOs'!I25,'P02 - Students - Exer - LOs'!O25,'P02 - Students - Exer - LOs'!AN25,'P02 - Students - Exer - LOs'!AT25)</f>
        <v>5</v>
      </c>
      <c r="T22" s="130">
        <f>AVERAGE('P02 - Students - Exer - LOs'!J25,'P02 - Students - Exer - LOs'!P25,'P02 - Students - Exer - LOs'!AE25,'P02 - Students - Exer - LOs'!AO25,'P02 - Students - Exer - LOs'!AU25)</f>
        <v>4.9288461538461537</v>
      </c>
      <c r="U22" s="133">
        <f>AVERAGE('P02 - Students - Exer - LOs'!K25,'P02 - Students - Exer - LOs'!Q25,'P02 - Students - Exer - LOs'!AF25,'P02 - Students - Exer - LOs'!AP25,'P02 - Students - Exer - LOs'!AV25)</f>
        <v>4.8</v>
      </c>
    </row>
    <row r="23" spans="2:21" x14ac:dyDescent="0.25">
      <c r="B23" s="20" t="str">
        <f>Students!B23</f>
        <v>Martín Núñez, Raúl</v>
      </c>
      <c r="C23" s="217">
        <f>AVERAGE('P02 - Students - Exer - LOs'!C26,'P02 - Students - Exer - LOs'!R26)</f>
        <v>5</v>
      </c>
      <c r="D23" s="127">
        <f>AVERAGE('P02 - Students - Exer - LOs'!S26)</f>
        <v>0</v>
      </c>
      <c r="E23" s="126">
        <f>AVERAGE('P02 - Students - Exer - LOs'!T26)</f>
        <v>3</v>
      </c>
      <c r="F23" s="127">
        <f>AVERAGE('P02 - Students - Exer - LOs'!U26)</f>
        <v>0</v>
      </c>
      <c r="G23" s="126">
        <f>AVERAGE('P02 - Students - Exer - LOs'!E26,'P02 - Students - Exer - LOs'!V26)</f>
        <v>4</v>
      </c>
      <c r="H23" s="127">
        <f>AVERAGE('P02 - Students - Exer - LOs'!W26)</f>
        <v>0</v>
      </c>
      <c r="I23" s="126">
        <f>AVERAGE('P02 - Students - Exer - LOs'!X26)</f>
        <v>5</v>
      </c>
      <c r="J23" s="127">
        <f>AVERAGE('P02 - Students - Exer - LOs'!Y26)</f>
        <v>5</v>
      </c>
      <c r="K23" s="126">
        <f>AVERAGE('P02 - Students - Exer - LOs'!Z26)</f>
        <v>5</v>
      </c>
      <c r="L23" s="127">
        <f>AVERAGE('P02 - Students - Exer - LOs'!F26,'P02 - Students - Exer - LOs'!AA26,'P02 - Students - Exer - LOs'!AG26)</f>
        <v>4.333333333333333</v>
      </c>
      <c r="M23" s="126">
        <f>AVERAGE('P02 - Students - Exer - LOs'!AB26,'P02 - Students - Exer - LOs'!AH26)</f>
        <v>3.5</v>
      </c>
      <c r="N23" s="127">
        <f>AVERAGE('P02 - Students - Exer - LOs'!L26,'P02 - Students - Exer - LOs'!AI26,'P02 - Students - Exer - LOs'!AQ26)</f>
        <v>4.666666666666667</v>
      </c>
      <c r="O23" s="213">
        <f>AVERAGE('P02 - Students - Exer - LOs'!G26,'P02 - Students - Exer - LOs'!M26,'P02 - Students - Exer - LOs'!AJ26,'P02 - Students - Exer - LOs'!AR26)</f>
        <v>4.75</v>
      </c>
      <c r="P23" s="213">
        <f>AVERAGE('P02 - Students - Exer - LOs'!H26,'P02 - Students - Exer - LOs'!V26,'P02 - Students - Exer - LOs'!AC26,'P02 - Students - Exer - LOs'!AK26)</f>
        <v>3.5</v>
      </c>
      <c r="Q23" s="213">
        <f>AVERAGE('P02 - Students - Exer - LOs'!AD26,'P02 - Students - Exer - LOs'!AL26)</f>
        <v>2</v>
      </c>
      <c r="R23" s="213">
        <f>AVERAGE('P02 - Students - Exer - LOs'!N26,'P02 - Students - Exer - LOs'!AM26,'P02 - Students - Exer - LOs'!AS26)</f>
        <v>4.333333333333333</v>
      </c>
      <c r="S23" s="213">
        <f>AVERAGE('P02 - Students - Exer - LOs'!I26,'P02 - Students - Exer - LOs'!O26,'P02 - Students - Exer - LOs'!AN26,'P02 - Students - Exer - LOs'!AT26)</f>
        <v>4</v>
      </c>
      <c r="T23" s="126">
        <f>AVERAGE('P02 - Students - Exer - LOs'!J26,'P02 - Students - Exer - LOs'!P26,'P02 - Students - Exer - LOs'!AE26,'P02 - Students - Exer - LOs'!AO26,'P02 - Students - Exer - LOs'!AU26)</f>
        <v>4.1120879120879126</v>
      </c>
      <c r="U23" s="129">
        <f>AVERAGE('P02 - Students - Exer - LOs'!K26,'P02 - Students - Exer - LOs'!Q26,'P02 - Students - Exer - LOs'!AF26,'P02 - Students - Exer - LOs'!AP26,'P02 - Students - Exer - LOs'!AV26)</f>
        <v>3.6</v>
      </c>
    </row>
    <row r="24" spans="2:21" x14ac:dyDescent="0.25">
      <c r="B24" s="73" t="str">
        <f>Students!B24</f>
        <v>Mohammad Mohammad, Jahanzaib</v>
      </c>
      <c r="C24" s="218">
        <f>AVERAGE('P02 - Students - Exer - LOs'!C27,'P02 - Students - Exer - LOs'!R27)</f>
        <v>5</v>
      </c>
      <c r="D24" s="131">
        <f>AVERAGE('P02 - Students - Exer - LOs'!S27)</f>
        <v>5</v>
      </c>
      <c r="E24" s="130">
        <f>AVERAGE('P02 - Students - Exer - LOs'!T27)</f>
        <v>5</v>
      </c>
      <c r="F24" s="131">
        <f>AVERAGE('P02 - Students - Exer - LOs'!U27)</f>
        <v>5</v>
      </c>
      <c r="G24" s="130">
        <f>AVERAGE('P02 - Students - Exer - LOs'!E27,'P02 - Students - Exer - LOs'!V27)</f>
        <v>5</v>
      </c>
      <c r="H24" s="131">
        <f>AVERAGE('P02 - Students - Exer - LOs'!W27)</f>
        <v>5</v>
      </c>
      <c r="I24" s="130">
        <f>AVERAGE('P02 - Students - Exer - LOs'!X27)</f>
        <v>5</v>
      </c>
      <c r="J24" s="131">
        <f>AVERAGE('P02 - Students - Exer - LOs'!Y27)</f>
        <v>5</v>
      </c>
      <c r="K24" s="130">
        <f>AVERAGE('P02 - Students - Exer - LOs'!Z27)</f>
        <v>5</v>
      </c>
      <c r="L24" s="131">
        <f>AVERAGE('P02 - Students - Exer - LOs'!F27,'P02 - Students - Exer - LOs'!AA27,'P02 - Students - Exer - LOs'!AG27)</f>
        <v>5</v>
      </c>
      <c r="M24" s="130">
        <f>AVERAGE('P02 - Students - Exer - LOs'!AB27,'P02 - Students - Exer - LOs'!AH27)</f>
        <v>5</v>
      </c>
      <c r="N24" s="131">
        <f>AVERAGE('P02 - Students - Exer - LOs'!L27,'P02 - Students - Exer - LOs'!AI27,'P02 - Students - Exer - LOs'!AQ27)</f>
        <v>4.333333333333333</v>
      </c>
      <c r="O24" s="131">
        <f>AVERAGE('P02 - Students - Exer - LOs'!G27,'P02 - Students - Exer - LOs'!M27,'P02 - Students - Exer - LOs'!AJ27,'P02 - Students - Exer - LOs'!AR27)</f>
        <v>4.5</v>
      </c>
      <c r="P24" s="131">
        <f>AVERAGE('P02 - Students - Exer - LOs'!H27,'P02 - Students - Exer - LOs'!V27,'P02 - Students - Exer - LOs'!AC27,'P02 - Students - Exer - LOs'!AK27)</f>
        <v>4.5</v>
      </c>
      <c r="Q24" s="131">
        <f>AVERAGE('P02 - Students - Exer - LOs'!AD27,'P02 - Students - Exer - LOs'!AL27)</f>
        <v>4</v>
      </c>
      <c r="R24" s="131">
        <f>AVERAGE('P02 - Students - Exer - LOs'!N27,'P02 - Students - Exer - LOs'!AM27,'P02 - Students - Exer - LOs'!AS27)</f>
        <v>3.6666666666666665</v>
      </c>
      <c r="S24" s="131">
        <f>AVERAGE('P02 - Students - Exer - LOs'!I27,'P02 - Students - Exer - LOs'!O27,'P02 - Students - Exer - LOs'!AN27,'P02 - Students - Exer - LOs'!AT27)</f>
        <v>4.25</v>
      </c>
      <c r="T24" s="130">
        <f>AVERAGE('P02 - Students - Exer - LOs'!J27,'P02 - Students - Exer - LOs'!P27,'P02 - Students - Exer - LOs'!AE27,'P02 - Students - Exer - LOs'!AO27,'P02 - Students - Exer - LOs'!AU27)</f>
        <v>4.5</v>
      </c>
      <c r="U24" s="133">
        <f>AVERAGE('P02 - Students - Exer - LOs'!K27,'P02 - Students - Exer - LOs'!Q27,'P02 - Students - Exer - LOs'!AF27,'P02 - Students - Exer - LOs'!AP27,'P02 - Students - Exer - LOs'!AV27)</f>
        <v>4.2</v>
      </c>
    </row>
    <row r="25" spans="2:21" x14ac:dyDescent="0.25">
      <c r="B25" s="20" t="str">
        <f>Students!B25</f>
        <v>Morellà Campos, Alvaro</v>
      </c>
      <c r="C25" s="217">
        <f>AVERAGE('P02 - Students - Exer - LOs'!C28,'P02 - Students - Exer - LOs'!R28)</f>
        <v>5</v>
      </c>
      <c r="D25" s="127">
        <f>AVERAGE('P02 - Students - Exer - LOs'!S28)</f>
        <v>5</v>
      </c>
      <c r="E25" s="126">
        <f>AVERAGE('P02 - Students - Exer - LOs'!T28)</f>
        <v>5</v>
      </c>
      <c r="F25" s="127">
        <f>AVERAGE('P02 - Students - Exer - LOs'!U28)</f>
        <v>5</v>
      </c>
      <c r="G25" s="126">
        <f>AVERAGE('P02 - Students - Exer - LOs'!E28,'P02 - Students - Exer - LOs'!V28)</f>
        <v>5</v>
      </c>
      <c r="H25" s="127">
        <f>AVERAGE('P02 - Students - Exer - LOs'!W28)</f>
        <v>5</v>
      </c>
      <c r="I25" s="126">
        <f>AVERAGE('P02 - Students - Exer - LOs'!X28)</f>
        <v>5</v>
      </c>
      <c r="J25" s="127">
        <f>AVERAGE('P02 - Students - Exer - LOs'!Y28)</f>
        <v>5</v>
      </c>
      <c r="K25" s="126">
        <f>AVERAGE('P02 - Students - Exer - LOs'!Z28)</f>
        <v>5</v>
      </c>
      <c r="L25" s="127">
        <f>AVERAGE('P02 - Students - Exer - LOs'!F28,'P02 - Students - Exer - LOs'!AA28,'P02 - Students - Exer - LOs'!AG28)</f>
        <v>4.333333333333333</v>
      </c>
      <c r="M25" s="126">
        <f>AVERAGE('P02 - Students - Exer - LOs'!AB28,'P02 - Students - Exer - LOs'!AH28)</f>
        <v>4</v>
      </c>
      <c r="N25" s="127">
        <f>AVERAGE('P02 - Students - Exer - LOs'!L28,'P02 - Students - Exer - LOs'!AI28,'P02 - Students - Exer - LOs'!AQ28)</f>
        <v>4.333333333333333</v>
      </c>
      <c r="O25" s="213">
        <f>AVERAGE('P02 - Students - Exer - LOs'!G28,'P02 - Students - Exer - LOs'!M28,'P02 - Students - Exer - LOs'!AJ28,'P02 - Students - Exer - LOs'!AR28)</f>
        <v>4.5</v>
      </c>
      <c r="P25" s="213">
        <f>AVERAGE('P02 - Students - Exer - LOs'!H28,'P02 - Students - Exer - LOs'!V28,'P02 - Students - Exer - LOs'!AC28,'P02 - Students - Exer - LOs'!AK28)</f>
        <v>4.25</v>
      </c>
      <c r="Q25" s="213">
        <f>AVERAGE('P02 - Students - Exer - LOs'!AD28,'P02 - Students - Exer - LOs'!AL28)</f>
        <v>3.5</v>
      </c>
      <c r="R25" s="213">
        <f>AVERAGE('P02 - Students - Exer - LOs'!N28,'P02 - Students - Exer - LOs'!AM28,'P02 - Students - Exer - LOs'!AS28)</f>
        <v>4</v>
      </c>
      <c r="S25" s="213">
        <f>AVERAGE('P02 - Students - Exer - LOs'!I28,'P02 - Students - Exer - LOs'!O28,'P02 - Students - Exer - LOs'!AN28,'P02 - Students - Exer - LOs'!AT28)</f>
        <v>5</v>
      </c>
      <c r="T25" s="126">
        <f>AVERAGE('P02 - Students - Exer - LOs'!J28,'P02 - Students - Exer - LOs'!P28,'P02 - Students - Exer - LOs'!AE28,'P02 - Students - Exer - LOs'!AO28,'P02 - Students - Exer - LOs'!AU28)</f>
        <v>4.6038461538461544</v>
      </c>
      <c r="U25" s="129">
        <f>AVERAGE('P02 - Students - Exer - LOs'!K28,'P02 - Students - Exer - LOs'!Q28,'P02 - Students - Exer - LOs'!AF28,'P02 - Students - Exer - LOs'!AP28,'P02 - Students - Exer - LOs'!AV28)</f>
        <v>4.4000000000000004</v>
      </c>
    </row>
    <row r="26" spans="2:21" x14ac:dyDescent="0.25">
      <c r="B26" s="73" t="str">
        <f>Students!B26</f>
        <v>Pergens, Richard</v>
      </c>
      <c r="C26" s="218">
        <f>AVERAGE('P02 - Students - Exer - LOs'!C29,'P02 - Students - Exer - LOs'!R29)</f>
        <v>5</v>
      </c>
      <c r="D26" s="131">
        <f>AVERAGE('P02 - Students - Exer - LOs'!S29)</f>
        <v>5</v>
      </c>
      <c r="E26" s="130">
        <f>AVERAGE('P02 - Students - Exer - LOs'!T29)</f>
        <v>5</v>
      </c>
      <c r="F26" s="131">
        <f>AVERAGE('P02 - Students - Exer - LOs'!U29)</f>
        <v>5</v>
      </c>
      <c r="G26" s="130">
        <f>AVERAGE('P02 - Students - Exer - LOs'!E29,'P02 - Students - Exer - LOs'!V29)</f>
        <v>5</v>
      </c>
      <c r="H26" s="131">
        <f>AVERAGE('P02 - Students - Exer - LOs'!W29)</f>
        <v>5</v>
      </c>
      <c r="I26" s="130">
        <f>AVERAGE('P02 - Students - Exer - LOs'!X29)</f>
        <v>5</v>
      </c>
      <c r="J26" s="131">
        <f>AVERAGE('P02 - Students - Exer - LOs'!Y29)</f>
        <v>5</v>
      </c>
      <c r="K26" s="130">
        <f>AVERAGE('P02 - Students - Exer - LOs'!Z29)</f>
        <v>5</v>
      </c>
      <c r="L26" s="131">
        <f>AVERAGE('P02 - Students - Exer - LOs'!F29,'P02 - Students - Exer - LOs'!AA29,'P02 - Students - Exer - LOs'!AG29)</f>
        <v>5</v>
      </c>
      <c r="M26" s="130">
        <f>AVERAGE('P02 - Students - Exer - LOs'!AB29,'P02 - Students - Exer - LOs'!AH29)</f>
        <v>5</v>
      </c>
      <c r="N26" s="131">
        <f>AVERAGE('P02 - Students - Exer - LOs'!L29,'P02 - Students - Exer - LOs'!AI29,'P02 - Students - Exer - LOs'!AQ29)</f>
        <v>5</v>
      </c>
      <c r="O26" s="131">
        <f>AVERAGE('P02 - Students - Exer - LOs'!G29,'P02 - Students - Exer - LOs'!M29,'P02 - Students - Exer - LOs'!AJ29,'P02 - Students - Exer - LOs'!AR29)</f>
        <v>5</v>
      </c>
      <c r="P26" s="131">
        <f>AVERAGE('P02 - Students - Exer - LOs'!H29,'P02 - Students - Exer - LOs'!V29,'P02 - Students - Exer - LOs'!AC29,'P02 - Students - Exer - LOs'!AK29)</f>
        <v>4.5</v>
      </c>
      <c r="Q26" s="131">
        <f>AVERAGE('P02 - Students - Exer - LOs'!AD29,'P02 - Students - Exer - LOs'!AL29)</f>
        <v>4.5</v>
      </c>
      <c r="R26" s="131">
        <f>AVERAGE('P02 - Students - Exer - LOs'!N29,'P02 - Students - Exer - LOs'!AM29,'P02 - Students - Exer - LOs'!AS29)</f>
        <v>5</v>
      </c>
      <c r="S26" s="131">
        <f>AVERAGE('P02 - Students - Exer - LOs'!I29,'P02 - Students - Exer - LOs'!O29,'P02 - Students - Exer - LOs'!AN29,'P02 - Students - Exer - LOs'!AT29)</f>
        <v>5</v>
      </c>
      <c r="T26" s="130">
        <f>AVERAGE('P02 - Students - Exer - LOs'!J29,'P02 - Students - Exer - LOs'!P29,'P02 - Students - Exer - LOs'!AE29,'P02 - Students - Exer - LOs'!AO29,'P02 - Students - Exer - LOs'!AU29)</f>
        <v>4.9274725274725277</v>
      </c>
      <c r="U26" s="133">
        <f>AVERAGE('P02 - Students - Exer - LOs'!K29,'P02 - Students - Exer - LOs'!Q29,'P02 - Students - Exer - LOs'!AF29,'P02 - Students - Exer - LOs'!AP29,'P02 - Students - Exer - LOs'!AV29)</f>
        <v>4.5999999999999996</v>
      </c>
    </row>
    <row r="27" spans="2:21" x14ac:dyDescent="0.25">
      <c r="B27" s="20" t="str">
        <f>Students!B27</f>
        <v>Prieto Calabuig, Tomas</v>
      </c>
      <c r="C27" s="217">
        <f>AVERAGE('P02 - Students - Exer - LOs'!C30,'P02 - Students - Exer - LOs'!R30)</f>
        <v>5</v>
      </c>
      <c r="D27" s="127">
        <f>AVERAGE('P02 - Students - Exer - LOs'!S30)</f>
        <v>5</v>
      </c>
      <c r="E27" s="126">
        <f>AVERAGE('P02 - Students - Exer - LOs'!T30)</f>
        <v>5</v>
      </c>
      <c r="F27" s="127">
        <f>AVERAGE('P02 - Students - Exer - LOs'!U30)</f>
        <v>5</v>
      </c>
      <c r="G27" s="126">
        <f>AVERAGE('P02 - Students - Exer - LOs'!E30,'P02 - Students - Exer - LOs'!V30)</f>
        <v>5</v>
      </c>
      <c r="H27" s="127">
        <f>AVERAGE('P02 - Students - Exer - LOs'!W30)</f>
        <v>5</v>
      </c>
      <c r="I27" s="126">
        <f>AVERAGE('P02 - Students - Exer - LOs'!X30)</f>
        <v>5</v>
      </c>
      <c r="J27" s="127">
        <f>AVERAGE('P02 - Students - Exer - LOs'!Y30)</f>
        <v>5</v>
      </c>
      <c r="K27" s="126">
        <f>AVERAGE('P02 - Students - Exer - LOs'!Z30)</f>
        <v>5</v>
      </c>
      <c r="L27" s="127">
        <f>AVERAGE('P02 - Students - Exer - LOs'!F30,'P02 - Students - Exer - LOs'!AA30,'P02 - Students - Exer - LOs'!AG30)</f>
        <v>5</v>
      </c>
      <c r="M27" s="126">
        <f>AVERAGE('P02 - Students - Exer - LOs'!AB30,'P02 - Students - Exer - LOs'!AH30)</f>
        <v>5</v>
      </c>
      <c r="N27" s="127">
        <f>AVERAGE('P02 - Students - Exer - LOs'!L30,'P02 - Students - Exer - LOs'!AI30,'P02 - Students - Exer - LOs'!AQ30)</f>
        <v>5</v>
      </c>
      <c r="O27" s="213">
        <f>AVERAGE('P02 - Students - Exer - LOs'!G30,'P02 - Students - Exer - LOs'!M30,'P02 - Students - Exer - LOs'!AJ30,'P02 - Students - Exer - LOs'!AR30)</f>
        <v>5</v>
      </c>
      <c r="P27" s="213">
        <f>AVERAGE('P02 - Students - Exer - LOs'!H30,'P02 - Students - Exer - LOs'!V30,'P02 - Students - Exer - LOs'!AC30,'P02 - Students - Exer - LOs'!AK30)</f>
        <v>5</v>
      </c>
      <c r="Q27" s="213">
        <f>AVERAGE('P02 - Students - Exer - LOs'!AD30,'P02 - Students - Exer - LOs'!AL30)</f>
        <v>3.5</v>
      </c>
      <c r="R27" s="213">
        <f>AVERAGE('P02 - Students - Exer - LOs'!N30,'P02 - Students - Exer - LOs'!AM30,'P02 - Students - Exer - LOs'!AS30)</f>
        <v>5</v>
      </c>
      <c r="S27" s="213">
        <f>AVERAGE('P02 - Students - Exer - LOs'!I30,'P02 - Students - Exer - LOs'!O30,'P02 - Students - Exer - LOs'!AN30,'P02 - Students - Exer - LOs'!AT30)</f>
        <v>5</v>
      </c>
      <c r="T27" s="126">
        <f>AVERAGE('P02 - Students - Exer - LOs'!J30,'P02 - Students - Exer - LOs'!P30,'P02 - Students - Exer - LOs'!AE30,'P02 - Students - Exer - LOs'!AO30,'P02 - Students - Exer - LOs'!AU30)</f>
        <v>4.8681318681318677</v>
      </c>
      <c r="U27" s="129">
        <f>AVERAGE('P02 - Students - Exer - LOs'!K30,'P02 - Students - Exer - LOs'!Q30,'P02 - Students - Exer - LOs'!AF30,'P02 - Students - Exer - LOs'!AP30,'P02 - Students - Exer - LOs'!AV30)</f>
        <v>4.5999999999999996</v>
      </c>
    </row>
    <row r="28" spans="2:21" x14ac:dyDescent="0.25">
      <c r="B28" s="73" t="str">
        <f>Students!B28</f>
        <v>Ramón Alamán, David</v>
      </c>
      <c r="C28" s="218">
        <f>AVERAGE('P02 - Students - Exer - LOs'!C31,'P02 - Students - Exer - LOs'!R31)</f>
        <v>5</v>
      </c>
      <c r="D28" s="131">
        <f>AVERAGE('P02 - Students - Exer - LOs'!S31)</f>
        <v>5</v>
      </c>
      <c r="E28" s="130">
        <f>AVERAGE('P02 - Students - Exer - LOs'!T31)</f>
        <v>5</v>
      </c>
      <c r="F28" s="131">
        <f>AVERAGE('P02 - Students - Exer - LOs'!U31)</f>
        <v>5</v>
      </c>
      <c r="G28" s="130">
        <f>AVERAGE('P02 - Students - Exer - LOs'!E31,'P02 - Students - Exer - LOs'!V31)</f>
        <v>5</v>
      </c>
      <c r="H28" s="131">
        <f>AVERAGE('P02 - Students - Exer - LOs'!W31)</f>
        <v>5</v>
      </c>
      <c r="I28" s="130">
        <f>AVERAGE('P02 - Students - Exer - LOs'!X31)</f>
        <v>5</v>
      </c>
      <c r="J28" s="131">
        <f>AVERAGE('P02 - Students - Exer - LOs'!Y31)</f>
        <v>5</v>
      </c>
      <c r="K28" s="130">
        <f>AVERAGE('P02 - Students - Exer - LOs'!Z31)</f>
        <v>5</v>
      </c>
      <c r="L28" s="131">
        <f>AVERAGE('P02 - Students - Exer - LOs'!F31,'P02 - Students - Exer - LOs'!AA31,'P02 - Students - Exer - LOs'!AG31)</f>
        <v>5</v>
      </c>
      <c r="M28" s="130">
        <f>AVERAGE('P02 - Students - Exer - LOs'!AB31,'P02 - Students - Exer - LOs'!AH31)</f>
        <v>5</v>
      </c>
      <c r="N28" s="131">
        <f>AVERAGE('P02 - Students - Exer - LOs'!L31,'P02 - Students - Exer - LOs'!AI31,'P02 - Students - Exer - LOs'!AQ31)</f>
        <v>5</v>
      </c>
      <c r="O28" s="131">
        <f>AVERAGE('P02 - Students - Exer - LOs'!G31,'P02 - Students - Exer - LOs'!M31,'P02 - Students - Exer - LOs'!AJ31,'P02 - Students - Exer - LOs'!AR31)</f>
        <v>5</v>
      </c>
      <c r="P28" s="131">
        <f>AVERAGE('P02 - Students - Exer - LOs'!H31,'P02 - Students - Exer - LOs'!V31,'P02 - Students - Exer - LOs'!AC31,'P02 - Students - Exer - LOs'!AK31)</f>
        <v>5</v>
      </c>
      <c r="Q28" s="131">
        <f>AVERAGE('P02 - Students - Exer - LOs'!AD31,'P02 - Students - Exer - LOs'!AL31)</f>
        <v>4</v>
      </c>
      <c r="R28" s="131">
        <f>AVERAGE('P02 - Students - Exer - LOs'!N31,'P02 - Students - Exer - LOs'!AM31,'P02 - Students - Exer - LOs'!AS31)</f>
        <v>5</v>
      </c>
      <c r="S28" s="131">
        <f>AVERAGE('P02 - Students - Exer - LOs'!I31,'P02 - Students - Exer - LOs'!O31,'P02 - Students - Exer - LOs'!AN31,'P02 - Students - Exer - LOs'!AT31)</f>
        <v>5</v>
      </c>
      <c r="T28" s="130">
        <f>AVERAGE('P02 - Students - Exer - LOs'!J31,'P02 - Students - Exer - LOs'!P31,'P02 - Students - Exer - LOs'!AE31,'P02 - Students - Exer - LOs'!AO31,'P02 - Students - Exer - LOs'!AU31)</f>
        <v>4.9692307692307693</v>
      </c>
      <c r="U28" s="133">
        <f>AVERAGE('P02 - Students - Exer - LOs'!K31,'P02 - Students - Exer - LOs'!Q31,'P02 - Students - Exer - LOs'!AF31,'P02 - Students - Exer - LOs'!AP31,'P02 - Students - Exer - LOs'!AV31)</f>
        <v>4.8</v>
      </c>
    </row>
    <row r="29" spans="2:21" x14ac:dyDescent="0.25">
      <c r="B29" s="20" t="str">
        <f>Students!B29</f>
        <v>Sotos Llopis, Salma</v>
      </c>
      <c r="C29" s="217">
        <f>AVERAGE('P02 - Students - Exer - LOs'!C32,'P02 - Students - Exer - LOs'!R32)</f>
        <v>5</v>
      </c>
      <c r="D29" s="127">
        <f>AVERAGE('P02 - Students - Exer - LOs'!S32)</f>
        <v>5</v>
      </c>
      <c r="E29" s="126">
        <f>AVERAGE('P02 - Students - Exer - LOs'!T32)</f>
        <v>5</v>
      </c>
      <c r="F29" s="127">
        <f>AVERAGE('P02 - Students - Exer - LOs'!U32)</f>
        <v>5</v>
      </c>
      <c r="G29" s="126">
        <f>AVERAGE('P02 - Students - Exer - LOs'!E32,'P02 - Students - Exer - LOs'!V32)</f>
        <v>5</v>
      </c>
      <c r="H29" s="127">
        <f>AVERAGE('P02 - Students - Exer - LOs'!W32)</f>
        <v>5</v>
      </c>
      <c r="I29" s="126">
        <f>AVERAGE('P02 - Students - Exer - LOs'!X32)</f>
        <v>5</v>
      </c>
      <c r="J29" s="127">
        <f>AVERAGE('P02 - Students - Exer - LOs'!Y32)</f>
        <v>5</v>
      </c>
      <c r="K29" s="126">
        <f>AVERAGE('P02 - Students - Exer - LOs'!Z32)</f>
        <v>5</v>
      </c>
      <c r="L29" s="127">
        <f>AVERAGE('P02 - Students - Exer - LOs'!F32,'P02 - Students - Exer - LOs'!AA32,'P02 - Students - Exer - LOs'!AG32)</f>
        <v>5</v>
      </c>
      <c r="M29" s="126">
        <f>AVERAGE('P02 - Students - Exer - LOs'!AB32,'P02 - Students - Exer - LOs'!AH32)</f>
        <v>5</v>
      </c>
      <c r="N29" s="127">
        <f>AVERAGE('P02 - Students - Exer - LOs'!L32,'P02 - Students - Exer - LOs'!AI32,'P02 - Students - Exer - LOs'!AQ32)</f>
        <v>5</v>
      </c>
      <c r="O29" s="213">
        <f>AVERAGE('P02 - Students - Exer - LOs'!G32,'P02 - Students - Exer - LOs'!M32,'P02 - Students - Exer - LOs'!AJ32,'P02 - Students - Exer - LOs'!AR32)</f>
        <v>5</v>
      </c>
      <c r="P29" s="213">
        <f>AVERAGE('P02 - Students - Exer - LOs'!H32,'P02 - Students - Exer - LOs'!V32,'P02 - Students - Exer - LOs'!AC32,'P02 - Students - Exer - LOs'!AK32)</f>
        <v>5</v>
      </c>
      <c r="Q29" s="213">
        <f>AVERAGE('P02 - Students - Exer - LOs'!AD32,'P02 - Students - Exer - LOs'!AL32)</f>
        <v>4</v>
      </c>
      <c r="R29" s="213">
        <f>AVERAGE('P02 - Students - Exer - LOs'!N32,'P02 - Students - Exer - LOs'!AM32,'P02 - Students - Exer - LOs'!AS32)</f>
        <v>5</v>
      </c>
      <c r="S29" s="213">
        <f>AVERAGE('P02 - Students - Exer - LOs'!I32,'P02 - Students - Exer - LOs'!O32,'P02 - Students - Exer - LOs'!AN32,'P02 - Students - Exer - LOs'!AT32)</f>
        <v>5</v>
      </c>
      <c r="T29" s="126">
        <f>AVERAGE('P02 - Students - Exer - LOs'!J32,'P02 - Students - Exer - LOs'!P32,'P02 - Students - Exer - LOs'!AE32,'P02 - Students - Exer - LOs'!AO32,'P02 - Students - Exer - LOs'!AU32)</f>
        <v>4.9692307692307693</v>
      </c>
      <c r="U29" s="129">
        <f>AVERAGE('P02 - Students - Exer - LOs'!K32,'P02 - Students - Exer - LOs'!Q32,'P02 - Students - Exer - LOs'!AF32,'P02 - Students - Exer - LOs'!AP32,'P02 - Students - Exer - LOs'!AV32)</f>
        <v>4.8</v>
      </c>
    </row>
    <row r="30" spans="2:21" x14ac:dyDescent="0.25">
      <c r="B30" s="73" t="str">
        <f>Students!B30</f>
        <v>Sultanbékova, Galimá</v>
      </c>
      <c r="C30" s="218">
        <f>AVERAGE('P02 - Students - Exer - LOs'!C33,'P02 - Students - Exer - LOs'!R33)</f>
        <v>5</v>
      </c>
      <c r="D30" s="131">
        <f>AVERAGE('P02 - Students - Exer - LOs'!S33)</f>
        <v>5</v>
      </c>
      <c r="E30" s="130">
        <f>AVERAGE('P02 - Students - Exer - LOs'!T33)</f>
        <v>5</v>
      </c>
      <c r="F30" s="131">
        <f>AVERAGE('P02 - Students - Exer - LOs'!U33)</f>
        <v>5</v>
      </c>
      <c r="G30" s="130">
        <f>AVERAGE('P02 - Students - Exer - LOs'!E33,'P02 - Students - Exer - LOs'!V33)</f>
        <v>5</v>
      </c>
      <c r="H30" s="131">
        <f>AVERAGE('P02 - Students - Exer - LOs'!W33)</f>
        <v>5</v>
      </c>
      <c r="I30" s="130">
        <f>AVERAGE('P02 - Students - Exer - LOs'!X33)</f>
        <v>5</v>
      </c>
      <c r="J30" s="131">
        <f>AVERAGE('P02 - Students - Exer - LOs'!Y33)</f>
        <v>5</v>
      </c>
      <c r="K30" s="130">
        <f>AVERAGE('P02 - Students - Exer - LOs'!Z33)</f>
        <v>5</v>
      </c>
      <c r="L30" s="131">
        <f>AVERAGE('P02 - Students - Exer - LOs'!F33,'P02 - Students - Exer - LOs'!AA33,'P02 - Students - Exer - LOs'!AG33)</f>
        <v>5</v>
      </c>
      <c r="M30" s="130">
        <f>AVERAGE('P02 - Students - Exer - LOs'!AB33,'P02 - Students - Exer - LOs'!AH33)</f>
        <v>5</v>
      </c>
      <c r="N30" s="131">
        <f>AVERAGE('P02 - Students - Exer - LOs'!L33,'P02 - Students - Exer - LOs'!AI33,'P02 - Students - Exer - LOs'!AQ33)</f>
        <v>5</v>
      </c>
      <c r="O30" s="131">
        <f>AVERAGE('P02 - Students - Exer - LOs'!G33,'P02 - Students - Exer - LOs'!M33,'P02 - Students - Exer - LOs'!AJ33,'P02 - Students - Exer - LOs'!AR33)</f>
        <v>5</v>
      </c>
      <c r="P30" s="131">
        <f>AVERAGE('P02 - Students - Exer - LOs'!H33,'P02 - Students - Exer - LOs'!V33,'P02 - Students - Exer - LOs'!AC33,'P02 - Students - Exer - LOs'!AK33)</f>
        <v>4.5</v>
      </c>
      <c r="Q30" s="131">
        <f>AVERAGE('P02 - Students - Exer - LOs'!AD33,'P02 - Students - Exer - LOs'!AL33)</f>
        <v>3.5</v>
      </c>
      <c r="R30" s="131">
        <f>AVERAGE('P02 - Students - Exer - LOs'!N33,'P02 - Students - Exer - LOs'!AM33,'P02 - Students - Exer - LOs'!AS33)</f>
        <v>4</v>
      </c>
      <c r="S30" s="131">
        <f>AVERAGE('P02 - Students - Exer - LOs'!I33,'P02 - Students - Exer - LOs'!O33,'P02 - Students - Exer - LOs'!AN33,'P02 - Students - Exer - LOs'!AT33)</f>
        <v>4.75</v>
      </c>
      <c r="T30" s="130">
        <f>AVERAGE('P02 - Students - Exer - LOs'!J33,'P02 - Students - Exer - LOs'!P33,'P02 - Students - Exer - LOs'!AE33,'P02 - Students - Exer - LOs'!AO33,'P02 - Students - Exer - LOs'!AU33)</f>
        <v>4.6681318681318675</v>
      </c>
      <c r="U30" s="133">
        <f>AVERAGE('P02 - Students - Exer - LOs'!K33,'P02 - Students - Exer - LOs'!Q33,'P02 - Students - Exer - LOs'!AF33,'P02 - Students - Exer - LOs'!AP33,'P02 - Students - Exer - LOs'!AV33)</f>
        <v>4.2</v>
      </c>
    </row>
    <row r="31" spans="2:21" ht="15.75" thickBot="1" x14ac:dyDescent="0.3">
      <c r="B31" s="137" t="str">
        <f>Students!B31</f>
        <v>Unal, Ogulcan</v>
      </c>
      <c r="C31" s="252">
        <f>AVERAGE('P02 - Students - Exer - LOs'!C34,'P02 - Students - Exer - LOs'!R34)</f>
        <v>5</v>
      </c>
      <c r="D31" s="233">
        <f>AVERAGE('P02 - Students - Exer - LOs'!S34)</f>
        <v>5</v>
      </c>
      <c r="E31" s="232">
        <f>AVERAGE('P02 - Students - Exer - LOs'!T34)</f>
        <v>5</v>
      </c>
      <c r="F31" s="233">
        <f>AVERAGE('P02 - Students - Exer - LOs'!U34)</f>
        <v>5</v>
      </c>
      <c r="G31" s="232">
        <f>AVERAGE('P02 - Students - Exer - LOs'!E34,'P02 - Students - Exer - LOs'!V34)</f>
        <v>5</v>
      </c>
      <c r="H31" s="233">
        <f>AVERAGE('P02 - Students - Exer - LOs'!W34)</f>
        <v>5</v>
      </c>
      <c r="I31" s="232">
        <f>AVERAGE('P02 - Students - Exer - LOs'!X34)</f>
        <v>5</v>
      </c>
      <c r="J31" s="233">
        <f>AVERAGE('P02 - Students - Exer - LOs'!Y34)</f>
        <v>5</v>
      </c>
      <c r="K31" s="232">
        <f>AVERAGE('P02 - Students - Exer - LOs'!Z34)</f>
        <v>5</v>
      </c>
      <c r="L31" s="233">
        <f>AVERAGE('P02 - Students - Exer - LOs'!F34,'P02 - Students - Exer - LOs'!AA34,'P02 - Students - Exer - LOs'!AG34)</f>
        <v>5</v>
      </c>
      <c r="M31" s="232">
        <f>AVERAGE('P02 - Students - Exer - LOs'!AB34,'P02 - Students - Exer - LOs'!AH34)</f>
        <v>5</v>
      </c>
      <c r="N31" s="233">
        <f>AVERAGE('P02 - Students - Exer - LOs'!L34,'P02 - Students - Exer - LOs'!AI34,'P02 - Students - Exer - LOs'!AQ34)</f>
        <v>5</v>
      </c>
      <c r="O31" s="253">
        <f>AVERAGE('P02 - Students - Exer - LOs'!G34,'P02 - Students - Exer - LOs'!M34,'P02 - Students - Exer - LOs'!AJ34,'P02 - Students - Exer - LOs'!AR34)</f>
        <v>5</v>
      </c>
      <c r="P31" s="253">
        <f>AVERAGE('P02 - Students - Exer - LOs'!H34,'P02 - Students - Exer - LOs'!V34,'P02 - Students - Exer - LOs'!AC34,'P02 - Students - Exer - LOs'!AK34)</f>
        <v>5</v>
      </c>
      <c r="Q31" s="253">
        <f>AVERAGE('P02 - Students - Exer - LOs'!AD34,'P02 - Students - Exer - LOs'!AL34)</f>
        <v>5</v>
      </c>
      <c r="R31" s="253">
        <f>AVERAGE('P02 - Students - Exer - LOs'!N34,'P02 - Students - Exer - LOs'!AM34,'P02 - Students - Exer - LOs'!AS34)</f>
        <v>4.666666666666667</v>
      </c>
      <c r="S31" s="253">
        <f>AVERAGE('P02 - Students - Exer - LOs'!I34,'P02 - Students - Exer - LOs'!O34,'P02 - Students - Exer - LOs'!AN34,'P02 - Students - Exer - LOs'!AT34)</f>
        <v>4.75</v>
      </c>
      <c r="T31" s="232">
        <f>AVERAGE('P02 - Students - Exer - LOs'!J34,'P02 - Students - Exer - LOs'!P34,'P02 - Students - Exer - LOs'!AE34,'P02 - Students - Exer - LOs'!AO34,'P02 - Students - Exer - LOs'!AU34)</f>
        <v>4.9000000000000004</v>
      </c>
      <c r="U31" s="235">
        <f>AVERAGE('P02 - Students - Exer - LOs'!K34,'P02 - Students - Exer - LOs'!Q34,'P02 - Students - Exer - LOs'!AF34,'P02 - Students - Exer - LOs'!AP34,'P02 - Students - Exer - LOs'!AV34)</f>
        <v>4.8</v>
      </c>
    </row>
    <row r="32" spans="2:21" ht="15.75" thickBot="1" x14ac:dyDescent="0.3">
      <c r="C32" s="1"/>
    </row>
    <row r="33" spans="2:21" ht="15.75" thickBot="1" x14ac:dyDescent="0.3">
      <c r="B33" s="219" t="s">
        <v>119</v>
      </c>
      <c r="C33" s="220">
        <f>AVERAGE(C4:C31)</f>
        <v>4.9821428571428568</v>
      </c>
      <c r="D33" s="220">
        <f t="shared" ref="D33:U33" si="0">AVERAGE(D4:D31)</f>
        <v>4.4642857142857144</v>
      </c>
      <c r="E33" s="220">
        <f t="shared" si="0"/>
        <v>4.6071428571428568</v>
      </c>
      <c r="F33" s="220">
        <f t="shared" si="0"/>
        <v>4.4642857142857144</v>
      </c>
      <c r="G33" s="220">
        <f t="shared" si="0"/>
        <v>4.8928571428571432</v>
      </c>
      <c r="H33" s="220">
        <f t="shared" si="0"/>
        <v>4.3571428571428568</v>
      </c>
      <c r="I33" s="220">
        <f t="shared" si="0"/>
        <v>5</v>
      </c>
      <c r="J33" s="220">
        <f t="shared" si="0"/>
        <v>5</v>
      </c>
      <c r="K33" s="220">
        <f t="shared" si="0"/>
        <v>5</v>
      </c>
      <c r="L33" s="220">
        <f t="shared" si="0"/>
        <v>4.6547619047619051</v>
      </c>
      <c r="M33" s="220">
        <f t="shared" si="0"/>
        <v>4.7321428571428568</v>
      </c>
      <c r="N33" s="220">
        <f t="shared" si="0"/>
        <v>4.7142857142857144</v>
      </c>
      <c r="O33" s="220">
        <f t="shared" si="0"/>
        <v>4.8125</v>
      </c>
      <c r="P33" s="220">
        <f t="shared" si="0"/>
        <v>4.6339285714285712</v>
      </c>
      <c r="Q33" s="220">
        <f t="shared" si="0"/>
        <v>3.5714285714285716</v>
      </c>
      <c r="R33" s="220">
        <f t="shared" si="0"/>
        <v>4.5714285714285712</v>
      </c>
      <c r="S33" s="220">
        <f t="shared" si="0"/>
        <v>4.7321428571428568</v>
      </c>
      <c r="T33" s="220">
        <f t="shared" si="0"/>
        <v>4.6948194662480374</v>
      </c>
      <c r="U33" s="221">
        <f t="shared" si="0"/>
        <v>4.4142857142857137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2656-CE05-41CE-AD2D-01A2C617EE2F}">
  <dimension ref="A1:AV34"/>
  <sheetViews>
    <sheetView topLeftCell="A10" workbookViewId="0">
      <selection activeCell="J6" sqref="J6"/>
    </sheetView>
  </sheetViews>
  <sheetFormatPr baseColWidth="10" defaultRowHeight="15" x14ac:dyDescent="0.25"/>
  <cols>
    <col min="1" max="1" width="11.42578125" style="1"/>
    <col min="2" max="2" width="32.42578125" bestFit="1" customWidth="1"/>
    <col min="3" max="4" width="7.5703125" style="1" bestFit="1" customWidth="1"/>
    <col min="5" max="5" width="9.42578125" style="1" bestFit="1" customWidth="1"/>
    <col min="6" max="9" width="7.5703125" style="1" bestFit="1" customWidth="1"/>
    <col min="10" max="10" width="7.5703125" style="1" customWidth="1"/>
    <col min="11" max="11" width="4.7109375" style="1" bestFit="1" customWidth="1"/>
    <col min="12" max="15" width="7.5703125" bestFit="1" customWidth="1"/>
    <col min="16" max="16" width="7.5703125" customWidth="1"/>
    <col min="17" max="17" width="4.85546875" bestFit="1" customWidth="1"/>
    <col min="18" max="21" width="7.5703125" bestFit="1" customWidth="1"/>
    <col min="22" max="22" width="9.42578125" bestFit="1" customWidth="1"/>
    <col min="23" max="23" width="7.5703125" bestFit="1" customWidth="1"/>
    <col min="24" max="24" width="9.42578125" bestFit="1" customWidth="1"/>
    <col min="25" max="25" width="7.5703125" customWidth="1"/>
    <col min="26" max="27" width="7.5703125" bestFit="1" customWidth="1"/>
    <col min="28" max="31" width="7.5703125" customWidth="1"/>
    <col min="32" max="32" width="4.85546875" bestFit="1" customWidth="1"/>
    <col min="33" max="39" width="7.5703125" bestFit="1" customWidth="1"/>
    <col min="40" max="40" width="7.7109375" bestFit="1" customWidth="1"/>
    <col min="41" max="41" width="4.5703125" bestFit="1" customWidth="1"/>
    <col min="42" max="42" width="4.7109375" bestFit="1" customWidth="1"/>
    <col min="43" max="46" width="7.5703125" bestFit="1" customWidth="1"/>
    <col min="47" max="47" width="4.5703125" bestFit="1" customWidth="1"/>
    <col min="48" max="48" width="4.85546875" bestFit="1" customWidth="1"/>
  </cols>
  <sheetData>
    <row r="1" spans="1:48" ht="15.75" thickBot="1" x14ac:dyDescent="0.3"/>
    <row r="2" spans="1:48" ht="15.75" thickBot="1" x14ac:dyDescent="0.3">
      <c r="C2" s="198" t="s">
        <v>36</v>
      </c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</row>
    <row r="3" spans="1:48" ht="15.75" thickBot="1" x14ac:dyDescent="0.3">
      <c r="C3" s="198" t="s">
        <v>44</v>
      </c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</row>
    <row r="4" spans="1:48" ht="15.75" thickBot="1" x14ac:dyDescent="0.3">
      <c r="C4" s="201" t="s">
        <v>40</v>
      </c>
      <c r="D4" s="202"/>
      <c r="E4" s="202"/>
      <c r="F4" s="202"/>
      <c r="G4" s="202"/>
      <c r="H4" s="202"/>
      <c r="I4" s="202"/>
      <c r="J4" s="202"/>
      <c r="K4" s="203"/>
      <c r="L4" s="173" t="s">
        <v>41</v>
      </c>
      <c r="M4" s="174"/>
      <c r="N4" s="174"/>
      <c r="O4" s="174"/>
      <c r="P4" s="174"/>
      <c r="Q4" s="174"/>
      <c r="R4" s="173" t="s">
        <v>42</v>
      </c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3" t="s">
        <v>43</v>
      </c>
      <c r="AH4" s="174"/>
      <c r="AI4" s="174"/>
      <c r="AJ4" s="174"/>
      <c r="AK4" s="174"/>
      <c r="AL4" s="174"/>
      <c r="AM4" s="174"/>
      <c r="AN4" s="174"/>
      <c r="AO4" s="174"/>
      <c r="AP4" s="174"/>
      <c r="AQ4" s="204" t="s">
        <v>45</v>
      </c>
      <c r="AR4" s="205"/>
      <c r="AS4" s="205"/>
      <c r="AT4" s="205"/>
      <c r="AU4" s="205"/>
      <c r="AV4" s="206"/>
    </row>
    <row r="5" spans="1:48" ht="309" customHeight="1" thickBot="1" x14ac:dyDescent="0.3">
      <c r="C5" s="64"/>
      <c r="D5" s="65"/>
      <c r="E5" s="65"/>
      <c r="F5" s="65"/>
      <c r="G5" s="65"/>
      <c r="H5" s="65"/>
      <c r="I5" s="65"/>
      <c r="J5" s="262"/>
      <c r="K5" s="67"/>
      <c r="L5" s="64"/>
      <c r="M5" s="65"/>
      <c r="N5" s="65"/>
      <c r="O5" s="65"/>
      <c r="P5" s="262"/>
      <c r="Q5" s="67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4"/>
      <c r="AH5" s="66"/>
      <c r="AI5" s="66"/>
      <c r="AJ5" s="66"/>
      <c r="AK5" s="66"/>
      <c r="AL5" s="66"/>
      <c r="AM5" s="66"/>
      <c r="AN5" s="66"/>
      <c r="AO5" s="278"/>
      <c r="AP5" s="67"/>
      <c r="AQ5" s="64"/>
      <c r="AR5" s="65"/>
      <c r="AS5" s="65"/>
      <c r="AT5" s="65"/>
      <c r="AU5" s="262"/>
      <c r="AV5" s="67"/>
    </row>
    <row r="6" spans="1:48" ht="15.75" thickBot="1" x14ac:dyDescent="0.3">
      <c r="A6" s="49" t="str">
        <f>Students!A3</f>
        <v>ID</v>
      </c>
      <c r="B6" s="85" t="str">
        <f>Students!B3</f>
        <v>Name</v>
      </c>
      <c r="C6" s="45"/>
      <c r="D6" s="47"/>
      <c r="E6" s="47"/>
      <c r="F6" s="47"/>
      <c r="G6" s="47"/>
      <c r="H6" s="47"/>
      <c r="I6" s="47"/>
      <c r="J6" s="87" t="s">
        <v>154</v>
      </c>
      <c r="K6" s="88"/>
      <c r="L6" s="207"/>
      <c r="M6" s="207"/>
      <c r="N6" s="207"/>
      <c r="O6" s="207"/>
      <c r="P6" s="207" t="s">
        <v>154</v>
      </c>
      <c r="Q6" s="207"/>
      <c r="R6" s="45"/>
      <c r="S6" s="47"/>
      <c r="T6" s="47"/>
      <c r="U6" s="46"/>
      <c r="V6" s="46"/>
      <c r="W6" s="46"/>
      <c r="X6" s="46"/>
      <c r="Y6" s="46"/>
      <c r="Z6" s="46"/>
      <c r="AA6" s="46"/>
      <c r="AB6" s="63"/>
      <c r="AC6" s="63"/>
      <c r="AD6" s="63"/>
      <c r="AE6" s="63" t="s">
        <v>154</v>
      </c>
      <c r="AF6" s="63"/>
      <c r="AG6" s="45"/>
      <c r="AH6" s="46"/>
      <c r="AI6" s="46"/>
      <c r="AJ6" s="46"/>
      <c r="AK6" s="46"/>
      <c r="AL6" s="46"/>
      <c r="AM6" s="46"/>
      <c r="AN6" s="46"/>
      <c r="AO6" s="46" t="s">
        <v>154</v>
      </c>
      <c r="AP6" s="88"/>
      <c r="AQ6" s="86"/>
      <c r="AR6" s="46"/>
      <c r="AS6" s="87"/>
      <c r="AT6" s="46"/>
      <c r="AU6" s="87" t="s">
        <v>154</v>
      </c>
      <c r="AV6" s="88"/>
    </row>
    <row r="7" spans="1:48" x14ac:dyDescent="0.25">
      <c r="A7" s="99">
        <f>Students!A4</f>
        <v>1</v>
      </c>
      <c r="B7" s="106" t="str">
        <f>Students!B4</f>
        <v>Boñal Bravo, Alberto</v>
      </c>
      <c r="C7" s="95"/>
      <c r="D7" s="236"/>
      <c r="E7" s="236"/>
      <c r="F7" s="236"/>
      <c r="G7" s="236"/>
      <c r="H7" s="236"/>
      <c r="I7" s="236"/>
      <c r="J7" s="263" t="e">
        <f t="shared" ref="J7:J33" si="0">AVERAGE(C7:I7)</f>
        <v>#DIV/0!</v>
      </c>
      <c r="K7" s="71"/>
      <c r="L7" s="236"/>
      <c r="M7" s="236"/>
      <c r="N7" s="236"/>
      <c r="O7" s="236"/>
      <c r="P7" s="267" t="e">
        <f>AVERAGE(L7:O7)</f>
        <v>#DIV/0!</v>
      </c>
      <c r="Q7" s="236"/>
      <c r="R7" s="95"/>
      <c r="S7" s="236"/>
      <c r="T7" s="236"/>
      <c r="U7" s="70"/>
      <c r="V7" s="70"/>
      <c r="W7" s="70"/>
      <c r="X7" s="70"/>
      <c r="Y7" s="70"/>
      <c r="Z7" s="70"/>
      <c r="AA7" s="70"/>
      <c r="AB7" s="237"/>
      <c r="AC7" s="237"/>
      <c r="AD7" s="237"/>
      <c r="AE7" s="279" t="e">
        <f>AVERAGE(R7:AD7)</f>
        <v>#DIV/0!</v>
      </c>
      <c r="AF7" s="237"/>
      <c r="AG7" s="95"/>
      <c r="AH7" s="70"/>
      <c r="AI7" s="70"/>
      <c r="AJ7" s="70"/>
      <c r="AK7" s="70"/>
      <c r="AL7" s="70"/>
      <c r="AM7" s="70"/>
      <c r="AN7" s="70"/>
      <c r="AO7" s="123" t="e">
        <f>AVERAGE(AG7:AN7)</f>
        <v>#DIV/0!</v>
      </c>
      <c r="AP7" s="71"/>
      <c r="AQ7" s="208"/>
      <c r="AR7" s="70"/>
      <c r="AS7" s="69"/>
      <c r="AT7" s="70"/>
      <c r="AU7" s="122" t="e">
        <f>AVERAGE(AQ7:AT7)</f>
        <v>#DIV/0!</v>
      </c>
      <c r="AV7" s="71"/>
    </row>
    <row r="8" spans="1:48" x14ac:dyDescent="0.25">
      <c r="A8" s="109">
        <f>Students!A5</f>
        <v>2</v>
      </c>
      <c r="B8" s="107" t="str">
        <f>Students!B5</f>
        <v>Borrás Marqués, Lorena</v>
      </c>
      <c r="C8" s="33"/>
      <c r="D8" s="40"/>
      <c r="E8" s="40"/>
      <c r="F8" s="40"/>
      <c r="G8" s="40"/>
      <c r="H8" s="40"/>
      <c r="I8" s="40"/>
      <c r="J8" s="264" t="e">
        <f t="shared" si="0"/>
        <v>#DIV/0!</v>
      </c>
      <c r="K8" s="29"/>
      <c r="L8" s="40"/>
      <c r="M8" s="40"/>
      <c r="N8" s="40"/>
      <c r="O8" s="40"/>
      <c r="P8" s="268" t="e">
        <f t="shared" ref="P8:P34" si="1">AVERAGE(L8:O8)</f>
        <v>#DIV/0!</v>
      </c>
      <c r="Q8" s="40"/>
      <c r="R8" s="33"/>
      <c r="S8" s="40"/>
      <c r="T8" s="40"/>
      <c r="U8" s="30"/>
      <c r="V8" s="30"/>
      <c r="W8" s="30"/>
      <c r="X8" s="30"/>
      <c r="Y8" s="30"/>
      <c r="Z8" s="30"/>
      <c r="AA8" s="30"/>
      <c r="AB8" s="44"/>
      <c r="AC8" s="44"/>
      <c r="AD8" s="44"/>
      <c r="AE8" s="273" t="e">
        <f t="shared" ref="AE8:AE34" si="2">AVERAGE(R8:AD8)</f>
        <v>#DIV/0!</v>
      </c>
      <c r="AF8" s="44"/>
      <c r="AG8" s="34"/>
      <c r="AH8" s="37"/>
      <c r="AI8" s="37"/>
      <c r="AJ8" s="37"/>
      <c r="AK8" s="37"/>
      <c r="AL8" s="37"/>
      <c r="AM8" s="37"/>
      <c r="AN8" s="37"/>
      <c r="AO8" s="127" t="e">
        <f t="shared" ref="AO8:AO34" si="3">AVERAGE(AG8:AN8)</f>
        <v>#DIV/0!</v>
      </c>
      <c r="AP8" s="93"/>
      <c r="AQ8" s="209"/>
      <c r="AR8" s="37"/>
      <c r="AS8" s="61"/>
      <c r="AT8" s="37"/>
      <c r="AU8" s="126" t="e">
        <f t="shared" ref="AU8:AU34" si="4">AVERAGE(AQ8:AT8)</f>
        <v>#DIV/0!</v>
      </c>
      <c r="AV8" s="210"/>
    </row>
    <row r="9" spans="1:48" x14ac:dyDescent="0.25">
      <c r="A9" s="31">
        <f>Students!A6</f>
        <v>3</v>
      </c>
      <c r="B9" s="108" t="str">
        <f>Students!B6</f>
        <v>Cabaña Tissot, Marcos</v>
      </c>
      <c r="C9" s="32"/>
      <c r="D9" s="39"/>
      <c r="E9" s="39"/>
      <c r="F9" s="39"/>
      <c r="G9" s="39"/>
      <c r="H9" s="39"/>
      <c r="I9" s="39"/>
      <c r="J9" s="130" t="e">
        <f t="shared" si="0"/>
        <v>#DIV/0!</v>
      </c>
      <c r="K9" s="27"/>
      <c r="L9" s="39"/>
      <c r="M9" s="39"/>
      <c r="N9" s="39"/>
      <c r="O9" s="39"/>
      <c r="P9" s="269" t="e">
        <f t="shared" si="1"/>
        <v>#DIV/0!</v>
      </c>
      <c r="Q9" s="39"/>
      <c r="R9" s="32"/>
      <c r="S9" s="39"/>
      <c r="T9" s="39"/>
      <c r="U9" s="28"/>
      <c r="V9" s="28"/>
      <c r="W9" s="28"/>
      <c r="X9" s="28"/>
      <c r="Y9" s="28"/>
      <c r="Z9" s="28"/>
      <c r="AA9" s="28"/>
      <c r="AB9" s="43"/>
      <c r="AC9" s="43"/>
      <c r="AD9" s="43"/>
      <c r="AE9" s="274" t="e">
        <f t="shared" si="2"/>
        <v>#DIV/0!</v>
      </c>
      <c r="AF9" s="43"/>
      <c r="AG9" s="32"/>
      <c r="AH9" s="28"/>
      <c r="AI9" s="28"/>
      <c r="AJ9" s="28"/>
      <c r="AK9" s="28"/>
      <c r="AL9" s="28"/>
      <c r="AM9" s="28"/>
      <c r="AN9" s="28"/>
      <c r="AO9" s="131" t="e">
        <f t="shared" si="3"/>
        <v>#DIV/0!</v>
      </c>
      <c r="AP9" s="27"/>
      <c r="AQ9" s="211"/>
      <c r="AR9" s="28"/>
      <c r="AS9" s="41"/>
      <c r="AT9" s="28"/>
      <c r="AU9" s="130" t="e">
        <f t="shared" si="4"/>
        <v>#DIV/0!</v>
      </c>
      <c r="AV9" s="27"/>
    </row>
    <row r="10" spans="1:48" x14ac:dyDescent="0.25">
      <c r="A10" s="109">
        <f>Students!A7</f>
        <v>4</v>
      </c>
      <c r="B10" s="96" t="str">
        <f>Students!B7</f>
        <v>Canoves Femenia I Garcia, Joaquim</v>
      </c>
      <c r="C10" s="34"/>
      <c r="D10" s="38"/>
      <c r="E10" s="38"/>
      <c r="F10" s="38"/>
      <c r="G10" s="38"/>
      <c r="H10" s="38"/>
      <c r="I10" s="38"/>
      <c r="J10" s="126" t="e">
        <f t="shared" si="0"/>
        <v>#DIV/0!</v>
      </c>
      <c r="K10" s="93"/>
      <c r="L10" s="38"/>
      <c r="M10" s="38"/>
      <c r="N10" s="38"/>
      <c r="O10" s="38"/>
      <c r="P10" s="270" t="e">
        <f t="shared" si="1"/>
        <v>#DIV/0!</v>
      </c>
      <c r="Q10" s="38"/>
      <c r="R10" s="34"/>
      <c r="S10" s="38"/>
      <c r="T10" s="38"/>
      <c r="U10" s="37"/>
      <c r="V10" s="37"/>
      <c r="W10" s="37"/>
      <c r="X10" s="37"/>
      <c r="Y10" s="37"/>
      <c r="Z10" s="37"/>
      <c r="AA10" s="37"/>
      <c r="AB10" s="74"/>
      <c r="AC10" s="74"/>
      <c r="AD10" s="74"/>
      <c r="AE10" s="275" t="e">
        <f t="shared" si="2"/>
        <v>#DIV/0!</v>
      </c>
      <c r="AF10" s="74"/>
      <c r="AG10" s="34"/>
      <c r="AH10" s="37"/>
      <c r="AI10" s="37"/>
      <c r="AJ10" s="37"/>
      <c r="AK10" s="37"/>
      <c r="AL10" s="37"/>
      <c r="AM10" s="37"/>
      <c r="AN10" s="37"/>
      <c r="AO10" s="127" t="e">
        <f t="shared" si="3"/>
        <v>#DIV/0!</v>
      </c>
      <c r="AP10" s="93"/>
      <c r="AQ10" s="209"/>
      <c r="AR10" s="37"/>
      <c r="AS10" s="61"/>
      <c r="AT10" s="37"/>
      <c r="AU10" s="126" t="e">
        <f t="shared" si="4"/>
        <v>#DIV/0!</v>
      </c>
      <c r="AV10" s="210"/>
    </row>
    <row r="11" spans="1:48" x14ac:dyDescent="0.25">
      <c r="A11" s="31">
        <f>Students!A8</f>
        <v>5</v>
      </c>
      <c r="B11" s="120" t="str">
        <f>Students!B8</f>
        <v>Carmona Carrasquer, Lucas</v>
      </c>
      <c r="C11" s="32"/>
      <c r="D11" s="39"/>
      <c r="E11" s="39"/>
      <c r="F11" s="39"/>
      <c r="G11" s="39"/>
      <c r="H11" s="39"/>
      <c r="I11" s="39"/>
      <c r="J11" s="130" t="e">
        <f t="shared" si="0"/>
        <v>#DIV/0!</v>
      </c>
      <c r="K11" s="27"/>
      <c r="L11" s="39"/>
      <c r="M11" s="39"/>
      <c r="N11" s="39"/>
      <c r="O11" s="39"/>
      <c r="P11" s="269" t="e">
        <f t="shared" si="1"/>
        <v>#DIV/0!</v>
      </c>
      <c r="Q11" s="39"/>
      <c r="R11" s="32"/>
      <c r="S11" s="39"/>
      <c r="T11" s="39"/>
      <c r="U11" s="28"/>
      <c r="V11" s="28"/>
      <c r="W11" s="28"/>
      <c r="X11" s="28"/>
      <c r="Y11" s="28"/>
      <c r="Z11" s="28"/>
      <c r="AA11" s="28"/>
      <c r="AB11" s="43"/>
      <c r="AC11" s="43"/>
      <c r="AD11" s="43"/>
      <c r="AE11" s="274" t="e">
        <f t="shared" si="2"/>
        <v>#DIV/0!</v>
      </c>
      <c r="AF11" s="43"/>
      <c r="AG11" s="32"/>
      <c r="AH11" s="28"/>
      <c r="AI11" s="28"/>
      <c r="AJ11" s="28"/>
      <c r="AK11" s="28"/>
      <c r="AL11" s="28"/>
      <c r="AM11" s="28"/>
      <c r="AN11" s="28"/>
      <c r="AO11" s="131" t="e">
        <f t="shared" si="3"/>
        <v>#DIV/0!</v>
      </c>
      <c r="AP11" s="27"/>
      <c r="AQ11" s="211"/>
      <c r="AR11" s="28"/>
      <c r="AS11" s="41"/>
      <c r="AT11" s="28"/>
      <c r="AU11" s="130" t="e">
        <f t="shared" si="4"/>
        <v>#DIV/0!</v>
      </c>
      <c r="AV11" s="27"/>
    </row>
    <row r="12" spans="1:48" x14ac:dyDescent="0.25">
      <c r="A12" s="109">
        <f>Students!A9</f>
        <v>6</v>
      </c>
      <c r="B12" s="96" t="str">
        <f>Students!B9</f>
        <v>Casas Lorenzo, Javier</v>
      </c>
      <c r="C12" s="34"/>
      <c r="D12" s="38"/>
      <c r="E12" s="38"/>
      <c r="F12" s="38"/>
      <c r="G12" s="38"/>
      <c r="H12" s="38"/>
      <c r="I12" s="38"/>
      <c r="J12" s="126" t="e">
        <f t="shared" si="0"/>
        <v>#DIV/0!</v>
      </c>
      <c r="K12" s="93"/>
      <c r="L12" s="38"/>
      <c r="M12" s="38"/>
      <c r="N12" s="38"/>
      <c r="O12" s="38"/>
      <c r="P12" s="270" t="e">
        <f t="shared" si="1"/>
        <v>#DIV/0!</v>
      </c>
      <c r="Q12" s="38"/>
      <c r="R12" s="34"/>
      <c r="S12" s="38"/>
      <c r="T12" s="38"/>
      <c r="U12" s="37"/>
      <c r="V12" s="37"/>
      <c r="W12" s="37"/>
      <c r="X12" s="37"/>
      <c r="Y12" s="37"/>
      <c r="Z12" s="37"/>
      <c r="AA12" s="37"/>
      <c r="AB12" s="74"/>
      <c r="AC12" s="74"/>
      <c r="AD12" s="74"/>
      <c r="AE12" s="275" t="e">
        <f t="shared" si="2"/>
        <v>#DIV/0!</v>
      </c>
      <c r="AF12" s="74"/>
      <c r="AG12" s="34"/>
      <c r="AH12" s="37"/>
      <c r="AI12" s="37"/>
      <c r="AJ12" s="37"/>
      <c r="AK12" s="37"/>
      <c r="AL12" s="37"/>
      <c r="AM12" s="37"/>
      <c r="AN12" s="37"/>
      <c r="AO12" s="127" t="e">
        <f t="shared" si="3"/>
        <v>#DIV/0!</v>
      </c>
      <c r="AP12" s="93"/>
      <c r="AQ12" s="209"/>
      <c r="AR12" s="37"/>
      <c r="AS12" s="61"/>
      <c r="AT12" s="37"/>
      <c r="AU12" s="126" t="e">
        <f t="shared" si="4"/>
        <v>#DIV/0!</v>
      </c>
      <c r="AV12" s="210"/>
    </row>
    <row r="13" spans="1:48" x14ac:dyDescent="0.25">
      <c r="A13" s="31">
        <f>Students!A10</f>
        <v>7</v>
      </c>
      <c r="B13" s="120" t="str">
        <f>Students!B10</f>
        <v>Conejero Rodrígues, Jesús</v>
      </c>
      <c r="C13" s="32"/>
      <c r="D13" s="39"/>
      <c r="E13" s="39"/>
      <c r="F13" s="39"/>
      <c r="G13" s="39"/>
      <c r="H13" s="39"/>
      <c r="I13" s="39"/>
      <c r="J13" s="130" t="e">
        <f t="shared" si="0"/>
        <v>#DIV/0!</v>
      </c>
      <c r="K13" s="27"/>
      <c r="L13" s="39"/>
      <c r="M13" s="39"/>
      <c r="N13" s="39"/>
      <c r="O13" s="39"/>
      <c r="P13" s="269" t="e">
        <f t="shared" si="1"/>
        <v>#DIV/0!</v>
      </c>
      <c r="Q13" s="39"/>
      <c r="R13" s="32"/>
      <c r="S13" s="39"/>
      <c r="T13" s="39"/>
      <c r="U13" s="28"/>
      <c r="V13" s="28"/>
      <c r="W13" s="28"/>
      <c r="X13" s="28"/>
      <c r="Y13" s="28"/>
      <c r="Z13" s="28"/>
      <c r="AA13" s="28"/>
      <c r="AB13" s="43"/>
      <c r="AC13" s="43"/>
      <c r="AD13" s="43"/>
      <c r="AE13" s="274" t="e">
        <f t="shared" si="2"/>
        <v>#DIV/0!</v>
      </c>
      <c r="AF13" s="43"/>
      <c r="AG13" s="32"/>
      <c r="AH13" s="28"/>
      <c r="AI13" s="28"/>
      <c r="AJ13" s="28"/>
      <c r="AK13" s="28"/>
      <c r="AL13" s="28"/>
      <c r="AM13" s="28"/>
      <c r="AN13" s="28"/>
      <c r="AO13" s="131" t="e">
        <f t="shared" si="3"/>
        <v>#DIV/0!</v>
      </c>
      <c r="AP13" s="27"/>
      <c r="AQ13" s="211"/>
      <c r="AR13" s="28"/>
      <c r="AS13" s="41"/>
      <c r="AT13" s="28"/>
      <c r="AU13" s="130" t="e">
        <f t="shared" si="4"/>
        <v>#DIV/0!</v>
      </c>
      <c r="AV13" s="27"/>
    </row>
    <row r="14" spans="1:48" x14ac:dyDescent="0.25">
      <c r="A14" s="109">
        <f>Students!A11</f>
        <v>8</v>
      </c>
      <c r="B14" s="96" t="str">
        <f>Students!B11</f>
        <v>Davey, Ethan</v>
      </c>
      <c r="C14" s="34"/>
      <c r="D14" s="38"/>
      <c r="E14" s="38"/>
      <c r="F14" s="38"/>
      <c r="G14" s="38"/>
      <c r="H14" s="38"/>
      <c r="I14" s="38"/>
      <c r="J14" s="126" t="e">
        <f t="shared" si="0"/>
        <v>#DIV/0!</v>
      </c>
      <c r="K14" s="93"/>
      <c r="L14" s="38"/>
      <c r="M14" s="38"/>
      <c r="N14" s="38"/>
      <c r="O14" s="38"/>
      <c r="P14" s="270" t="e">
        <f t="shared" si="1"/>
        <v>#DIV/0!</v>
      </c>
      <c r="Q14" s="38"/>
      <c r="R14" s="34"/>
      <c r="S14" s="38"/>
      <c r="T14" s="38"/>
      <c r="U14" s="37"/>
      <c r="V14" s="37"/>
      <c r="W14" s="37"/>
      <c r="X14" s="37"/>
      <c r="Y14" s="37"/>
      <c r="Z14" s="37"/>
      <c r="AA14" s="37"/>
      <c r="AB14" s="74"/>
      <c r="AC14" s="74"/>
      <c r="AD14" s="74"/>
      <c r="AE14" s="275" t="e">
        <f t="shared" si="2"/>
        <v>#DIV/0!</v>
      </c>
      <c r="AF14" s="74"/>
      <c r="AG14" s="34"/>
      <c r="AH14" s="37"/>
      <c r="AI14" s="37"/>
      <c r="AJ14" s="37"/>
      <c r="AK14" s="37"/>
      <c r="AL14" s="37"/>
      <c r="AM14" s="37"/>
      <c r="AN14" s="37"/>
      <c r="AO14" s="127" t="e">
        <f t="shared" si="3"/>
        <v>#DIV/0!</v>
      </c>
      <c r="AP14" s="93"/>
      <c r="AQ14" s="91"/>
      <c r="AR14" s="37"/>
      <c r="AS14" s="92"/>
      <c r="AT14" s="37"/>
      <c r="AU14" s="126" t="e">
        <f t="shared" si="4"/>
        <v>#DIV/0!</v>
      </c>
      <c r="AV14" s="93"/>
    </row>
    <row r="15" spans="1:48" x14ac:dyDescent="0.25">
      <c r="A15" s="31">
        <f>Students!A12</f>
        <v>9</v>
      </c>
      <c r="B15" s="120" t="str">
        <f>Students!B12</f>
        <v>Durda, Jakub</v>
      </c>
      <c r="C15" s="32"/>
      <c r="D15" s="39"/>
      <c r="E15" s="39"/>
      <c r="F15" s="39"/>
      <c r="G15" s="39"/>
      <c r="H15" s="39"/>
      <c r="I15" s="39"/>
      <c r="J15" s="130" t="e">
        <f t="shared" si="0"/>
        <v>#DIV/0!</v>
      </c>
      <c r="K15" s="27"/>
      <c r="L15" s="39"/>
      <c r="M15" s="39"/>
      <c r="N15" s="39"/>
      <c r="O15" s="39"/>
      <c r="P15" s="269" t="e">
        <f t="shared" si="1"/>
        <v>#DIV/0!</v>
      </c>
      <c r="Q15" s="39"/>
      <c r="R15" s="32"/>
      <c r="S15" s="39"/>
      <c r="T15" s="39"/>
      <c r="U15" s="28"/>
      <c r="V15" s="28"/>
      <c r="W15" s="28"/>
      <c r="X15" s="28"/>
      <c r="Y15" s="28"/>
      <c r="Z15" s="28"/>
      <c r="AA15" s="28"/>
      <c r="AB15" s="43"/>
      <c r="AC15" s="43"/>
      <c r="AD15" s="43"/>
      <c r="AE15" s="274" t="e">
        <f t="shared" si="2"/>
        <v>#DIV/0!</v>
      </c>
      <c r="AF15" s="43"/>
      <c r="AG15" s="32"/>
      <c r="AH15" s="28"/>
      <c r="AI15" s="28"/>
      <c r="AJ15" s="28"/>
      <c r="AK15" s="28"/>
      <c r="AL15" s="28"/>
      <c r="AM15" s="28"/>
      <c r="AN15" s="28"/>
      <c r="AO15" s="131" t="e">
        <f t="shared" si="3"/>
        <v>#DIV/0!</v>
      </c>
      <c r="AP15" s="27"/>
      <c r="AQ15" s="211"/>
      <c r="AR15" s="28"/>
      <c r="AS15" s="41"/>
      <c r="AT15" s="28"/>
      <c r="AU15" s="130" t="e">
        <f t="shared" si="4"/>
        <v>#DIV/0!</v>
      </c>
      <c r="AV15" s="27"/>
    </row>
    <row r="16" spans="1:48" x14ac:dyDescent="0.25">
      <c r="A16" s="109">
        <f>Students!A13</f>
        <v>10</v>
      </c>
      <c r="B16" s="96" t="str">
        <f>Students!B13</f>
        <v>Fernández Palou, Isabel</v>
      </c>
      <c r="C16" s="34"/>
      <c r="D16" s="38"/>
      <c r="E16" s="38"/>
      <c r="F16" s="38"/>
      <c r="G16" s="38"/>
      <c r="H16" s="38"/>
      <c r="I16" s="38"/>
      <c r="J16" s="126" t="e">
        <f t="shared" si="0"/>
        <v>#DIV/0!</v>
      </c>
      <c r="K16" s="93"/>
      <c r="L16" s="38"/>
      <c r="M16" s="38"/>
      <c r="N16" s="38"/>
      <c r="O16" s="38"/>
      <c r="P16" s="270" t="e">
        <f t="shared" si="1"/>
        <v>#DIV/0!</v>
      </c>
      <c r="Q16" s="38"/>
      <c r="R16" s="34"/>
      <c r="S16" s="38"/>
      <c r="T16" s="38"/>
      <c r="U16" s="37"/>
      <c r="V16" s="37"/>
      <c r="W16" s="37"/>
      <c r="X16" s="37"/>
      <c r="Y16" s="37"/>
      <c r="Z16" s="37"/>
      <c r="AA16" s="37"/>
      <c r="AB16" s="74"/>
      <c r="AC16" s="74"/>
      <c r="AD16" s="74"/>
      <c r="AE16" s="275" t="e">
        <f t="shared" si="2"/>
        <v>#DIV/0!</v>
      </c>
      <c r="AF16" s="74"/>
      <c r="AG16" s="34"/>
      <c r="AH16" s="37"/>
      <c r="AI16" s="37"/>
      <c r="AJ16" s="37"/>
      <c r="AK16" s="37"/>
      <c r="AL16" s="37"/>
      <c r="AM16" s="37"/>
      <c r="AN16" s="37"/>
      <c r="AO16" s="127" t="e">
        <f t="shared" si="3"/>
        <v>#DIV/0!</v>
      </c>
      <c r="AP16" s="93"/>
      <c r="AQ16" s="91"/>
      <c r="AR16" s="37"/>
      <c r="AS16" s="92"/>
      <c r="AT16" s="37"/>
      <c r="AU16" s="126" t="e">
        <f t="shared" si="4"/>
        <v>#DIV/0!</v>
      </c>
      <c r="AV16" s="93"/>
    </row>
    <row r="17" spans="1:48" x14ac:dyDescent="0.25">
      <c r="A17" s="31">
        <f>Students!A14</f>
        <v>11</v>
      </c>
      <c r="B17" s="120" t="str">
        <f>Students!B14</f>
        <v>Fernández Silva, Pablo</v>
      </c>
      <c r="C17" s="32"/>
      <c r="D17" s="39"/>
      <c r="E17" s="39"/>
      <c r="F17" s="39"/>
      <c r="G17" s="39"/>
      <c r="H17" s="39"/>
      <c r="I17" s="39"/>
      <c r="J17" s="130" t="e">
        <f t="shared" si="0"/>
        <v>#DIV/0!</v>
      </c>
      <c r="K17" s="27"/>
      <c r="L17" s="39"/>
      <c r="M17" s="39"/>
      <c r="N17" s="39"/>
      <c r="O17" s="39"/>
      <c r="P17" s="269" t="e">
        <f t="shared" si="1"/>
        <v>#DIV/0!</v>
      </c>
      <c r="Q17" s="39"/>
      <c r="R17" s="32"/>
      <c r="S17" s="39"/>
      <c r="T17" s="39"/>
      <c r="U17" s="28"/>
      <c r="V17" s="28"/>
      <c r="W17" s="28"/>
      <c r="X17" s="28"/>
      <c r="Y17" s="28"/>
      <c r="Z17" s="28"/>
      <c r="AA17" s="28"/>
      <c r="AB17" s="43"/>
      <c r="AC17" s="43"/>
      <c r="AD17" s="43"/>
      <c r="AE17" s="274" t="e">
        <f t="shared" si="2"/>
        <v>#DIV/0!</v>
      </c>
      <c r="AF17" s="43"/>
      <c r="AG17" s="32"/>
      <c r="AH17" s="28"/>
      <c r="AI17" s="28"/>
      <c r="AJ17" s="28"/>
      <c r="AK17" s="28"/>
      <c r="AL17" s="28"/>
      <c r="AM17" s="28"/>
      <c r="AN17" s="28"/>
      <c r="AO17" s="131" t="e">
        <f t="shared" si="3"/>
        <v>#DIV/0!</v>
      </c>
      <c r="AP17" s="27"/>
      <c r="AQ17" s="211"/>
      <c r="AR17" s="28"/>
      <c r="AS17" s="41"/>
      <c r="AT17" s="28"/>
      <c r="AU17" s="130" t="e">
        <f t="shared" si="4"/>
        <v>#DIV/0!</v>
      </c>
      <c r="AV17" s="27"/>
    </row>
    <row r="18" spans="1:48" x14ac:dyDescent="0.25">
      <c r="A18" s="109">
        <f>Students!A15</f>
        <v>12</v>
      </c>
      <c r="B18" s="96" t="str">
        <f>Students!B15</f>
        <v>García Bernad, Jose Luis</v>
      </c>
      <c r="C18" s="34"/>
      <c r="D18" s="38"/>
      <c r="E18" s="38"/>
      <c r="F18" s="38"/>
      <c r="G18" s="38"/>
      <c r="H18" s="38"/>
      <c r="I18" s="38"/>
      <c r="J18" s="126" t="e">
        <f t="shared" si="0"/>
        <v>#DIV/0!</v>
      </c>
      <c r="K18" s="93"/>
      <c r="L18" s="38"/>
      <c r="M18" s="38"/>
      <c r="N18" s="38"/>
      <c r="O18" s="38"/>
      <c r="P18" s="270" t="e">
        <f t="shared" si="1"/>
        <v>#DIV/0!</v>
      </c>
      <c r="Q18" s="38"/>
      <c r="R18" s="34"/>
      <c r="S18" s="38"/>
      <c r="T18" s="38"/>
      <c r="U18" s="37"/>
      <c r="V18" s="37"/>
      <c r="W18" s="37"/>
      <c r="X18" s="37"/>
      <c r="Y18" s="37"/>
      <c r="Z18" s="37"/>
      <c r="AA18" s="37"/>
      <c r="AB18" s="74"/>
      <c r="AC18" s="74"/>
      <c r="AD18" s="74"/>
      <c r="AE18" s="275" t="e">
        <f t="shared" si="2"/>
        <v>#DIV/0!</v>
      </c>
      <c r="AF18" s="74"/>
      <c r="AG18" s="34"/>
      <c r="AH18" s="37"/>
      <c r="AI18" s="37"/>
      <c r="AJ18" s="37"/>
      <c r="AK18" s="37"/>
      <c r="AL18" s="37"/>
      <c r="AM18" s="37"/>
      <c r="AN18" s="37"/>
      <c r="AO18" s="127" t="e">
        <f t="shared" si="3"/>
        <v>#DIV/0!</v>
      </c>
      <c r="AP18" s="93"/>
      <c r="AQ18" s="91"/>
      <c r="AR18" s="37"/>
      <c r="AS18" s="92"/>
      <c r="AT18" s="37"/>
      <c r="AU18" s="126" t="e">
        <f t="shared" si="4"/>
        <v>#DIV/0!</v>
      </c>
      <c r="AV18" s="93"/>
    </row>
    <row r="19" spans="1:48" x14ac:dyDescent="0.25">
      <c r="A19" s="31">
        <f>Students!A16</f>
        <v>13</v>
      </c>
      <c r="B19" s="120" t="str">
        <f>Students!B16</f>
        <v>Gascón Bononad, Carlos</v>
      </c>
      <c r="C19" s="32"/>
      <c r="D19" s="39"/>
      <c r="E19" s="39"/>
      <c r="F19" s="39"/>
      <c r="G19" s="39"/>
      <c r="H19" s="39"/>
      <c r="I19" s="39"/>
      <c r="J19" s="130" t="e">
        <f t="shared" si="0"/>
        <v>#DIV/0!</v>
      </c>
      <c r="K19" s="27"/>
      <c r="L19" s="39"/>
      <c r="M19" s="39"/>
      <c r="N19" s="39"/>
      <c r="O19" s="39"/>
      <c r="P19" s="269" t="e">
        <f t="shared" si="1"/>
        <v>#DIV/0!</v>
      </c>
      <c r="Q19" s="39"/>
      <c r="R19" s="32"/>
      <c r="S19" s="39"/>
      <c r="T19" s="39"/>
      <c r="U19" s="28"/>
      <c r="V19" s="28"/>
      <c r="W19" s="28"/>
      <c r="X19" s="28"/>
      <c r="Y19" s="28"/>
      <c r="Z19" s="28"/>
      <c r="AA19" s="28"/>
      <c r="AB19" s="43"/>
      <c r="AC19" s="43"/>
      <c r="AD19" s="43"/>
      <c r="AE19" s="274" t="e">
        <f t="shared" si="2"/>
        <v>#DIV/0!</v>
      </c>
      <c r="AF19" s="43"/>
      <c r="AG19" s="32"/>
      <c r="AH19" s="28"/>
      <c r="AI19" s="28"/>
      <c r="AJ19" s="28"/>
      <c r="AK19" s="28"/>
      <c r="AL19" s="28"/>
      <c r="AM19" s="28"/>
      <c r="AN19" s="28"/>
      <c r="AO19" s="131" t="e">
        <f t="shared" si="3"/>
        <v>#DIV/0!</v>
      </c>
      <c r="AP19" s="27"/>
      <c r="AQ19" s="211"/>
      <c r="AR19" s="28"/>
      <c r="AS19" s="41"/>
      <c r="AT19" s="28"/>
      <c r="AU19" s="130" t="e">
        <f t="shared" si="4"/>
        <v>#DIV/0!</v>
      </c>
      <c r="AV19" s="27"/>
    </row>
    <row r="20" spans="1:48" x14ac:dyDescent="0.25">
      <c r="A20" s="109">
        <f>Students!A17</f>
        <v>14</v>
      </c>
      <c r="B20" s="96" t="str">
        <f>Students!B17</f>
        <v>Gonzalez García, Alejandro</v>
      </c>
      <c r="C20" s="34"/>
      <c r="D20" s="38"/>
      <c r="E20" s="38"/>
      <c r="F20" s="38"/>
      <c r="G20" s="38"/>
      <c r="H20" s="38"/>
      <c r="I20" s="38"/>
      <c r="J20" s="126" t="e">
        <f t="shared" si="0"/>
        <v>#DIV/0!</v>
      </c>
      <c r="K20" s="93"/>
      <c r="L20" s="38"/>
      <c r="M20" s="38"/>
      <c r="N20" s="38"/>
      <c r="O20" s="38"/>
      <c r="P20" s="270" t="e">
        <f t="shared" si="1"/>
        <v>#DIV/0!</v>
      </c>
      <c r="Q20" s="38"/>
      <c r="R20" s="34"/>
      <c r="S20" s="38"/>
      <c r="T20" s="38"/>
      <c r="U20" s="37"/>
      <c r="V20" s="37"/>
      <c r="W20" s="37"/>
      <c r="X20" s="37"/>
      <c r="Y20" s="37"/>
      <c r="Z20" s="37"/>
      <c r="AA20" s="37"/>
      <c r="AB20" s="74"/>
      <c r="AC20" s="74"/>
      <c r="AD20" s="74"/>
      <c r="AE20" s="275" t="e">
        <f t="shared" si="2"/>
        <v>#DIV/0!</v>
      </c>
      <c r="AF20" s="74"/>
      <c r="AG20" s="34"/>
      <c r="AH20" s="37"/>
      <c r="AI20" s="37"/>
      <c r="AJ20" s="37"/>
      <c r="AK20" s="37"/>
      <c r="AL20" s="37"/>
      <c r="AM20" s="37"/>
      <c r="AN20" s="37"/>
      <c r="AO20" s="127" t="e">
        <f t="shared" si="3"/>
        <v>#DIV/0!</v>
      </c>
      <c r="AP20" s="93"/>
      <c r="AQ20" s="91"/>
      <c r="AR20" s="37"/>
      <c r="AS20" s="92"/>
      <c r="AT20" s="37"/>
      <c r="AU20" s="126" t="e">
        <f t="shared" si="4"/>
        <v>#DIV/0!</v>
      </c>
      <c r="AV20" s="93"/>
    </row>
    <row r="21" spans="1:48" x14ac:dyDescent="0.25">
      <c r="A21" s="31">
        <f>Students!A18</f>
        <v>15</v>
      </c>
      <c r="B21" s="120" t="str">
        <f>Students!B18</f>
        <v>Guillem Valles, Adrian</v>
      </c>
      <c r="C21" s="32"/>
      <c r="D21" s="39"/>
      <c r="E21" s="39"/>
      <c r="F21" s="39"/>
      <c r="G21" s="39"/>
      <c r="H21" s="39"/>
      <c r="I21" s="39"/>
      <c r="J21" s="130" t="e">
        <f t="shared" si="0"/>
        <v>#DIV/0!</v>
      </c>
      <c r="K21" s="27"/>
      <c r="L21" s="39"/>
      <c r="M21" s="39"/>
      <c r="N21" s="39"/>
      <c r="O21" s="39"/>
      <c r="P21" s="269" t="e">
        <f t="shared" si="1"/>
        <v>#DIV/0!</v>
      </c>
      <c r="Q21" s="39"/>
      <c r="R21" s="32"/>
      <c r="S21" s="39"/>
      <c r="T21" s="39"/>
      <c r="U21" s="28"/>
      <c r="V21" s="28"/>
      <c r="W21" s="28"/>
      <c r="X21" s="28"/>
      <c r="Y21" s="28"/>
      <c r="Z21" s="28"/>
      <c r="AA21" s="28"/>
      <c r="AB21" s="43"/>
      <c r="AC21" s="43"/>
      <c r="AD21" s="43"/>
      <c r="AE21" s="274" t="e">
        <f t="shared" si="2"/>
        <v>#DIV/0!</v>
      </c>
      <c r="AF21" s="43"/>
      <c r="AG21" s="32"/>
      <c r="AH21" s="28"/>
      <c r="AI21" s="28"/>
      <c r="AJ21" s="28"/>
      <c r="AK21" s="28"/>
      <c r="AL21" s="28"/>
      <c r="AM21" s="28"/>
      <c r="AN21" s="28"/>
      <c r="AO21" s="131" t="e">
        <f t="shared" si="3"/>
        <v>#DIV/0!</v>
      </c>
      <c r="AP21" s="27"/>
      <c r="AQ21" s="211"/>
      <c r="AR21" s="28"/>
      <c r="AS21" s="41"/>
      <c r="AT21" s="28"/>
      <c r="AU21" s="130" t="e">
        <f t="shared" si="4"/>
        <v>#DIV/0!</v>
      </c>
      <c r="AV21" s="27"/>
    </row>
    <row r="22" spans="1:48" x14ac:dyDescent="0.25">
      <c r="A22" s="109">
        <f>Students!A19</f>
        <v>16</v>
      </c>
      <c r="B22" s="96" t="str">
        <f>Students!B19</f>
        <v>Gutiérrez Jiménez, José</v>
      </c>
      <c r="C22" s="34"/>
      <c r="D22" s="38"/>
      <c r="E22" s="38"/>
      <c r="F22" s="38"/>
      <c r="G22" s="38"/>
      <c r="H22" s="38"/>
      <c r="I22" s="38"/>
      <c r="J22" s="126" t="e">
        <f t="shared" si="0"/>
        <v>#DIV/0!</v>
      </c>
      <c r="K22" s="93"/>
      <c r="L22" s="38"/>
      <c r="M22" s="38"/>
      <c r="N22" s="38"/>
      <c r="O22" s="38"/>
      <c r="P22" s="270" t="e">
        <f t="shared" si="1"/>
        <v>#DIV/0!</v>
      </c>
      <c r="Q22" s="38"/>
      <c r="R22" s="34"/>
      <c r="S22" s="38"/>
      <c r="T22" s="38"/>
      <c r="U22" s="37"/>
      <c r="V22" s="37"/>
      <c r="W22" s="37"/>
      <c r="X22" s="37"/>
      <c r="Y22" s="37"/>
      <c r="Z22" s="37"/>
      <c r="AA22" s="37"/>
      <c r="AB22" s="74"/>
      <c r="AC22" s="74"/>
      <c r="AD22" s="74"/>
      <c r="AE22" s="275" t="e">
        <f t="shared" si="2"/>
        <v>#DIV/0!</v>
      </c>
      <c r="AF22" s="74"/>
      <c r="AG22" s="34"/>
      <c r="AH22" s="37"/>
      <c r="AI22" s="37"/>
      <c r="AJ22" s="37"/>
      <c r="AK22" s="37"/>
      <c r="AL22" s="37"/>
      <c r="AM22" s="37"/>
      <c r="AN22" s="37"/>
      <c r="AO22" s="127" t="e">
        <f t="shared" si="3"/>
        <v>#DIV/0!</v>
      </c>
      <c r="AP22" s="93"/>
      <c r="AQ22" s="91"/>
      <c r="AR22" s="37"/>
      <c r="AS22" s="92"/>
      <c r="AT22" s="37"/>
      <c r="AU22" s="126" t="e">
        <f t="shared" si="4"/>
        <v>#DIV/0!</v>
      </c>
      <c r="AV22" s="93"/>
    </row>
    <row r="23" spans="1:48" x14ac:dyDescent="0.25">
      <c r="A23" s="31">
        <f>Students!A20</f>
        <v>17</v>
      </c>
      <c r="B23" s="120" t="str">
        <f>Students!B20</f>
        <v>Hrdina, Vojtech</v>
      </c>
      <c r="C23" s="32"/>
      <c r="D23" s="39"/>
      <c r="E23" s="39"/>
      <c r="F23" s="39"/>
      <c r="G23" s="39"/>
      <c r="H23" s="39"/>
      <c r="I23" s="39"/>
      <c r="J23" s="130" t="e">
        <f t="shared" si="0"/>
        <v>#DIV/0!</v>
      </c>
      <c r="K23" s="27"/>
      <c r="L23" s="39"/>
      <c r="M23" s="39"/>
      <c r="N23" s="39"/>
      <c r="O23" s="39"/>
      <c r="P23" s="269" t="e">
        <f t="shared" si="1"/>
        <v>#DIV/0!</v>
      </c>
      <c r="Q23" s="39"/>
      <c r="R23" s="32"/>
      <c r="S23" s="39"/>
      <c r="T23" s="39"/>
      <c r="U23" s="28"/>
      <c r="V23" s="28"/>
      <c r="W23" s="28"/>
      <c r="X23" s="28"/>
      <c r="Y23" s="28"/>
      <c r="Z23" s="28"/>
      <c r="AA23" s="28"/>
      <c r="AB23" s="43"/>
      <c r="AC23" s="43"/>
      <c r="AD23" s="43"/>
      <c r="AE23" s="274" t="e">
        <f t="shared" si="2"/>
        <v>#DIV/0!</v>
      </c>
      <c r="AF23" s="43"/>
      <c r="AG23" s="32"/>
      <c r="AH23" s="28"/>
      <c r="AI23" s="28"/>
      <c r="AJ23" s="28"/>
      <c r="AK23" s="28"/>
      <c r="AL23" s="28"/>
      <c r="AM23" s="28"/>
      <c r="AN23" s="28"/>
      <c r="AO23" s="131" t="e">
        <f t="shared" si="3"/>
        <v>#DIV/0!</v>
      </c>
      <c r="AP23" s="27"/>
      <c r="AQ23" s="211"/>
      <c r="AR23" s="28"/>
      <c r="AS23" s="41"/>
      <c r="AT23" s="28"/>
      <c r="AU23" s="130" t="e">
        <f t="shared" si="4"/>
        <v>#DIV/0!</v>
      </c>
      <c r="AV23" s="27"/>
    </row>
    <row r="24" spans="1:48" x14ac:dyDescent="0.25">
      <c r="A24" s="109">
        <f>Students!A21</f>
        <v>18</v>
      </c>
      <c r="B24" s="96" t="str">
        <f>Students!B21</f>
        <v>Leach Rodriguez, Ricardo</v>
      </c>
      <c r="C24" s="34"/>
      <c r="D24" s="38"/>
      <c r="E24" s="38"/>
      <c r="F24" s="38"/>
      <c r="G24" s="38"/>
      <c r="H24" s="38"/>
      <c r="I24" s="38"/>
      <c r="J24" s="126" t="e">
        <f t="shared" si="0"/>
        <v>#DIV/0!</v>
      </c>
      <c r="K24" s="93"/>
      <c r="L24" s="38"/>
      <c r="M24" s="38"/>
      <c r="N24" s="38"/>
      <c r="O24" s="38"/>
      <c r="P24" s="270" t="e">
        <f t="shared" si="1"/>
        <v>#DIV/0!</v>
      </c>
      <c r="Q24" s="38"/>
      <c r="R24" s="34"/>
      <c r="S24" s="38"/>
      <c r="T24" s="38"/>
      <c r="U24" s="37"/>
      <c r="V24" s="37"/>
      <c r="W24" s="37"/>
      <c r="X24" s="37"/>
      <c r="Y24" s="37"/>
      <c r="Z24" s="37"/>
      <c r="AA24" s="37"/>
      <c r="AB24" s="74"/>
      <c r="AC24" s="74"/>
      <c r="AD24" s="74"/>
      <c r="AE24" s="275" t="e">
        <f t="shared" si="2"/>
        <v>#DIV/0!</v>
      </c>
      <c r="AF24" s="74"/>
      <c r="AG24" s="34"/>
      <c r="AH24" s="37"/>
      <c r="AI24" s="37"/>
      <c r="AJ24" s="37"/>
      <c r="AK24" s="37"/>
      <c r="AL24" s="37"/>
      <c r="AM24" s="37"/>
      <c r="AN24" s="37"/>
      <c r="AO24" s="127" t="e">
        <f t="shared" si="3"/>
        <v>#DIV/0!</v>
      </c>
      <c r="AP24" s="93"/>
      <c r="AQ24" s="91"/>
      <c r="AR24" s="37"/>
      <c r="AS24" s="92"/>
      <c r="AT24" s="37"/>
      <c r="AU24" s="126" t="e">
        <f t="shared" si="4"/>
        <v>#DIV/0!</v>
      </c>
      <c r="AV24" s="93"/>
    </row>
    <row r="25" spans="1:48" x14ac:dyDescent="0.25">
      <c r="A25" s="31">
        <f>Students!A22</f>
        <v>19</v>
      </c>
      <c r="B25" s="120" t="str">
        <f>Students!B22</f>
        <v>Magallón Polo, Jorge</v>
      </c>
      <c r="C25" s="32"/>
      <c r="D25" s="39"/>
      <c r="E25" s="39"/>
      <c r="F25" s="39"/>
      <c r="G25" s="39"/>
      <c r="H25" s="39"/>
      <c r="I25" s="39"/>
      <c r="J25" s="130" t="e">
        <f t="shared" si="0"/>
        <v>#DIV/0!</v>
      </c>
      <c r="K25" s="27"/>
      <c r="L25" s="39"/>
      <c r="M25" s="39"/>
      <c r="N25" s="39"/>
      <c r="O25" s="39"/>
      <c r="P25" s="269" t="e">
        <f t="shared" si="1"/>
        <v>#DIV/0!</v>
      </c>
      <c r="Q25" s="39"/>
      <c r="R25" s="32"/>
      <c r="S25" s="39"/>
      <c r="T25" s="39"/>
      <c r="U25" s="28"/>
      <c r="V25" s="28"/>
      <c r="W25" s="28"/>
      <c r="X25" s="28"/>
      <c r="Y25" s="28"/>
      <c r="Z25" s="28"/>
      <c r="AA25" s="28"/>
      <c r="AB25" s="43"/>
      <c r="AC25" s="43"/>
      <c r="AD25" s="43"/>
      <c r="AE25" s="274" t="e">
        <f t="shared" si="2"/>
        <v>#DIV/0!</v>
      </c>
      <c r="AF25" s="43"/>
      <c r="AG25" s="32"/>
      <c r="AH25" s="28"/>
      <c r="AI25" s="28"/>
      <c r="AJ25" s="28"/>
      <c r="AK25" s="28"/>
      <c r="AL25" s="28"/>
      <c r="AM25" s="28"/>
      <c r="AN25" s="28"/>
      <c r="AO25" s="131" t="e">
        <f t="shared" si="3"/>
        <v>#DIV/0!</v>
      </c>
      <c r="AP25" s="27"/>
      <c r="AQ25" s="211"/>
      <c r="AR25" s="28"/>
      <c r="AS25" s="41"/>
      <c r="AT25" s="28"/>
      <c r="AU25" s="130" t="e">
        <f t="shared" si="4"/>
        <v>#DIV/0!</v>
      </c>
      <c r="AV25" s="27"/>
    </row>
    <row r="26" spans="1:48" x14ac:dyDescent="0.25">
      <c r="A26" s="109">
        <f>Students!A23</f>
        <v>20</v>
      </c>
      <c r="B26" s="96" t="str">
        <f>Students!B23</f>
        <v>Martín Núñez, Raúl</v>
      </c>
      <c r="C26" s="34"/>
      <c r="D26" s="38"/>
      <c r="E26" s="38"/>
      <c r="F26" s="38"/>
      <c r="G26" s="38"/>
      <c r="H26" s="38"/>
      <c r="I26" s="38"/>
      <c r="J26" s="126" t="e">
        <f t="shared" si="0"/>
        <v>#DIV/0!</v>
      </c>
      <c r="K26" s="93"/>
      <c r="L26" s="38"/>
      <c r="M26" s="38"/>
      <c r="N26" s="38"/>
      <c r="O26" s="38"/>
      <c r="P26" s="270" t="e">
        <f t="shared" si="1"/>
        <v>#DIV/0!</v>
      </c>
      <c r="Q26" s="38"/>
      <c r="R26" s="34"/>
      <c r="S26" s="38"/>
      <c r="T26" s="38"/>
      <c r="U26" s="37"/>
      <c r="V26" s="37"/>
      <c r="W26" s="37"/>
      <c r="X26" s="37"/>
      <c r="Y26" s="37"/>
      <c r="Z26" s="37"/>
      <c r="AA26" s="37"/>
      <c r="AB26" s="74"/>
      <c r="AC26" s="74"/>
      <c r="AD26" s="74"/>
      <c r="AE26" s="275" t="e">
        <f t="shared" si="2"/>
        <v>#DIV/0!</v>
      </c>
      <c r="AF26" s="74"/>
      <c r="AG26" s="34"/>
      <c r="AH26" s="37"/>
      <c r="AI26" s="37"/>
      <c r="AJ26" s="37"/>
      <c r="AK26" s="37"/>
      <c r="AL26" s="37"/>
      <c r="AM26" s="37"/>
      <c r="AN26" s="37"/>
      <c r="AO26" s="127" t="e">
        <f t="shared" si="3"/>
        <v>#DIV/0!</v>
      </c>
      <c r="AP26" s="93"/>
      <c r="AQ26" s="91"/>
      <c r="AR26" s="37"/>
      <c r="AS26" s="92"/>
      <c r="AT26" s="37"/>
      <c r="AU26" s="126" t="e">
        <f t="shared" si="4"/>
        <v>#DIV/0!</v>
      </c>
      <c r="AV26" s="93"/>
    </row>
    <row r="27" spans="1:48" x14ac:dyDescent="0.25">
      <c r="A27" s="31">
        <f>Students!A24</f>
        <v>21</v>
      </c>
      <c r="B27" s="120" t="str">
        <f>Students!B24</f>
        <v>Mohammad Mohammad, Jahanzaib</v>
      </c>
      <c r="C27" s="32"/>
      <c r="D27" s="39"/>
      <c r="E27" s="39"/>
      <c r="F27" s="39"/>
      <c r="G27" s="39"/>
      <c r="H27" s="39"/>
      <c r="I27" s="39"/>
      <c r="J27" s="130" t="e">
        <f t="shared" si="0"/>
        <v>#DIV/0!</v>
      </c>
      <c r="K27" s="27"/>
      <c r="L27" s="39"/>
      <c r="M27" s="39"/>
      <c r="N27" s="39"/>
      <c r="O27" s="39"/>
      <c r="P27" s="269" t="e">
        <f t="shared" si="1"/>
        <v>#DIV/0!</v>
      </c>
      <c r="Q27" s="39"/>
      <c r="R27" s="32"/>
      <c r="S27" s="39"/>
      <c r="T27" s="39"/>
      <c r="U27" s="28"/>
      <c r="V27" s="28"/>
      <c r="W27" s="28"/>
      <c r="X27" s="28"/>
      <c r="Y27" s="28"/>
      <c r="Z27" s="28"/>
      <c r="AA27" s="28"/>
      <c r="AB27" s="43"/>
      <c r="AC27" s="43"/>
      <c r="AD27" s="43"/>
      <c r="AE27" s="274" t="e">
        <f t="shared" si="2"/>
        <v>#DIV/0!</v>
      </c>
      <c r="AF27" s="43"/>
      <c r="AG27" s="32"/>
      <c r="AH27" s="28"/>
      <c r="AI27" s="28"/>
      <c r="AJ27" s="28"/>
      <c r="AK27" s="28"/>
      <c r="AL27" s="28"/>
      <c r="AM27" s="28"/>
      <c r="AN27" s="28"/>
      <c r="AO27" s="131" t="e">
        <f t="shared" si="3"/>
        <v>#DIV/0!</v>
      </c>
      <c r="AP27" s="27"/>
      <c r="AQ27" s="211"/>
      <c r="AR27" s="28"/>
      <c r="AS27" s="41"/>
      <c r="AT27" s="28"/>
      <c r="AU27" s="130" t="e">
        <f t="shared" si="4"/>
        <v>#DIV/0!</v>
      </c>
      <c r="AV27" s="27"/>
    </row>
    <row r="28" spans="1:48" x14ac:dyDescent="0.25">
      <c r="A28" s="109">
        <f>Students!A25</f>
        <v>22</v>
      </c>
      <c r="B28" s="96" t="str">
        <f>Students!B25</f>
        <v>Morellà Campos, Alvaro</v>
      </c>
      <c r="C28" s="34"/>
      <c r="D28" s="38"/>
      <c r="E28" s="38"/>
      <c r="F28" s="38"/>
      <c r="G28" s="38"/>
      <c r="H28" s="38"/>
      <c r="I28" s="38"/>
      <c r="J28" s="126" t="e">
        <f t="shared" si="0"/>
        <v>#DIV/0!</v>
      </c>
      <c r="K28" s="93"/>
      <c r="L28" s="38"/>
      <c r="M28" s="38"/>
      <c r="N28" s="38"/>
      <c r="O28" s="38"/>
      <c r="P28" s="270" t="e">
        <f t="shared" si="1"/>
        <v>#DIV/0!</v>
      </c>
      <c r="Q28" s="38"/>
      <c r="R28" s="34"/>
      <c r="S28" s="38"/>
      <c r="T28" s="38"/>
      <c r="U28" s="37"/>
      <c r="V28" s="37"/>
      <c r="W28" s="37"/>
      <c r="X28" s="37"/>
      <c r="Y28" s="37"/>
      <c r="Z28" s="37"/>
      <c r="AA28" s="37"/>
      <c r="AB28" s="74"/>
      <c r="AC28" s="74"/>
      <c r="AD28" s="74"/>
      <c r="AE28" s="275" t="e">
        <f t="shared" si="2"/>
        <v>#DIV/0!</v>
      </c>
      <c r="AF28" s="74"/>
      <c r="AG28" s="34"/>
      <c r="AH28" s="37"/>
      <c r="AI28" s="37"/>
      <c r="AJ28" s="37"/>
      <c r="AK28" s="37"/>
      <c r="AL28" s="37"/>
      <c r="AM28" s="37"/>
      <c r="AN28" s="37"/>
      <c r="AO28" s="127" t="e">
        <f t="shared" si="3"/>
        <v>#DIV/0!</v>
      </c>
      <c r="AP28" s="93"/>
      <c r="AQ28" s="91"/>
      <c r="AR28" s="37"/>
      <c r="AS28" s="92"/>
      <c r="AT28" s="37"/>
      <c r="AU28" s="126" t="e">
        <f t="shared" si="4"/>
        <v>#DIV/0!</v>
      </c>
      <c r="AV28" s="93"/>
    </row>
    <row r="29" spans="1:48" x14ac:dyDescent="0.25">
      <c r="A29" s="31">
        <f>Students!A26</f>
        <v>24</v>
      </c>
      <c r="B29" s="120" t="str">
        <f>Students!B26</f>
        <v>Pergens, Richard</v>
      </c>
      <c r="C29" s="32"/>
      <c r="D29" s="39"/>
      <c r="E29" s="39"/>
      <c r="F29" s="39"/>
      <c r="G29" s="39"/>
      <c r="H29" s="39"/>
      <c r="I29" s="39"/>
      <c r="J29" s="130" t="e">
        <f t="shared" si="0"/>
        <v>#DIV/0!</v>
      </c>
      <c r="K29" s="27"/>
      <c r="L29" s="39"/>
      <c r="M29" s="39"/>
      <c r="N29" s="39"/>
      <c r="O29" s="39"/>
      <c r="P29" s="269" t="e">
        <f t="shared" si="1"/>
        <v>#DIV/0!</v>
      </c>
      <c r="Q29" s="39"/>
      <c r="R29" s="32"/>
      <c r="S29" s="39"/>
      <c r="T29" s="39"/>
      <c r="U29" s="28"/>
      <c r="V29" s="28"/>
      <c r="W29" s="28"/>
      <c r="X29" s="28"/>
      <c r="Y29" s="28"/>
      <c r="Z29" s="28"/>
      <c r="AA29" s="28"/>
      <c r="AB29" s="43"/>
      <c r="AC29" s="43"/>
      <c r="AD29" s="43"/>
      <c r="AE29" s="274" t="e">
        <f t="shared" si="2"/>
        <v>#DIV/0!</v>
      </c>
      <c r="AF29" s="43"/>
      <c r="AG29" s="32"/>
      <c r="AH29" s="28"/>
      <c r="AI29" s="28"/>
      <c r="AJ29" s="28"/>
      <c r="AK29" s="28"/>
      <c r="AL29" s="28"/>
      <c r="AM29" s="28"/>
      <c r="AN29" s="28"/>
      <c r="AO29" s="131" t="e">
        <f t="shared" si="3"/>
        <v>#DIV/0!</v>
      </c>
      <c r="AP29" s="27"/>
      <c r="AQ29" s="211"/>
      <c r="AR29" s="28"/>
      <c r="AS29" s="41"/>
      <c r="AT29" s="28"/>
      <c r="AU29" s="130" t="e">
        <f t="shared" si="4"/>
        <v>#DIV/0!</v>
      </c>
      <c r="AV29" s="27"/>
    </row>
    <row r="30" spans="1:48" x14ac:dyDescent="0.25">
      <c r="A30" s="109">
        <f>Students!A27</f>
        <v>25</v>
      </c>
      <c r="B30" s="96" t="str">
        <f>Students!B27</f>
        <v>Prieto Calabuig, Tomas</v>
      </c>
      <c r="C30" s="34"/>
      <c r="D30" s="38"/>
      <c r="E30" s="38"/>
      <c r="F30" s="38"/>
      <c r="G30" s="38"/>
      <c r="H30" s="38"/>
      <c r="I30" s="38"/>
      <c r="J30" s="126" t="e">
        <f t="shared" si="0"/>
        <v>#DIV/0!</v>
      </c>
      <c r="K30" s="93"/>
      <c r="L30" s="38"/>
      <c r="M30" s="38"/>
      <c r="N30" s="38"/>
      <c r="O30" s="38"/>
      <c r="P30" s="270" t="e">
        <f t="shared" si="1"/>
        <v>#DIV/0!</v>
      </c>
      <c r="Q30" s="38"/>
      <c r="R30" s="34"/>
      <c r="S30" s="38"/>
      <c r="T30" s="38"/>
      <c r="U30" s="37"/>
      <c r="V30" s="37"/>
      <c r="W30" s="37"/>
      <c r="X30" s="37"/>
      <c r="Y30" s="37"/>
      <c r="Z30" s="37"/>
      <c r="AA30" s="37"/>
      <c r="AB30" s="74"/>
      <c r="AC30" s="74"/>
      <c r="AD30" s="74"/>
      <c r="AE30" s="275" t="e">
        <f t="shared" si="2"/>
        <v>#DIV/0!</v>
      </c>
      <c r="AF30" s="74"/>
      <c r="AG30" s="34"/>
      <c r="AH30" s="37"/>
      <c r="AI30" s="37"/>
      <c r="AJ30" s="37"/>
      <c r="AK30" s="37"/>
      <c r="AL30" s="37"/>
      <c r="AM30" s="37"/>
      <c r="AN30" s="37"/>
      <c r="AO30" s="127" t="e">
        <f t="shared" si="3"/>
        <v>#DIV/0!</v>
      </c>
      <c r="AP30" s="93"/>
      <c r="AQ30" s="91"/>
      <c r="AR30" s="37"/>
      <c r="AS30" s="92"/>
      <c r="AT30" s="37"/>
      <c r="AU30" s="126" t="e">
        <f t="shared" si="4"/>
        <v>#DIV/0!</v>
      </c>
      <c r="AV30" s="93"/>
    </row>
    <row r="31" spans="1:48" x14ac:dyDescent="0.25">
      <c r="A31" s="31">
        <f>Students!A28</f>
        <v>26</v>
      </c>
      <c r="B31" s="120" t="str">
        <f>Students!B28</f>
        <v>Ramón Alamán, David</v>
      </c>
      <c r="C31" s="32"/>
      <c r="D31" s="39"/>
      <c r="E31" s="39"/>
      <c r="F31" s="39"/>
      <c r="G31" s="39"/>
      <c r="H31" s="39"/>
      <c r="I31" s="39"/>
      <c r="J31" s="130" t="e">
        <f t="shared" si="0"/>
        <v>#DIV/0!</v>
      </c>
      <c r="K31" s="27"/>
      <c r="L31" s="39"/>
      <c r="M31" s="39"/>
      <c r="N31" s="39"/>
      <c r="O31" s="39"/>
      <c r="P31" s="269" t="e">
        <f t="shared" si="1"/>
        <v>#DIV/0!</v>
      </c>
      <c r="Q31" s="39"/>
      <c r="R31" s="32"/>
      <c r="S31" s="39"/>
      <c r="T31" s="39"/>
      <c r="U31" s="28"/>
      <c r="V31" s="28"/>
      <c r="W31" s="28"/>
      <c r="X31" s="28"/>
      <c r="Y31" s="28"/>
      <c r="Z31" s="28"/>
      <c r="AA31" s="28"/>
      <c r="AB31" s="43"/>
      <c r="AC31" s="43"/>
      <c r="AD31" s="43"/>
      <c r="AE31" s="274" t="e">
        <f t="shared" si="2"/>
        <v>#DIV/0!</v>
      </c>
      <c r="AF31" s="43"/>
      <c r="AG31" s="32"/>
      <c r="AH31" s="28"/>
      <c r="AI31" s="28"/>
      <c r="AJ31" s="28"/>
      <c r="AK31" s="28"/>
      <c r="AL31" s="28"/>
      <c r="AM31" s="28"/>
      <c r="AN31" s="28"/>
      <c r="AO31" s="131" t="e">
        <f t="shared" si="3"/>
        <v>#DIV/0!</v>
      </c>
      <c r="AP31" s="27"/>
      <c r="AQ31" s="211"/>
      <c r="AR31" s="28"/>
      <c r="AS31" s="41"/>
      <c r="AT31" s="28"/>
      <c r="AU31" s="130" t="e">
        <f t="shared" si="4"/>
        <v>#DIV/0!</v>
      </c>
      <c r="AV31" s="27"/>
    </row>
    <row r="32" spans="1:48" x14ac:dyDescent="0.25">
      <c r="A32" s="109">
        <f>Students!A29</f>
        <v>27</v>
      </c>
      <c r="B32" s="96" t="str">
        <f>Students!B29</f>
        <v>Sotos Llopis, Salma</v>
      </c>
      <c r="C32" s="34"/>
      <c r="D32" s="38"/>
      <c r="E32" s="38"/>
      <c r="F32" s="38"/>
      <c r="G32" s="38"/>
      <c r="H32" s="38"/>
      <c r="I32" s="38"/>
      <c r="J32" s="126" t="e">
        <f t="shared" si="0"/>
        <v>#DIV/0!</v>
      </c>
      <c r="K32" s="93"/>
      <c r="L32" s="38"/>
      <c r="M32" s="38"/>
      <c r="N32" s="38"/>
      <c r="O32" s="38"/>
      <c r="P32" s="270" t="e">
        <f t="shared" si="1"/>
        <v>#DIV/0!</v>
      </c>
      <c r="Q32" s="38"/>
      <c r="R32" s="34"/>
      <c r="S32" s="38"/>
      <c r="T32" s="38"/>
      <c r="U32" s="37"/>
      <c r="V32" s="37"/>
      <c r="W32" s="37"/>
      <c r="X32" s="37"/>
      <c r="Y32" s="37"/>
      <c r="Z32" s="37"/>
      <c r="AA32" s="37"/>
      <c r="AB32" s="74"/>
      <c r="AC32" s="74"/>
      <c r="AD32" s="74"/>
      <c r="AE32" s="275" t="e">
        <f t="shared" si="2"/>
        <v>#DIV/0!</v>
      </c>
      <c r="AF32" s="74"/>
      <c r="AG32" s="34"/>
      <c r="AH32" s="37"/>
      <c r="AI32" s="37"/>
      <c r="AJ32" s="37"/>
      <c r="AK32" s="37"/>
      <c r="AL32" s="37"/>
      <c r="AM32" s="37"/>
      <c r="AN32" s="37"/>
      <c r="AO32" s="127" t="e">
        <f t="shared" si="3"/>
        <v>#DIV/0!</v>
      </c>
      <c r="AP32" s="93"/>
      <c r="AQ32" s="91"/>
      <c r="AR32" s="37"/>
      <c r="AS32" s="92"/>
      <c r="AT32" s="37"/>
      <c r="AU32" s="126" t="e">
        <f t="shared" si="4"/>
        <v>#DIV/0!</v>
      </c>
      <c r="AV32" s="93"/>
    </row>
    <row r="33" spans="1:48" x14ac:dyDescent="0.25">
      <c r="A33" s="222">
        <f>Students!A30</f>
        <v>28</v>
      </c>
      <c r="B33" s="223" t="str">
        <f>Students!B30</f>
        <v>Sultanbékova, Galimá</v>
      </c>
      <c r="C33" s="224"/>
      <c r="D33" s="225"/>
      <c r="E33" s="225"/>
      <c r="F33" s="225"/>
      <c r="G33" s="225"/>
      <c r="H33" s="225"/>
      <c r="I33" s="225"/>
      <c r="J33" s="265" t="e">
        <f t="shared" si="0"/>
        <v>#DIV/0!</v>
      </c>
      <c r="K33" s="226"/>
      <c r="L33" s="225"/>
      <c r="M33" s="225"/>
      <c r="N33" s="225"/>
      <c r="O33" s="225"/>
      <c r="P33" s="271" t="e">
        <f t="shared" si="1"/>
        <v>#DIV/0!</v>
      </c>
      <c r="Q33" s="225"/>
      <c r="R33" s="224"/>
      <c r="S33" s="225"/>
      <c r="T33" s="225"/>
      <c r="U33" s="227"/>
      <c r="V33" s="227"/>
      <c r="W33" s="227"/>
      <c r="X33" s="227"/>
      <c r="Y33" s="227"/>
      <c r="Z33" s="227"/>
      <c r="AA33" s="227"/>
      <c r="AB33" s="228"/>
      <c r="AC33" s="228"/>
      <c r="AD33" s="228"/>
      <c r="AE33" s="276" t="e">
        <f t="shared" si="2"/>
        <v>#DIV/0!</v>
      </c>
      <c r="AF33" s="228"/>
      <c r="AG33" s="224"/>
      <c r="AH33" s="227"/>
      <c r="AI33" s="227"/>
      <c r="AJ33" s="227"/>
      <c r="AK33" s="227"/>
      <c r="AL33" s="227"/>
      <c r="AM33" s="227"/>
      <c r="AN33" s="227"/>
      <c r="AO33" s="280" t="e">
        <f t="shared" si="3"/>
        <v>#DIV/0!</v>
      </c>
      <c r="AP33" s="226"/>
      <c r="AQ33" s="229"/>
      <c r="AR33" s="227"/>
      <c r="AS33" s="230"/>
      <c r="AT33" s="227"/>
      <c r="AU33" s="265" t="e">
        <f t="shared" si="4"/>
        <v>#DIV/0!</v>
      </c>
      <c r="AV33" s="226"/>
    </row>
    <row r="34" spans="1:48" s="231" customFormat="1" ht="15.75" thickBot="1" x14ac:dyDescent="0.3">
      <c r="A34" s="238">
        <f>Students!A31</f>
        <v>29</v>
      </c>
      <c r="B34" s="244" t="str">
        <f>Students!B31</f>
        <v>Unal, Ogulcan</v>
      </c>
      <c r="C34" s="245"/>
      <c r="D34" s="246"/>
      <c r="E34" s="246"/>
      <c r="F34" s="246"/>
      <c r="G34" s="246"/>
      <c r="H34" s="246"/>
      <c r="I34" s="246"/>
      <c r="J34" s="266" t="e">
        <f>AVERAGE(C34:I34)</f>
        <v>#DIV/0!</v>
      </c>
      <c r="K34" s="247"/>
      <c r="L34" s="246"/>
      <c r="M34" s="246"/>
      <c r="N34" s="246"/>
      <c r="O34" s="246"/>
      <c r="P34" s="272" t="e">
        <f t="shared" si="1"/>
        <v>#DIV/0!</v>
      </c>
      <c r="Q34" s="246"/>
      <c r="R34" s="245"/>
      <c r="S34" s="246"/>
      <c r="T34" s="246"/>
      <c r="U34" s="248"/>
      <c r="V34" s="248"/>
      <c r="W34" s="248"/>
      <c r="X34" s="248"/>
      <c r="Y34" s="248"/>
      <c r="Z34" s="248"/>
      <c r="AA34" s="248"/>
      <c r="AB34" s="249"/>
      <c r="AC34" s="249"/>
      <c r="AD34" s="249"/>
      <c r="AE34" s="277" t="e">
        <f t="shared" si="2"/>
        <v>#DIV/0!</v>
      </c>
      <c r="AF34" s="249"/>
      <c r="AG34" s="245"/>
      <c r="AH34" s="248"/>
      <c r="AI34" s="248"/>
      <c r="AJ34" s="248"/>
      <c r="AK34" s="248"/>
      <c r="AL34" s="248"/>
      <c r="AM34" s="248"/>
      <c r="AN34" s="248"/>
      <c r="AO34" s="253" t="e">
        <f t="shared" si="3"/>
        <v>#DIV/0!</v>
      </c>
      <c r="AP34" s="247"/>
      <c r="AQ34" s="250"/>
      <c r="AR34" s="248"/>
      <c r="AS34" s="251"/>
      <c r="AT34" s="248"/>
      <c r="AU34" s="266" t="e">
        <f t="shared" si="4"/>
        <v>#DIV/0!</v>
      </c>
      <c r="AV34" s="247"/>
    </row>
  </sheetData>
  <mergeCells count="7">
    <mergeCell ref="C2:AV2"/>
    <mergeCell ref="C3:AV3"/>
    <mergeCell ref="C4:K4"/>
    <mergeCell ref="L4:Q4"/>
    <mergeCell ref="R4:AF4"/>
    <mergeCell ref="AG4:AP4"/>
    <mergeCell ref="AQ4:A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Students</vt:lpstr>
      <vt:lpstr>CTs</vt:lpstr>
      <vt:lpstr>Learning Objectives (LOs)</vt:lpstr>
      <vt:lpstr>P01- Students - Exer - LOs</vt:lpstr>
      <vt:lpstr>P01 - Students x LOs</vt:lpstr>
      <vt:lpstr>P02 - Students - Exer - LOs</vt:lpstr>
      <vt:lpstr>P02 - Students x LOs</vt:lpstr>
      <vt:lpstr>P03 - Students - exer - 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2020-02-25T10:30:05Z</dcterms:modified>
</cp:coreProperties>
</file>