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DescriptiveStatistic\CorrelationCoefficient\"/>
    </mc:Choice>
  </mc:AlternateContent>
  <xr:revisionPtr revIDLastSave="0" documentId="13_ncr:1_{1F4B014E-55C9-4CBC-ADAE-99B7F7155EDA}" xr6:coauthVersionLast="36" xr6:coauthVersionMax="36" xr10:uidLastSave="{00000000-0000-0000-0000-000000000000}"/>
  <bookViews>
    <workbookView minimized="1" xWindow="0" yWindow="0" windowWidth="19200" windowHeight="8150" xr2:uid="{00000000-000D-0000-FFFF-FFFF00000000}"/>
  </bookViews>
  <sheets>
    <sheet name="Correlation coefficient" sheetId="14" r:id="rId1"/>
    <sheet name="cov" sheetId="10" state="hidden" r:id="rId2"/>
    <sheet name="Covariance2" sheetId="11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4" l="1"/>
  <c r="C12" i="14"/>
  <c r="D11" i="14"/>
  <c r="C11" i="14"/>
  <c r="G8" i="14" s="1"/>
  <c r="G10" i="14" l="1"/>
  <c r="G9" i="14"/>
  <c r="G6" i="14"/>
  <c r="G7" i="14"/>
  <c r="D11" i="10"/>
  <c r="C11" i="10"/>
  <c r="G6" i="10" s="1"/>
  <c r="D11" i="11"/>
  <c r="C11" i="11"/>
  <c r="G6" i="11" s="1"/>
  <c r="G11" i="14" l="1"/>
  <c r="G13" i="14" s="1"/>
  <c r="G14" i="14" s="1"/>
  <c r="G9" i="10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<sst xmlns="http://schemas.openxmlformats.org/spreadsheetml/2006/main" count="29" uniqueCount="12">
  <si>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</si>
  <si>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</si>
  <si>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</si>
  <si>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</si>
  <si>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</si>
  <si>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</si>
  <si>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</si>
  <si>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</si>
  <si>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</si>
  <si>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Standard dev.</t>
  </si>
  <si>
    <t>Correlation coeff.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</si>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</sst>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_);\-\ #,##0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coefficient'!$C$6:$C$10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'Correlation coefficient'!$D$6:$D$10</c:f>
              <c:numCache>
                <c:formatCode>_(* #\ ##0_);_(* \(#\ 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F-4EAD-B11D-26E2BC4CB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#\ ##0_);_(* \(#\ 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14</xdr:row>
      <xdr:rowOff>110269</xdr:rowOff>
    </xdr:from>
    <xdr:to>
      <xdr:col>6</xdr:col>
      <xdr:colOff>869998</xdr:colOff>
      <xdr:row>29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D28CF-F956-4487-986F-3CF2A0109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7"/>
  <sheetViews>
    <sheetView tabSelected="1" zoomScaleNormal="100" workbookViewId="0">
      <selection activeCell="G14" sqref="G14"/>
    </sheetView>
  </sheetViews>
  <sheetFormatPr defaultColWidth="9.08984375" defaultRowHeight="11.5" x14ac:dyDescent="0.25"/>
  <cols>
    <col min="1" max="1" width="2" style="1" customWidth="1"/>
    <col min="2" max="2" width="12.81640625" style="1" customWidth="1"/>
    <col min="3" max="3" width="7.54296875" style="1" customWidth="1"/>
    <col min="4" max="4" width="9.54296875" style="1" customWidth="1"/>
    <col min="5" max="5" width="9.08984375" style="1"/>
    <col min="6" max="6" width="18.81640625" style="1" customWidth="1"/>
    <col min="7" max="7" width="14" style="1" customWidth="1"/>
    <col min="8" max="16384" width="9.08984375" style="1"/>
  </cols>
  <sheetData>
    <row r="1" spans="2:8" ht="15.5" x14ac:dyDescent="0.35">
      <c r="B1" s="2" t="s">
        <v>11</v>
      </c>
      <c r="F1" s="13"/>
      <c r="G1" s="13"/>
      <c r="H1" s="13"/>
    </row>
    <row r="2" spans="2:8" x14ac:dyDescent="0.25">
      <c r="B2" s="5" t="s">
        <v>0</v>
      </c>
      <c r="F2" s="13"/>
      <c r="G2" s="13"/>
      <c r="H2" s="13"/>
    </row>
    <row r="3" spans="2:8" x14ac:dyDescent="0.25">
      <c r="F3" s="13"/>
      <c r="G3" s="13"/>
      <c r="H3" s="13"/>
    </row>
    <row r="4" spans="2:8" x14ac:dyDescent="0.25">
      <c r="F4" s="13"/>
      <c r="G4" s="13"/>
      <c r="H4" s="13"/>
    </row>
    <row r="5" spans="2:8" ht="16" thickBot="1" x14ac:dyDescent="0.4">
      <c r="C5" s="3" t="s">
        <v>7</v>
      </c>
      <c r="D5" s="3" t="s">
        <v>8</v>
      </c>
      <c r="G5" s="18" t="s">
        <v>3</v>
      </c>
      <c r="H5" s="13"/>
    </row>
    <row r="6" spans="2:8" x14ac:dyDescent="0.25">
      <c r="C6" s="1">
        <v>650</v>
      </c>
      <c r="D6" s="4">
        <v>772000</v>
      </c>
      <c r="G6" s="11">
        <f>(C6-$C$11)*(D6-$D$11)</f>
        <v>34776000</v>
      </c>
      <c r="H6" s="13"/>
    </row>
    <row r="7" spans="2:8" x14ac:dyDescent="0.25">
      <c r="C7" s="1">
        <v>785</v>
      </c>
      <c r="D7" s="4">
        <v>998000</v>
      </c>
      <c r="G7" s="11">
        <f t="shared" ref="G7:G10" si="0">(C7-$C$11)*(D7-$D$11)</f>
        <v>-5265000</v>
      </c>
      <c r="H7" s="13"/>
    </row>
    <row r="8" spans="2:8" x14ac:dyDescent="0.25">
      <c r="C8" s="1">
        <v>1200</v>
      </c>
      <c r="D8" s="4">
        <v>1200000</v>
      </c>
      <c r="G8" s="11">
        <f t="shared" si="0"/>
        <v>89178000</v>
      </c>
      <c r="H8" s="13"/>
    </row>
    <row r="9" spans="2:8" x14ac:dyDescent="0.25">
      <c r="C9" s="1">
        <v>720</v>
      </c>
      <c r="D9" s="4">
        <v>800000</v>
      </c>
      <c r="G9" s="11">
        <f t="shared" si="0"/>
        <v>19418000</v>
      </c>
      <c r="H9" s="13"/>
    </row>
    <row r="10" spans="2:8" x14ac:dyDescent="0.25">
      <c r="C10" s="6">
        <v>975</v>
      </c>
      <c r="D10" s="7">
        <v>895000</v>
      </c>
      <c r="G10" s="11">
        <f t="shared" si="0"/>
        <v>-4142000</v>
      </c>
      <c r="H10" s="13"/>
    </row>
    <row r="11" spans="2:8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4">
        <f>SUM(G6:G10)</f>
        <v>133965000</v>
      </c>
      <c r="H11" s="13"/>
    </row>
    <row r="12" spans="2:8" x14ac:dyDescent="0.25">
      <c r="B12" s="5" t="s">
        <v>9</v>
      </c>
      <c r="C12" s="4">
        <f>_xlfn.STDEV.S(C6:C10)</f>
        <v>222.4690989778131</v>
      </c>
      <c r="D12" s="4">
        <f>_xlfn.STDEV.S(D6:D10)</f>
        <v>173614.51552217631</v>
      </c>
      <c r="F12" s="5" t="s">
        <v>5</v>
      </c>
      <c r="G12" s="14">
        <v>5</v>
      </c>
      <c r="H12" s="13"/>
    </row>
    <row r="13" spans="2:8" x14ac:dyDescent="0.25">
      <c r="B13" s="5"/>
      <c r="C13" s="8"/>
      <c r="D13" s="8"/>
      <c r="F13" s="5" t="s">
        <v>6</v>
      </c>
      <c r="G13" s="11">
        <f>G11/4</f>
        <v>33491250</v>
      </c>
      <c r="H13" s="13"/>
    </row>
    <row r="14" spans="2:8" x14ac:dyDescent="0.25">
      <c r="B14" s="5"/>
      <c r="C14" s="4"/>
      <c r="D14" s="4"/>
      <c r="F14" s="15" t="s">
        <v>10</v>
      </c>
      <c r="G14" s="16">
        <f>G13/C12/D12</f>
        <v>0.86711286249428232</v>
      </c>
      <c r="H14" s="13"/>
    </row>
    <row r="15" spans="2:8" x14ac:dyDescent="0.25">
      <c r="F15" s="13"/>
      <c r="G15" s="13"/>
      <c r="H15" s="13"/>
    </row>
    <row r="16" spans="2:8" x14ac:dyDescent="0.25">
      <c r="F16" s="15"/>
      <c r="G16" s="16"/>
      <c r="H16" s="13"/>
    </row>
    <row r="17" spans="6:8" x14ac:dyDescent="0.25">
      <c r="F17" s="13"/>
      <c r="G17" s="13"/>
      <c r="H17" s="13"/>
    </row>
  </sheetData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08984375" defaultRowHeight="11.5" x14ac:dyDescent="0.25"/>
  <cols>
    <col min="1" max="1" width="2" style="1" customWidth="1"/>
    <col min="2" max="2" width="5.453125" style="1" customWidth="1"/>
    <col min="3" max="3" width="7.54296875" style="1" customWidth="1"/>
    <col min="4" max="4" width="9.54296875" style="1" customWidth="1"/>
    <col min="5" max="5" width="9.08984375" style="1"/>
    <col min="6" max="6" width="18.81640625" style="1" customWidth="1"/>
    <col min="7" max="7" width="14" style="1" customWidth="1"/>
    <col min="8" max="16384" width="9.08984375" style="1"/>
  </cols>
  <sheetData>
    <row r="1" spans="2:7" ht="15.5" x14ac:dyDescent="0.35">
      <c r="B1" s="2" t="s">
        <v>1</v>
      </c>
    </row>
    <row r="2" spans="2:7" x14ac:dyDescent="0.25">
      <c r="B2" s="5" t="s">
        <v>0</v>
      </c>
    </row>
    <row r="5" spans="2:7" ht="12" thickBot="1" x14ac:dyDescent="0.3">
      <c r="C5" s="3" t="s">
        <v>7</v>
      </c>
      <c r="D5" s="3" t="s">
        <v>8</v>
      </c>
      <c r="G5" s="3" t="s">
        <v>3</v>
      </c>
    </row>
    <row r="6" spans="2:7" x14ac:dyDescent="0.25">
      <c r="C6" s="4">
        <v>650</v>
      </c>
      <c r="D6" s="4">
        <v>772000</v>
      </c>
      <c r="G6" s="11">
        <f>(C6-$C$11)*(D6-$D$11)</f>
        <v>34776000</v>
      </c>
    </row>
    <row r="7" spans="2:7" x14ac:dyDescent="0.25">
      <c r="C7" s="4">
        <v>785</v>
      </c>
      <c r="D7" s="4">
        <v>998000</v>
      </c>
      <c r="G7" s="11">
        <f>(C7-$C$11)*(D7-$D$11)</f>
        <v>-5265000</v>
      </c>
    </row>
    <row r="8" spans="2:7" x14ac:dyDescent="0.25">
      <c r="C8" s="4">
        <v>1200</v>
      </c>
      <c r="D8" s="4">
        <v>1200000</v>
      </c>
      <c r="G8" s="11">
        <f>(C8-$C$11)*(D8-$D$11)</f>
        <v>89178000</v>
      </c>
    </row>
    <row r="9" spans="2:7" x14ac:dyDescent="0.25">
      <c r="C9" s="4">
        <v>720</v>
      </c>
      <c r="D9" s="4">
        <v>800000</v>
      </c>
      <c r="G9" s="11">
        <f>(C9-$C$11)*(D9-$D$11)</f>
        <v>19418000</v>
      </c>
    </row>
    <row r="10" spans="2:7" x14ac:dyDescent="0.25">
      <c r="C10" s="7">
        <v>975</v>
      </c>
      <c r="D10" s="7">
        <v>895000</v>
      </c>
      <c r="G10" s="12">
        <f>(C10-$C$11)*(D10-$D$11)</f>
        <v>-4142000</v>
      </c>
    </row>
    <row r="11" spans="2:7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5">
      <c r="B12" s="5"/>
      <c r="C12" s="17"/>
      <c r="D12" s="4"/>
      <c r="F12" s="5" t="s">
        <v>5</v>
      </c>
      <c r="G12" s="11">
        <v>5</v>
      </c>
    </row>
    <row r="13" spans="2:7" x14ac:dyDescent="0.25">
      <c r="B13" s="5"/>
      <c r="C13" s="8"/>
      <c r="D13" s="8"/>
      <c r="F13" s="5" t="s">
        <v>6</v>
      </c>
      <c r="G13" s="11">
        <f>G11/4</f>
        <v>33491250</v>
      </c>
    </row>
    <row r="14" spans="2:7" x14ac:dyDescent="0.25">
      <c r="B14" s="5"/>
      <c r="C14" s="4"/>
      <c r="D14" s="4"/>
      <c r="F14" s="5"/>
      <c r="G14" s="9"/>
    </row>
    <row r="16" spans="2:7" x14ac:dyDescent="0.25">
      <c r="F16" s="5"/>
      <c r="G16" s="9"/>
    </row>
  </sheetData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08984375" defaultRowHeight="11.5" x14ac:dyDescent="0.25"/>
  <cols>
    <col min="1" max="1" width="2" style="1" customWidth="1"/>
    <col min="2" max="2" width="5.453125" style="1" customWidth="1"/>
    <col min="3" max="3" width="7.54296875" style="1" customWidth="1"/>
    <col min="4" max="4" width="9.54296875" style="1" customWidth="1"/>
    <col min="5" max="5" width="9.08984375" style="1"/>
    <col min="6" max="6" width="18.81640625" style="1" customWidth="1"/>
    <col min="7" max="7" width="14" style="1" customWidth="1"/>
    <col min="8" max="16384" width="9.08984375" style="1"/>
  </cols>
  <sheetData>
    <row r="1" spans="2:7" ht="15.5" x14ac:dyDescent="0.35">
      <c r="B1" s="2" t="s">
        <v>1</v>
      </c>
    </row>
    <row r="2" spans="2:7" x14ac:dyDescent="0.25">
      <c r="B2" s="5" t="s">
        <v>0</v>
      </c>
    </row>
    <row r="5" spans="2:7" ht="12" thickBot="1" x14ac:dyDescent="0.3">
      <c r="C5" s="3" t="s">
        <v>7</v>
      </c>
      <c r="D5" s="3" t="s">
        <v>8</v>
      </c>
      <c r="G5" s="3" t="s">
        <v>3</v>
      </c>
    </row>
    <row r="6" spans="2:7" x14ac:dyDescent="0.25">
      <c r="C6" s="1">
        <v>650</v>
      </c>
      <c r="D6" s="4">
        <v>772000</v>
      </c>
      <c r="G6" s="11">
        <f>(C6-$C$11)*(D6-$D$11)</f>
        <v>34776000</v>
      </c>
    </row>
    <row r="7" spans="2:7" x14ac:dyDescent="0.25">
      <c r="C7" s="1">
        <v>785</v>
      </c>
      <c r="D7" s="4">
        <v>998000</v>
      </c>
      <c r="G7" s="11">
        <f>(C7-$C$11)*(D7-$D$11)</f>
        <v>-5265000</v>
      </c>
    </row>
    <row r="8" spans="2:7" x14ac:dyDescent="0.25">
      <c r="C8" s="1">
        <v>1200</v>
      </c>
      <c r="D8" s="4">
        <v>1200000</v>
      </c>
      <c r="G8" s="11">
        <f>(C8-$C$11)*(D8-$D$11)</f>
        <v>89178000</v>
      </c>
    </row>
    <row r="9" spans="2:7" x14ac:dyDescent="0.25">
      <c r="C9" s="1">
        <v>720</v>
      </c>
      <c r="D9" s="4">
        <v>800000</v>
      </c>
      <c r="G9" s="11">
        <f>(C9-$C$11)*(D9-$D$11)</f>
        <v>19418000</v>
      </c>
    </row>
    <row r="10" spans="2:7" x14ac:dyDescent="0.25">
      <c r="C10" s="6">
        <v>975</v>
      </c>
      <c r="D10" s="7">
        <v>895000</v>
      </c>
      <c r="G10" s="12">
        <f>(C10-$C$11)*(D10-$D$11)</f>
        <v>-4142000</v>
      </c>
    </row>
    <row r="11" spans="2:7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5">
      <c r="B12" s="5"/>
      <c r="C12" s="17"/>
      <c r="D12" s="4"/>
      <c r="F12" s="5" t="s">
        <v>5</v>
      </c>
      <c r="G12" s="11">
        <v>5</v>
      </c>
    </row>
    <row r="13" spans="2:7" x14ac:dyDescent="0.25">
      <c r="B13" s="5"/>
      <c r="C13" s="8"/>
      <c r="D13" s="8"/>
      <c r="F13" s="5" t="s">
        <v>6</v>
      </c>
      <c r="G13" s="11">
        <f>G11/4</f>
        <v>33491250</v>
      </c>
    </row>
    <row r="14" spans="2:7" x14ac:dyDescent="0.25">
      <c r="B14" s="5"/>
      <c r="C14" s="4"/>
      <c r="D14" s="4"/>
      <c r="F14" s="5"/>
      <c r="G14" s="9"/>
    </row>
    <row r="16" spans="2:7" x14ac:dyDescent="0.25">
      <c r="F16" s="5"/>
      <c r="G16" s="9"/>
    </row>
  </sheetData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 coefficient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Grzegorz MALARSKI (contractor)</cp:lastModifiedBy>
  <dcterms:created xsi:type="dcterms:W3CDTF">2017-03-21T13:09:44Z</dcterms:created>
  <dcterms:modified xsi:type="dcterms:W3CDTF">2020-04-27T14:03:27Z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4d59d6db-c6d9-45af-9fb0-6c98eeb85b28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2020-04-27T14:00:40.8188900Z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f6124d24-8d4d-4aa9-9d76-fc4cb05481c3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