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r1ock\OneDrive\MS\cs 553\assign6\"/>
    </mc:Choice>
  </mc:AlternateContent>
  <bookViews>
    <workbookView xWindow="0" yWindow="0" windowWidth="20490" windowHeight="7530"/>
  </bookViews>
  <sheets>
    <sheet name="AllDocs" sheetId="1" r:id="rId1"/>
  </sheets>
  <calcPr calcId="171027"/>
</workbook>
</file>

<file path=xl/calcChain.xml><?xml version="1.0" encoding="utf-8"?>
<calcChain xmlns="http://schemas.openxmlformats.org/spreadsheetml/2006/main">
  <c r="AP44" i="1" l="1"/>
  <c r="AP45" i="1" s="1"/>
  <c r="AQ44" i="1"/>
  <c r="AR44" i="1"/>
  <c r="AR45" i="1" s="1"/>
  <c r="AR55" i="1" s="1"/>
  <c r="AS44" i="1"/>
  <c r="AS45" i="1" s="1"/>
  <c r="AT44" i="1"/>
  <c r="AT45" i="1" s="1"/>
  <c r="AT52" i="1" s="1"/>
  <c r="AU44" i="1"/>
  <c r="AU45" i="1" s="1"/>
  <c r="AV44" i="1"/>
  <c r="AV45" i="1" s="1"/>
  <c r="AV54" i="1" s="1"/>
  <c r="AW44" i="1"/>
  <c r="AW45" i="1" s="1"/>
  <c r="AW51" i="1" s="1"/>
  <c r="AX44" i="1"/>
  <c r="AX45" i="1" s="1"/>
  <c r="AY44" i="1"/>
  <c r="AY45" i="1" s="1"/>
  <c r="AZ44" i="1"/>
  <c r="AZ45" i="1" s="1"/>
  <c r="AZ50" i="1" s="1"/>
  <c r="BA44" i="1"/>
  <c r="BA45" i="1" s="1"/>
  <c r="BA51" i="1" s="1"/>
  <c r="BB44" i="1"/>
  <c r="BB45" i="1" s="1"/>
  <c r="BC44" i="1"/>
  <c r="BC45" i="1" s="1"/>
  <c r="BD44" i="1"/>
  <c r="BD45" i="1" s="1"/>
  <c r="BD54" i="1" s="1"/>
  <c r="BE44" i="1"/>
  <c r="BF44" i="1"/>
  <c r="BF45" i="1" s="1"/>
  <c r="AQ45" i="1"/>
  <c r="BE45" i="1"/>
  <c r="AZ54" i="1" l="1"/>
  <c r="AR50" i="1"/>
  <c r="BD55" i="1"/>
  <c r="AZ55" i="1"/>
  <c r="AR54" i="1"/>
  <c r="AV55" i="1"/>
  <c r="AU52" i="1"/>
  <c r="AU51" i="1"/>
  <c r="AU50" i="1"/>
  <c r="AU54" i="1"/>
  <c r="AU53" i="1"/>
  <c r="AU49" i="1"/>
  <c r="AU55" i="1"/>
  <c r="BC52" i="1"/>
  <c r="BC51" i="1"/>
  <c r="BC50" i="1"/>
  <c r="BC54" i="1"/>
  <c r="BC49" i="1"/>
  <c r="BC53" i="1"/>
  <c r="BC55" i="1"/>
  <c r="AY52" i="1"/>
  <c r="AY51" i="1"/>
  <c r="AY50" i="1"/>
  <c r="AY54" i="1"/>
  <c r="AY49" i="1"/>
  <c r="AY53" i="1"/>
  <c r="AY55" i="1"/>
  <c r="BF51" i="1"/>
  <c r="BF50" i="1"/>
  <c r="BF49" i="1"/>
  <c r="BF53" i="1"/>
  <c r="BF55" i="1"/>
  <c r="BF52" i="1"/>
  <c r="BF54" i="1"/>
  <c r="AQ52" i="1"/>
  <c r="AQ51" i="1"/>
  <c r="AQ50" i="1"/>
  <c r="AQ54" i="1"/>
  <c r="BB51" i="1"/>
  <c r="BB50" i="1"/>
  <c r="BB49" i="1"/>
  <c r="BB53" i="1"/>
  <c r="AX51" i="1"/>
  <c r="AX50" i="1"/>
  <c r="AX49" i="1"/>
  <c r="AX53" i="1"/>
  <c r="AT51" i="1"/>
  <c r="AT50" i="1"/>
  <c r="AT49" i="1"/>
  <c r="AT53" i="1"/>
  <c r="AP51" i="1"/>
  <c r="AP50" i="1"/>
  <c r="AP49" i="1"/>
  <c r="AP53" i="1"/>
  <c r="AQ55" i="1"/>
  <c r="AX54" i="1"/>
  <c r="AP54" i="1"/>
  <c r="AP52" i="1"/>
  <c r="BD50" i="1"/>
  <c r="AW50" i="1"/>
  <c r="AW54" i="1"/>
  <c r="AW49" i="1"/>
  <c r="AW53" i="1"/>
  <c r="AW52" i="1"/>
  <c r="BA50" i="1"/>
  <c r="BA54" i="1"/>
  <c r="BA49" i="1"/>
  <c r="BA53" i="1"/>
  <c r="BA52" i="1"/>
  <c r="AS50" i="1"/>
  <c r="AS54" i="1"/>
  <c r="AS49" i="1"/>
  <c r="AS53" i="1"/>
  <c r="AS52" i="1"/>
  <c r="BB55" i="1"/>
  <c r="AX55" i="1"/>
  <c r="AT55" i="1"/>
  <c r="AP55" i="1"/>
  <c r="BB52" i="1"/>
  <c r="AS51" i="1"/>
  <c r="AQ49" i="1"/>
  <c r="BE50" i="1"/>
  <c r="BE54" i="1"/>
  <c r="BE49" i="1"/>
  <c r="BE53" i="1"/>
  <c r="BE52" i="1"/>
  <c r="BD49" i="1"/>
  <c r="BD53" i="1"/>
  <c r="BD52" i="1"/>
  <c r="BD51" i="1"/>
  <c r="AZ49" i="1"/>
  <c r="AZ53" i="1"/>
  <c r="AZ52" i="1"/>
  <c r="AZ51" i="1"/>
  <c r="AV49" i="1"/>
  <c r="AV53" i="1"/>
  <c r="AV52" i="1"/>
  <c r="AV51" i="1"/>
  <c r="AR49" i="1"/>
  <c r="AR53" i="1"/>
  <c r="AR52" i="1"/>
  <c r="AR51" i="1"/>
  <c r="BE55" i="1"/>
  <c r="BA55" i="1"/>
  <c r="AW55" i="1"/>
  <c r="AS55" i="1"/>
  <c r="BB54" i="1"/>
  <c r="AT54" i="1"/>
  <c r="AQ53" i="1"/>
  <c r="AX52" i="1"/>
  <c r="BE51" i="1"/>
  <c r="AV50" i="1"/>
  <c r="D25" i="1" l="1"/>
  <c r="D26" i="1" s="1"/>
  <c r="E25" i="1"/>
  <c r="E26" i="1" s="1"/>
  <c r="F25" i="1"/>
  <c r="F26" i="1" s="1"/>
  <c r="G25" i="1"/>
  <c r="G26" i="1" s="1"/>
  <c r="H25" i="1"/>
  <c r="H26" i="1" s="1"/>
  <c r="C25" i="1"/>
  <c r="C26" i="1" s="1"/>
  <c r="K27" i="1" l="1"/>
  <c r="K26" i="1"/>
  <c r="K28" i="1" s="1"/>
  <c r="K29" i="1" l="1"/>
  <c r="P30" i="1" s="1"/>
  <c r="C38" i="1"/>
  <c r="C39" i="1"/>
  <c r="C40" i="1"/>
  <c r="D44" i="1"/>
  <c r="D45" i="1" s="1"/>
  <c r="E44" i="1"/>
  <c r="E45" i="1" s="1"/>
  <c r="F44" i="1"/>
  <c r="F45" i="1" s="1"/>
  <c r="G44" i="1"/>
  <c r="G45" i="1" s="1"/>
  <c r="H44" i="1"/>
  <c r="H45" i="1" s="1"/>
  <c r="I44" i="1"/>
  <c r="I45" i="1" s="1"/>
  <c r="J44" i="1"/>
  <c r="K44" i="1"/>
  <c r="K45" i="1" s="1"/>
  <c r="L44" i="1"/>
  <c r="L45" i="1" s="1"/>
  <c r="M44" i="1"/>
  <c r="M45" i="1" s="1"/>
  <c r="N44" i="1"/>
  <c r="N45" i="1" s="1"/>
  <c r="O44" i="1"/>
  <c r="O45" i="1" s="1"/>
  <c r="P44" i="1"/>
  <c r="P45" i="1" s="1"/>
  <c r="Q44" i="1"/>
  <c r="Q45" i="1" s="1"/>
  <c r="R44" i="1"/>
  <c r="R45" i="1" s="1"/>
  <c r="S44" i="1"/>
  <c r="S45" i="1" s="1"/>
  <c r="T44" i="1"/>
  <c r="T45" i="1" s="1"/>
  <c r="U44" i="1"/>
  <c r="U45" i="1" s="1"/>
  <c r="V44" i="1"/>
  <c r="V45" i="1" s="1"/>
  <c r="W44" i="1"/>
  <c r="W45" i="1" s="1"/>
  <c r="X44" i="1"/>
  <c r="X45" i="1" s="1"/>
  <c r="C37" i="1" s="1"/>
  <c r="Y44" i="1"/>
  <c r="Y45" i="1" s="1"/>
  <c r="Z44" i="1"/>
  <c r="Z45" i="1" s="1"/>
  <c r="AA44" i="1"/>
  <c r="AA45" i="1" s="1"/>
  <c r="AB44" i="1"/>
  <c r="AB45" i="1" s="1"/>
  <c r="AC44" i="1"/>
  <c r="AC45" i="1" s="1"/>
  <c r="AD44" i="1"/>
  <c r="AD45" i="1" s="1"/>
  <c r="AE44" i="1"/>
  <c r="AE45" i="1" s="1"/>
  <c r="AF44" i="1"/>
  <c r="AF45" i="1" s="1"/>
  <c r="AG44" i="1"/>
  <c r="AG45" i="1" s="1"/>
  <c r="AH44" i="1"/>
  <c r="AH45" i="1" s="1"/>
  <c r="AI44" i="1"/>
  <c r="AI45" i="1" s="1"/>
  <c r="AJ44" i="1"/>
  <c r="AJ45" i="1" s="1"/>
  <c r="AK44" i="1"/>
  <c r="AK45" i="1" s="1"/>
  <c r="AL44" i="1"/>
  <c r="AL45" i="1" s="1"/>
  <c r="AM44" i="1"/>
  <c r="AM45" i="1" s="1"/>
  <c r="AN44" i="1"/>
  <c r="AN45" i="1" s="1"/>
  <c r="AO44" i="1"/>
  <c r="AO45" i="1" s="1"/>
  <c r="AO50" i="1" l="1"/>
  <c r="AO54" i="1"/>
  <c r="AO49" i="1"/>
  <c r="AO53" i="1"/>
  <c r="AO52" i="1"/>
  <c r="AO51" i="1"/>
  <c r="AO55" i="1"/>
  <c r="AC50" i="1"/>
  <c r="AC54" i="1"/>
  <c r="AC49" i="1"/>
  <c r="AC53" i="1"/>
  <c r="AC52" i="1"/>
  <c r="AC55" i="1"/>
  <c r="AC51" i="1"/>
  <c r="Q50" i="1"/>
  <c r="Q54" i="1"/>
  <c r="Q49" i="1"/>
  <c r="Q53" i="1"/>
  <c r="Q52" i="1"/>
  <c r="Q55" i="1"/>
  <c r="Q51" i="1"/>
  <c r="I50" i="1"/>
  <c r="I54" i="1"/>
  <c r="I49" i="1"/>
  <c r="I53" i="1"/>
  <c r="I52" i="1"/>
  <c r="I51" i="1"/>
  <c r="I55" i="1"/>
  <c r="AN49" i="1"/>
  <c r="AN53" i="1"/>
  <c r="AN52" i="1"/>
  <c r="AN51" i="1"/>
  <c r="AN54" i="1"/>
  <c r="AN55" i="1"/>
  <c r="AN50" i="1"/>
  <c r="AJ49" i="1"/>
  <c r="AJ53" i="1"/>
  <c r="AJ52" i="1"/>
  <c r="AJ51" i="1"/>
  <c r="AJ54" i="1"/>
  <c r="AJ50" i="1"/>
  <c r="AJ55" i="1"/>
  <c r="AF49" i="1"/>
  <c r="AF53" i="1"/>
  <c r="AF52" i="1"/>
  <c r="AF51" i="1"/>
  <c r="AF50" i="1"/>
  <c r="AF55" i="1"/>
  <c r="AF54" i="1"/>
  <c r="AB49" i="1"/>
  <c r="AB53" i="1"/>
  <c r="AB52" i="1"/>
  <c r="AB51" i="1"/>
  <c r="AB50" i="1"/>
  <c r="AB54" i="1"/>
  <c r="AB55" i="1"/>
  <c r="X49" i="1"/>
  <c r="X53" i="1"/>
  <c r="X52" i="1"/>
  <c r="X51" i="1"/>
  <c r="C43" i="1" s="1"/>
  <c r="X54" i="1"/>
  <c r="X55" i="1"/>
  <c r="X50" i="1"/>
  <c r="C42" i="1" s="1"/>
  <c r="T49" i="1"/>
  <c r="T53" i="1"/>
  <c r="T52" i="1"/>
  <c r="T51" i="1"/>
  <c r="T54" i="1"/>
  <c r="T55" i="1"/>
  <c r="T50" i="1"/>
  <c r="P49" i="1"/>
  <c r="P53" i="1"/>
  <c r="P52" i="1"/>
  <c r="P51" i="1"/>
  <c r="P50" i="1"/>
  <c r="P54" i="1"/>
  <c r="P55" i="1"/>
  <c r="L49" i="1"/>
  <c r="L53" i="1"/>
  <c r="L52" i="1"/>
  <c r="L51" i="1"/>
  <c r="L55" i="1"/>
  <c r="L54" i="1"/>
  <c r="L50" i="1"/>
  <c r="H49" i="1"/>
  <c r="H53" i="1"/>
  <c r="H52" i="1"/>
  <c r="H51" i="1"/>
  <c r="H55" i="1"/>
  <c r="H54" i="1"/>
  <c r="H50" i="1"/>
  <c r="D49" i="1"/>
  <c r="D53" i="1"/>
  <c r="D52" i="1"/>
  <c r="D51" i="1"/>
  <c r="D55" i="1"/>
  <c r="D54" i="1"/>
  <c r="D50" i="1"/>
  <c r="AK50" i="1"/>
  <c r="AK54" i="1"/>
  <c r="AK49" i="1"/>
  <c r="AK53" i="1"/>
  <c r="AK52" i="1"/>
  <c r="AK55" i="1"/>
  <c r="AK51" i="1"/>
  <c r="Y50" i="1"/>
  <c r="Y54" i="1"/>
  <c r="Y49" i="1"/>
  <c r="Y53" i="1"/>
  <c r="Y52" i="1"/>
  <c r="Y51" i="1"/>
  <c r="Y55" i="1"/>
  <c r="E50" i="1"/>
  <c r="E54" i="1"/>
  <c r="E49" i="1"/>
  <c r="E53" i="1"/>
  <c r="E52" i="1"/>
  <c r="E55" i="1"/>
  <c r="E51" i="1"/>
  <c r="AM52" i="1"/>
  <c r="AM51" i="1"/>
  <c r="AM50" i="1"/>
  <c r="AM54" i="1"/>
  <c r="AM49" i="1"/>
  <c r="AM53" i="1"/>
  <c r="AM55" i="1"/>
  <c r="AI52" i="1"/>
  <c r="AI51" i="1"/>
  <c r="AI50" i="1"/>
  <c r="AI54" i="1"/>
  <c r="AI49" i="1"/>
  <c r="AI53" i="1"/>
  <c r="AI55" i="1"/>
  <c r="AE52" i="1"/>
  <c r="AE51" i="1"/>
  <c r="AE50" i="1"/>
  <c r="AE54" i="1"/>
  <c r="AE53" i="1"/>
  <c r="AE49" i="1"/>
  <c r="AE55" i="1"/>
  <c r="AA52" i="1"/>
  <c r="AA51" i="1"/>
  <c r="AA50" i="1"/>
  <c r="AA54" i="1"/>
  <c r="AA53" i="1"/>
  <c r="AA49" i="1"/>
  <c r="AA55" i="1"/>
  <c r="W52" i="1"/>
  <c r="W51" i="1"/>
  <c r="W50" i="1"/>
  <c r="W54" i="1"/>
  <c r="W49" i="1"/>
  <c r="W55" i="1"/>
  <c r="W53" i="1"/>
  <c r="S52" i="1"/>
  <c r="S51" i="1"/>
  <c r="S50" i="1"/>
  <c r="S54" i="1"/>
  <c r="S53" i="1"/>
  <c r="S55" i="1"/>
  <c r="S49" i="1"/>
  <c r="O52" i="1"/>
  <c r="O51" i="1"/>
  <c r="O50" i="1"/>
  <c r="O54" i="1"/>
  <c r="O53" i="1"/>
  <c r="O49" i="1"/>
  <c r="O55" i="1"/>
  <c r="K52" i="1"/>
  <c r="K51" i="1"/>
  <c r="K50" i="1"/>
  <c r="K54" i="1"/>
  <c r="K53" i="1"/>
  <c r="K49" i="1"/>
  <c r="K55" i="1"/>
  <c r="G52" i="1"/>
  <c r="G51" i="1"/>
  <c r="G50" i="1"/>
  <c r="G54" i="1"/>
  <c r="G49" i="1"/>
  <c r="G55" i="1"/>
  <c r="G53" i="1"/>
  <c r="AG50" i="1"/>
  <c r="AG54" i="1"/>
  <c r="AG49" i="1"/>
  <c r="AG53" i="1"/>
  <c r="AG52" i="1"/>
  <c r="AG55" i="1"/>
  <c r="AG51" i="1"/>
  <c r="U50" i="1"/>
  <c r="U54" i="1"/>
  <c r="U49" i="1"/>
  <c r="U53" i="1"/>
  <c r="U52" i="1"/>
  <c r="U55" i="1"/>
  <c r="U51" i="1"/>
  <c r="M50" i="1"/>
  <c r="M54" i="1"/>
  <c r="M49" i="1"/>
  <c r="M53" i="1"/>
  <c r="M52" i="1"/>
  <c r="M55" i="1"/>
  <c r="M51" i="1"/>
  <c r="AL51" i="1"/>
  <c r="AL50" i="1"/>
  <c r="AL49" i="1"/>
  <c r="AL53" i="1"/>
  <c r="AL54" i="1"/>
  <c r="AL52" i="1"/>
  <c r="AL55" i="1"/>
  <c r="AH51" i="1"/>
  <c r="AH50" i="1"/>
  <c r="AH49" i="1"/>
  <c r="AH53" i="1"/>
  <c r="AH52" i="1"/>
  <c r="AH55" i="1"/>
  <c r="AH54" i="1"/>
  <c r="AD51" i="1"/>
  <c r="AD50" i="1"/>
  <c r="AD49" i="1"/>
  <c r="AD53" i="1"/>
  <c r="AD54" i="1"/>
  <c r="AD52" i="1"/>
  <c r="AD55" i="1"/>
  <c r="Z51" i="1"/>
  <c r="Z50" i="1"/>
  <c r="Z49" i="1"/>
  <c r="Z53" i="1"/>
  <c r="Z55" i="1"/>
  <c r="Z52" i="1"/>
  <c r="Z54" i="1"/>
  <c r="V51" i="1"/>
  <c r="V50" i="1"/>
  <c r="V54" i="1"/>
  <c r="V49" i="1"/>
  <c r="V53" i="1"/>
  <c r="V52" i="1"/>
  <c r="V55" i="1"/>
  <c r="R51" i="1"/>
  <c r="R50" i="1"/>
  <c r="R54" i="1"/>
  <c r="R49" i="1"/>
  <c r="R53" i="1"/>
  <c r="R52" i="1"/>
  <c r="R55" i="1"/>
  <c r="N51" i="1"/>
  <c r="N50" i="1"/>
  <c r="N54" i="1"/>
  <c r="N49" i="1"/>
  <c r="N53" i="1"/>
  <c r="N55" i="1"/>
  <c r="N52" i="1"/>
  <c r="F51" i="1"/>
  <c r="F55" i="1"/>
  <c r="F50" i="1"/>
  <c r="F54" i="1"/>
  <c r="F49" i="1"/>
  <c r="F53" i="1"/>
  <c r="F52" i="1"/>
  <c r="J45" i="1"/>
  <c r="K20" i="1"/>
  <c r="K21" i="1"/>
  <c r="K22" i="1"/>
  <c r="K23" i="1"/>
  <c r="K24" i="1"/>
  <c r="K18" i="1"/>
  <c r="K19" i="1"/>
  <c r="P18" i="1"/>
  <c r="P19" i="1"/>
  <c r="P20" i="1"/>
  <c r="P21" i="1"/>
  <c r="P22" i="1"/>
  <c r="P23" i="1"/>
  <c r="P24" i="1"/>
  <c r="O18" i="1"/>
  <c r="O19" i="1"/>
  <c r="O20" i="1"/>
  <c r="O21" i="1"/>
  <c r="O22" i="1"/>
  <c r="O23" i="1"/>
  <c r="O24" i="1"/>
  <c r="N18" i="1"/>
  <c r="N19" i="1"/>
  <c r="N20" i="1"/>
  <c r="N21" i="1"/>
  <c r="N22" i="1"/>
  <c r="N23" i="1"/>
  <c r="N24" i="1"/>
  <c r="M18" i="1"/>
  <c r="M19" i="1"/>
  <c r="M20" i="1"/>
  <c r="M21" i="1"/>
  <c r="M22" i="1"/>
  <c r="M23" i="1"/>
  <c r="M24" i="1"/>
  <c r="L18" i="1"/>
  <c r="L19" i="1"/>
  <c r="L20" i="1"/>
  <c r="L21" i="1"/>
  <c r="L22" i="1"/>
  <c r="L23" i="1"/>
  <c r="L24" i="1"/>
  <c r="C41" i="1" l="1"/>
  <c r="J51" i="1"/>
  <c r="J55" i="1"/>
  <c r="J50" i="1"/>
  <c r="J54" i="1"/>
  <c r="J49" i="1"/>
  <c r="J53" i="1"/>
  <c r="J52" i="1"/>
</calcChain>
</file>

<file path=xl/sharedStrings.xml><?xml version="1.0" encoding="utf-8"?>
<sst xmlns="http://schemas.openxmlformats.org/spreadsheetml/2006/main" count="214" uniqueCount="115">
  <si>
    <t>c1</t>
  </si>
  <si>
    <t>c2</t>
  </si>
  <si>
    <t>c3</t>
  </si>
  <si>
    <t>c4</t>
  </si>
  <si>
    <t>m1</t>
  </si>
  <si>
    <t>m2</t>
  </si>
  <si>
    <t>m3</t>
  </si>
  <si>
    <t>a</t>
  </si>
  <si>
    <t>user</t>
  </si>
  <si>
    <t>system</t>
  </si>
  <si>
    <t>the</t>
  </si>
  <si>
    <t>to</t>
  </si>
  <si>
    <t>j = term</t>
  </si>
  <si>
    <t>i = document</t>
  </si>
  <si>
    <t>idf(j)</t>
  </si>
  <si>
    <t>df(j)</t>
  </si>
  <si>
    <t>number of documents containing term j</t>
  </si>
  <si>
    <t>ln(# of docs/df(j))</t>
  </si>
  <si>
    <t>tf*idf(j)</t>
  </si>
  <si>
    <t>tf(i,j)</t>
  </si>
  <si>
    <t xml:space="preserve">tf(i,j) = </t>
  </si>
  <si>
    <t xml:space="preserve">df(j) = </t>
  </si>
  <si>
    <t xml:space="preserve">idf(j) = </t>
  </si>
  <si>
    <t>frequency of term j in document i</t>
  </si>
  <si>
    <t>terms in at least two documents</t>
  </si>
  <si>
    <t>c</t>
  </si>
  <si>
    <t>m</t>
  </si>
  <si>
    <t>width</t>
  </si>
  <si>
    <t>all terms</t>
  </si>
  <si>
    <t>The</t>
  </si>
  <si>
    <t>notice natural log, any log will do</t>
  </si>
  <si>
    <t>Each row in these</t>
  </si>
  <si>
    <t>associated with</t>
  </si>
  <si>
    <t xml:space="preserve">the document - </t>
  </si>
  <si>
    <t>can use vector</t>
  </si>
  <si>
    <t>length and angles</t>
  </si>
  <si>
    <t xml:space="preserve">between vectors </t>
  </si>
  <si>
    <t>tables is a vector</t>
  </si>
  <si>
    <t xml:space="preserve">lenth(c3) = </t>
  </si>
  <si>
    <t xml:space="preserve">length(c4) = </t>
  </si>
  <si>
    <t xml:space="preserve">sim(c3, c4) = </t>
  </si>
  <si>
    <t xml:space="preserve">angle(c3,c4) = </t>
  </si>
  <si>
    <t>radians</t>
  </si>
  <si>
    <t>degrees</t>
  </si>
  <si>
    <t>unique words</t>
  </si>
  <si>
    <t>That might be a Windows XP PC running a security system</t>
  </si>
  <si>
    <t>The company said the attack impacted a large number of its customers.</t>
  </si>
  <si>
    <t>that</t>
  </si>
  <si>
    <t>A</t>
  </si>
  <si>
    <t>have, or</t>
  </si>
  <si>
    <t>stop words</t>
  </si>
  <si>
    <t>devices</t>
  </si>
  <si>
    <t>reality</t>
  </si>
  <si>
    <t>security</t>
  </si>
  <si>
    <t>windows</t>
  </si>
  <si>
    <t>Australian domain name registrar Melbourne IT confirmed on Thursday</t>
  </si>
  <si>
    <t>on</t>
  </si>
  <si>
    <t>domain</t>
  </si>
  <si>
    <t xml:space="preserve">registrar </t>
  </si>
  <si>
    <t>customers</t>
  </si>
  <si>
    <t>attack</t>
  </si>
  <si>
    <t>DNS</t>
  </si>
  <si>
    <t>outage</t>
  </si>
  <si>
    <t>company</t>
  </si>
  <si>
    <t>http://www.zdnet.com/article/windows-xp-why-it-wont-die-for-years-to-come/</t>
  </si>
  <si>
    <t>http://www.zdnet.com/article/melbourne-it-confirms-ddos-attack-behind-dns-outage/</t>
  </si>
  <si>
    <t>from:</t>
  </si>
  <si>
    <t>Most large company probably have one or two things</t>
  </si>
  <si>
    <t>PC</t>
  </si>
  <si>
    <t>XP</t>
  </si>
  <si>
    <t>XP was an extremely popular version of Windows</t>
  </si>
  <si>
    <t>of</t>
  </si>
  <si>
    <t>The DNS outage affected domain system or PC in Melbourne</t>
  </si>
  <si>
    <t>The reality is we tend to think of PC as devices that sit in front of a user.</t>
  </si>
  <si>
    <t>affected</t>
  </si>
  <si>
    <t>an</t>
  </si>
  <si>
    <t>as</t>
  </si>
  <si>
    <t>australian</t>
  </si>
  <si>
    <t>be</t>
  </si>
  <si>
    <t>confirmed</t>
  </si>
  <si>
    <t>dns</t>
  </si>
  <si>
    <t>extremely</t>
  </si>
  <si>
    <t>front</t>
  </si>
  <si>
    <t>have</t>
  </si>
  <si>
    <t>impacted</t>
  </si>
  <si>
    <t>in</t>
  </si>
  <si>
    <t>is</t>
  </si>
  <si>
    <t>it</t>
  </si>
  <si>
    <t>its</t>
  </si>
  <si>
    <t>large</t>
  </si>
  <si>
    <t>melbourne</t>
  </si>
  <si>
    <t>might</t>
  </si>
  <si>
    <t>name</t>
  </si>
  <si>
    <t>number</t>
  </si>
  <si>
    <t>one</t>
  </si>
  <si>
    <t>or</t>
  </si>
  <si>
    <t>pc</t>
  </si>
  <si>
    <t>popular</t>
  </si>
  <si>
    <t>probably</t>
  </si>
  <si>
    <t>registrar</t>
  </si>
  <si>
    <t>running</t>
  </si>
  <si>
    <t>said</t>
  </si>
  <si>
    <t>sit</t>
  </si>
  <si>
    <t>tend</t>
  </si>
  <si>
    <t>things</t>
  </si>
  <si>
    <t>think</t>
  </si>
  <si>
    <t>Thursday</t>
  </si>
  <si>
    <t>two</t>
  </si>
  <si>
    <t>version</t>
  </si>
  <si>
    <t>was</t>
  </si>
  <si>
    <t>we</t>
  </si>
  <si>
    <t>xp</t>
  </si>
  <si>
    <t>correlation group by rows</t>
  </si>
  <si>
    <t>thnk</t>
  </si>
  <si>
    <t>YUGAANK SHARMA - ASSIGNMENT 6 - CS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</si>
</sst>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0" xfId="0" applyBorder="1"/>
    <xf numFmtId="2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2" fontId="4" fillId="2" borderId="0" xfId="0" applyNumberFormat="1" applyFont="1" applyFill="1"/>
    <xf numFmtId="0" fontId="0" fillId="0" borderId="0" xfId="0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5" fillId="0" borderId="0" xfId="1"/>
    <xf numFmtId="0" fontId="0" fillId="4" borderId="0" xfId="0" applyFill="1" applyBorder="1" applyAlignment="1"/>
    <xf numFmtId="0" fontId="2" fillId="0" borderId="6" xfId="0" applyFont="1" applyBorder="1"/>
    <xf numFmtId="0" fontId="2" fillId="0" borderId="7" xfId="0" applyFont="1" applyBorder="1"/>
    <xf numFmtId="0" fontId="2" fillId="4" borderId="0" xfId="0" applyFont="1" applyFill="1" applyBorder="1" applyAlignment="1"/>
  </cellXfs>
  <cellStyles count="2">
    <cellStyle name="Hyperlink" xfId="1" builtinId="8"/>
    <cellStyle name="Normal" xfId="0" builtinId="0"/>
  </cellStyles>
  <dxfs count="18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zdnet.com/article/windows-xp-why-it-wont-die-for-years-to-come/" TargetMode="External"/><Relationship Id="rId1" Type="http://schemas.openxmlformats.org/officeDocument/2006/relationships/hyperlink" Target="http://www.zdnet.com/article/melbourne-it-confirms-ddos-attack-behind-dns-out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60"/>
  <sheetViews>
    <sheetView tabSelected="1" zoomScale="90" zoomScaleNormal="90" workbookViewId="0">
      <selection activeCell="P14" sqref="P14"/>
    </sheetView>
  </sheetViews>
  <sheetFormatPr defaultRowHeight="15" x14ac:dyDescent="0.25"/>
  <cols>
    <col min="1" max="1" width="5.85546875" customWidth="1"/>
    <col min="2" max="2" width="9.140625" customWidth="1"/>
    <col min="4" max="4" width="7.140625" customWidth="1"/>
    <col min="5" max="5" width="8" customWidth="1"/>
    <col min="6" max="6" width="8.42578125" customWidth="1"/>
    <col min="7" max="7" width="11" customWidth="1"/>
    <col min="8" max="8" width="11.5703125" customWidth="1"/>
    <col min="9" max="9" width="10.7109375" customWidth="1"/>
    <col min="10" max="10" width="10.42578125" customWidth="1"/>
    <col min="11" max="11" width="6.7109375" customWidth="1"/>
    <col min="12" max="12" width="12.140625" customWidth="1"/>
    <col min="13" max="13" width="10.5703125" customWidth="1"/>
    <col min="14" max="14" width="11.7109375" customWidth="1"/>
    <col min="15" max="15" width="10.85546875" customWidth="1"/>
    <col min="16" max="16" width="7.42578125" customWidth="1"/>
    <col min="17" max="17" width="8.140625" customWidth="1"/>
    <col min="18" max="18" width="8.28515625" customWidth="1"/>
    <col min="19" max="19" width="11.85546875" customWidth="1"/>
    <col min="20" max="20" width="8.140625" customWidth="1"/>
    <col min="21" max="21" width="11.7109375" customWidth="1"/>
    <col min="22" max="22" width="12.140625" customWidth="1"/>
    <col min="23" max="23" width="11" customWidth="1"/>
    <col min="24" max="24" width="7" customWidth="1"/>
    <col min="25" max="25" width="8" customWidth="1"/>
    <col min="26" max="26" width="9.28515625" customWidth="1"/>
    <col min="27" max="27" width="7.28515625" customWidth="1"/>
    <col min="28" max="28" width="9.5703125" customWidth="1"/>
    <col min="29" max="29" width="9.28515625" customWidth="1"/>
    <col min="30" max="30" width="8" customWidth="1"/>
    <col min="31" max="31" width="9.28515625" customWidth="1"/>
    <col min="33" max="33" width="6.85546875" customWidth="1"/>
    <col min="34" max="34" width="7.140625" customWidth="1"/>
    <col min="35" max="35" width="6.85546875" customWidth="1"/>
    <col min="36" max="36" width="5.7109375" customWidth="1"/>
    <col min="37" max="38" width="5.140625" customWidth="1"/>
    <col min="39" max="39" width="5.7109375" customWidth="1"/>
    <col min="40" max="40" width="11.5703125" customWidth="1"/>
    <col min="41" max="41" width="12.5703125" customWidth="1"/>
  </cols>
  <sheetData>
    <row r="1" spans="1:23" x14ac:dyDescent="0.25">
      <c r="A1" s="3" t="s">
        <v>66</v>
      </c>
      <c r="C1" s="19" t="s">
        <v>114</v>
      </c>
      <c r="D1" s="19"/>
      <c r="E1" s="19"/>
      <c r="F1" s="19"/>
      <c r="G1" s="19"/>
      <c r="I1" s="15" t="s">
        <v>20</v>
      </c>
      <c r="J1" t="s">
        <v>23</v>
      </c>
      <c r="P1" s="7"/>
      <c r="Q1" s="7" t="s">
        <v>0</v>
      </c>
      <c r="R1" s="7" t="s">
        <v>1</v>
      </c>
      <c r="S1" s="7" t="s">
        <v>2</v>
      </c>
      <c r="T1" s="7" t="s">
        <v>3</v>
      </c>
      <c r="U1" s="7" t="s">
        <v>4</v>
      </c>
      <c r="V1" s="7" t="s">
        <v>5</v>
      </c>
      <c r="W1" s="7" t="s">
        <v>6</v>
      </c>
    </row>
    <row r="2" spans="1:23" x14ac:dyDescent="0.25">
      <c r="A2" s="29" t="s">
        <v>65</v>
      </c>
      <c r="I2" s="16" t="s">
        <v>21</v>
      </c>
      <c r="J2" s="17" t="s">
        <v>16</v>
      </c>
      <c r="P2" s="5" t="s">
        <v>0</v>
      </c>
      <c r="Q2" s="5">
        <v>1</v>
      </c>
      <c r="R2" s="5"/>
      <c r="S2" s="5"/>
      <c r="T2" s="33" t="s">
        <v>112</v>
      </c>
      <c r="U2" s="30"/>
      <c r="V2" s="30"/>
      <c r="W2" s="5"/>
    </row>
    <row r="3" spans="1:23" x14ac:dyDescent="0.25">
      <c r="A3" s="29" t="s">
        <v>64</v>
      </c>
      <c r="I3" s="16" t="s">
        <v>22</v>
      </c>
      <c r="J3" s="17" t="s">
        <v>17</v>
      </c>
      <c r="L3" s="20" t="s">
        <v>30</v>
      </c>
      <c r="M3" s="20"/>
      <c r="N3" s="20"/>
      <c r="P3" s="5" t="s">
        <v>1</v>
      </c>
      <c r="Q3" s="5">
        <v>0.31622776601683789</v>
      </c>
      <c r="R3" s="5">
        <v>1</v>
      </c>
      <c r="S3" s="5"/>
      <c r="T3" s="5"/>
      <c r="U3" s="5"/>
      <c r="V3" s="5"/>
      <c r="W3" s="5"/>
    </row>
    <row r="4" spans="1:23" x14ac:dyDescent="0.25">
      <c r="J4" s="31" t="s">
        <v>50</v>
      </c>
      <c r="L4" s="32" t="s">
        <v>44</v>
      </c>
      <c r="M4" s="27"/>
      <c r="N4" s="28"/>
      <c r="P4" s="5" t="s">
        <v>2</v>
      </c>
      <c r="Q4" s="5">
        <v>-0.19999999999999996</v>
      </c>
      <c r="R4" s="5">
        <v>0.31622776601683789</v>
      </c>
      <c r="S4" s="5">
        <v>1</v>
      </c>
      <c r="T4" s="5"/>
      <c r="U4" s="5"/>
      <c r="V4" s="5"/>
      <c r="W4" s="5"/>
    </row>
    <row r="5" spans="1:23" x14ac:dyDescent="0.25">
      <c r="A5" s="18" t="s">
        <v>0</v>
      </c>
      <c r="B5" t="s">
        <v>73</v>
      </c>
      <c r="J5" t="s">
        <v>47</v>
      </c>
      <c r="L5" t="s">
        <v>51</v>
      </c>
      <c r="M5" t="s">
        <v>52</v>
      </c>
      <c r="N5" t="s">
        <v>8</v>
      </c>
      <c r="P5" s="5" t="s">
        <v>3</v>
      </c>
      <c r="Q5" s="5">
        <v>-0.31622776601683789</v>
      </c>
      <c r="R5" s="5">
        <v>-0.25000000000000006</v>
      </c>
      <c r="S5" s="5">
        <v>-0.31622776601683789</v>
      </c>
      <c r="T5" s="5">
        <v>1</v>
      </c>
      <c r="U5" s="5"/>
      <c r="V5" s="5"/>
      <c r="W5" s="5"/>
    </row>
    <row r="6" spans="1:23" x14ac:dyDescent="0.25">
      <c r="A6" s="18" t="s">
        <v>1</v>
      </c>
      <c r="B6" t="s">
        <v>45</v>
      </c>
      <c r="J6" t="s">
        <v>48</v>
      </c>
      <c r="L6" t="s">
        <v>9</v>
      </c>
      <c r="M6" t="s">
        <v>53</v>
      </c>
      <c r="P6" s="5" t="s">
        <v>4</v>
      </c>
      <c r="Q6" s="5">
        <v>-0.19999999999999996</v>
      </c>
      <c r="R6" s="5">
        <v>-0.63245553203367577</v>
      </c>
      <c r="S6" s="5">
        <v>-0.19999999999999996</v>
      </c>
      <c r="T6" s="5">
        <v>-0.31622776601683789</v>
      </c>
      <c r="U6" s="5">
        <v>1</v>
      </c>
      <c r="V6" s="5"/>
      <c r="W6" s="5"/>
    </row>
    <row r="7" spans="1:23" x14ac:dyDescent="0.25">
      <c r="A7" s="18" t="s">
        <v>2</v>
      </c>
      <c r="B7" t="s">
        <v>70</v>
      </c>
      <c r="J7" t="s">
        <v>71</v>
      </c>
      <c r="L7" t="s">
        <v>54</v>
      </c>
      <c r="P7" s="5" t="s">
        <v>5</v>
      </c>
      <c r="Q7" s="5">
        <v>-0.19999999999999996</v>
      </c>
      <c r="R7" s="5">
        <v>-0.63245553203367577</v>
      </c>
      <c r="S7" s="5">
        <v>-0.19999999999999993</v>
      </c>
      <c r="T7" s="5">
        <v>0.63245553203367577</v>
      </c>
      <c r="U7" s="5">
        <v>-0.19999999999999996</v>
      </c>
      <c r="V7" s="5">
        <v>1</v>
      </c>
      <c r="W7" s="5"/>
    </row>
    <row r="8" spans="1:23" ht="15.75" thickBot="1" x14ac:dyDescent="0.3">
      <c r="A8" s="18" t="s">
        <v>3</v>
      </c>
      <c r="B8" t="s">
        <v>67</v>
      </c>
      <c r="J8" t="s">
        <v>49</v>
      </c>
      <c r="L8" t="s">
        <v>63</v>
      </c>
      <c r="P8" s="5" t="s">
        <v>6</v>
      </c>
      <c r="Q8" s="6">
        <v>0.44721359549995787</v>
      </c>
      <c r="R8" s="6">
        <v>0</v>
      </c>
      <c r="S8" s="6">
        <v>-0.44721359549995787</v>
      </c>
      <c r="T8" s="6">
        <v>-0.70710678118654746</v>
      </c>
      <c r="U8" s="6">
        <v>0.44721359549995787</v>
      </c>
      <c r="V8" s="6">
        <v>-0.44721359549995787</v>
      </c>
      <c r="W8" s="6">
        <v>1</v>
      </c>
    </row>
    <row r="9" spans="1:23" x14ac:dyDescent="0.25">
      <c r="A9" s="18" t="s">
        <v>4</v>
      </c>
      <c r="B9" t="s">
        <v>55</v>
      </c>
      <c r="J9" t="s">
        <v>56</v>
      </c>
      <c r="L9" t="s">
        <v>57</v>
      </c>
      <c r="M9" t="s">
        <v>58</v>
      </c>
    </row>
    <row r="10" spans="1:23" x14ac:dyDescent="0.25">
      <c r="A10" s="18" t="s">
        <v>5</v>
      </c>
      <c r="B10" t="s">
        <v>46</v>
      </c>
      <c r="J10" t="s">
        <v>29</v>
      </c>
      <c r="L10" t="s">
        <v>59</v>
      </c>
      <c r="M10" t="s">
        <v>60</v>
      </c>
    </row>
    <row r="11" spans="1:23" x14ac:dyDescent="0.25">
      <c r="A11" s="18" t="s">
        <v>6</v>
      </c>
      <c r="B11" t="s">
        <v>72</v>
      </c>
      <c r="L11" t="s">
        <v>61</v>
      </c>
      <c r="M11" t="s">
        <v>62</v>
      </c>
    </row>
    <row r="12" spans="1:23" x14ac:dyDescent="0.25">
      <c r="A12" s="1"/>
    </row>
    <row r="13" spans="1:23" x14ac:dyDescent="0.25">
      <c r="A13" s="1"/>
    </row>
    <row r="15" spans="1:23" x14ac:dyDescent="0.25">
      <c r="C15" s="19" t="s">
        <v>24</v>
      </c>
      <c r="K15" s="1" t="s">
        <v>18</v>
      </c>
    </row>
    <row r="16" spans="1:23" x14ac:dyDescent="0.25">
      <c r="A16" s="1"/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K16">
        <v>1</v>
      </c>
      <c r="L16">
        <v>2</v>
      </c>
      <c r="M16">
        <v>3</v>
      </c>
      <c r="N16">
        <v>4</v>
      </c>
      <c r="O16">
        <v>5</v>
      </c>
      <c r="P16">
        <v>6</v>
      </c>
      <c r="Q16" s="14"/>
      <c r="R16" s="14"/>
      <c r="S16" s="14"/>
      <c r="T16" s="14"/>
      <c r="U16" s="14"/>
      <c r="V16" s="14"/>
    </row>
    <row r="17" spans="1:22" x14ac:dyDescent="0.25">
      <c r="B17" s="12" t="s">
        <v>19</v>
      </c>
      <c r="C17" s="11" t="s">
        <v>9</v>
      </c>
      <c r="D17" s="11" t="s">
        <v>54</v>
      </c>
      <c r="E17" s="11" t="s">
        <v>63</v>
      </c>
      <c r="F17" s="11" t="s">
        <v>68</v>
      </c>
      <c r="G17" s="11" t="s">
        <v>69</v>
      </c>
      <c r="H17" s="11" t="s">
        <v>57</v>
      </c>
      <c r="I17" s="16"/>
      <c r="K17" s="11" t="s">
        <v>9</v>
      </c>
      <c r="L17" s="11" t="s">
        <v>54</v>
      </c>
      <c r="M17" s="11" t="s">
        <v>63</v>
      </c>
      <c r="N17" s="11" t="s">
        <v>68</v>
      </c>
      <c r="O17" s="11" t="s">
        <v>69</v>
      </c>
      <c r="P17" s="11" t="s">
        <v>57</v>
      </c>
      <c r="Q17" s="14"/>
      <c r="R17" s="14"/>
      <c r="S17" s="14"/>
      <c r="T17" s="14"/>
      <c r="U17" s="14"/>
      <c r="V17" s="14"/>
    </row>
    <row r="18" spans="1:22" x14ac:dyDescent="0.25">
      <c r="A18" s="3">
        <v>1</v>
      </c>
      <c r="B18" s="2" t="s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/>
      <c r="J18" s="23" t="s">
        <v>31</v>
      </c>
      <c r="K18" s="14">
        <f>C18*C$26</f>
        <v>0</v>
      </c>
      <c r="L18" s="14">
        <f>D18*D$26</f>
        <v>0</v>
      </c>
      <c r="M18" s="14">
        <f>E18*E$26</f>
        <v>0</v>
      </c>
      <c r="N18" s="14">
        <f>F18*F$26</f>
        <v>0.84729786038720367</v>
      </c>
      <c r="O18" s="14">
        <f>G18*G$26</f>
        <v>0</v>
      </c>
      <c r="P18" s="14">
        <f>H18*H$26</f>
        <v>0</v>
      </c>
      <c r="Q18" s="14"/>
      <c r="R18" s="14"/>
      <c r="S18" s="14"/>
      <c r="T18" s="14"/>
      <c r="U18" s="14"/>
      <c r="V18" s="14"/>
    </row>
    <row r="19" spans="1:22" x14ac:dyDescent="0.25">
      <c r="A19" s="3">
        <v>2</v>
      </c>
      <c r="B19" s="2" t="s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/>
      <c r="J19" s="23" t="s">
        <v>37</v>
      </c>
      <c r="K19" s="14">
        <f>C19*C$26</f>
        <v>1.2527629684953681</v>
      </c>
      <c r="L19" s="14">
        <f>D19*D$26</f>
        <v>1.2527629684953681</v>
      </c>
      <c r="M19" s="14">
        <f>E19*E$26</f>
        <v>0</v>
      </c>
      <c r="N19" s="14">
        <f>F19*F$26</f>
        <v>0.84729786038720367</v>
      </c>
      <c r="O19" s="14">
        <f>G19*G$26</f>
        <v>1.2527629684953681</v>
      </c>
      <c r="P19" s="14">
        <f>H19*H$26</f>
        <v>0</v>
      </c>
      <c r="Q19" s="14"/>
      <c r="R19" s="14"/>
      <c r="S19" s="14"/>
      <c r="T19" s="14"/>
      <c r="U19" s="14"/>
      <c r="V19" s="14"/>
    </row>
    <row r="20" spans="1:22" x14ac:dyDescent="0.25">
      <c r="A20" s="3">
        <v>3</v>
      </c>
      <c r="B20" s="2" t="s">
        <v>2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/>
      <c r="J20" s="23" t="s">
        <v>32</v>
      </c>
      <c r="K20" s="14">
        <f>C20*C$26</f>
        <v>0</v>
      </c>
      <c r="L20" s="14">
        <f>D20*D$26</f>
        <v>1.2527629684953681</v>
      </c>
      <c r="M20" s="14">
        <f>E20*E$26</f>
        <v>0</v>
      </c>
      <c r="N20" s="14">
        <f>F20*F$26</f>
        <v>0</v>
      </c>
      <c r="O20" s="14">
        <f>G20*G$26</f>
        <v>0</v>
      </c>
      <c r="P20" s="14">
        <f>H20*H$26</f>
        <v>0</v>
      </c>
      <c r="Q20" s="14"/>
      <c r="R20" s="14"/>
      <c r="S20" s="14"/>
      <c r="T20" s="14"/>
      <c r="U20" s="14"/>
      <c r="V20" s="14"/>
    </row>
    <row r="21" spans="1:22" x14ac:dyDescent="0.25">
      <c r="A21" s="3">
        <v>4</v>
      </c>
      <c r="B21" s="2" t="s">
        <v>3</v>
      </c>
      <c r="C21" s="4">
        <v>0</v>
      </c>
      <c r="D21" s="4">
        <v>0</v>
      </c>
      <c r="E21" s="4">
        <v>1</v>
      </c>
      <c r="F21" s="4">
        <v>0</v>
      </c>
      <c r="G21" s="3">
        <v>1</v>
      </c>
      <c r="H21" s="4">
        <v>0</v>
      </c>
      <c r="I21" s="4"/>
      <c r="J21" s="23" t="s">
        <v>33</v>
      </c>
      <c r="K21" s="14">
        <f>C21*C$26</f>
        <v>0</v>
      </c>
      <c r="L21" s="14">
        <f>D21*D$26</f>
        <v>0</v>
      </c>
      <c r="M21" s="14">
        <f>E21*E$26</f>
        <v>1.2527629684953681</v>
      </c>
      <c r="N21" s="14">
        <f>F21*F$26</f>
        <v>0</v>
      </c>
      <c r="O21" s="14">
        <f>G21*G$26</f>
        <v>1.2527629684953681</v>
      </c>
      <c r="P21" s="14">
        <f>H21*H$26</f>
        <v>0</v>
      </c>
      <c r="Q21" s="14"/>
      <c r="R21" s="14"/>
      <c r="S21" s="14"/>
      <c r="T21" s="14"/>
      <c r="U21" s="14"/>
      <c r="V21" s="14"/>
    </row>
    <row r="22" spans="1:22" x14ac:dyDescent="0.25">
      <c r="A22" s="3">
        <v>5</v>
      </c>
      <c r="B22" s="2" t="s">
        <v>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/>
      <c r="J22" s="23" t="s">
        <v>34</v>
      </c>
      <c r="K22" s="14">
        <f>C22*C$26</f>
        <v>0</v>
      </c>
      <c r="L22" s="14">
        <f>D22*D$26</f>
        <v>0</v>
      </c>
      <c r="M22" s="14">
        <f>E22*E$26</f>
        <v>0</v>
      </c>
      <c r="N22" s="14">
        <f>F22*F$26</f>
        <v>0</v>
      </c>
      <c r="O22" s="14">
        <f>G22*G$26</f>
        <v>0</v>
      </c>
      <c r="P22" s="14">
        <f>H22*H$26</f>
        <v>1.2527629684953681</v>
      </c>
      <c r="Q22" s="14"/>
      <c r="R22" s="14"/>
      <c r="S22" s="14"/>
      <c r="T22" s="14"/>
      <c r="U22" s="14"/>
      <c r="V22" s="14"/>
    </row>
    <row r="23" spans="1:22" x14ac:dyDescent="0.25">
      <c r="A23" s="3">
        <v>6</v>
      </c>
      <c r="B23" s="2" t="s">
        <v>5</v>
      </c>
      <c r="C23" s="21">
        <v>0</v>
      </c>
      <c r="D23" s="21">
        <v>0</v>
      </c>
      <c r="E23" s="21">
        <v>1</v>
      </c>
      <c r="F23" s="21">
        <v>0</v>
      </c>
      <c r="G23" s="21">
        <v>0</v>
      </c>
      <c r="H23" s="21">
        <v>0</v>
      </c>
      <c r="I23" s="21"/>
      <c r="J23" s="23" t="s">
        <v>35</v>
      </c>
      <c r="K23" s="14">
        <f>C23*C$26</f>
        <v>0</v>
      </c>
      <c r="L23" s="14">
        <f>D23*D$26</f>
        <v>0</v>
      </c>
      <c r="M23" s="14">
        <f>E23*E$26</f>
        <v>1.2527629684953681</v>
      </c>
      <c r="N23" s="14">
        <f>F23*F$26</f>
        <v>0</v>
      </c>
      <c r="O23" s="14">
        <f>G23*G$26</f>
        <v>0</v>
      </c>
      <c r="P23" s="14">
        <f>H23*H$26</f>
        <v>0</v>
      </c>
    </row>
    <row r="24" spans="1:22" x14ac:dyDescent="0.25">
      <c r="A24" s="3">
        <v>7</v>
      </c>
      <c r="B24" s="2" t="s">
        <v>6</v>
      </c>
      <c r="C24" s="4">
        <v>1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/>
      <c r="J24" s="23" t="s">
        <v>36</v>
      </c>
      <c r="K24" s="14">
        <f>C24*C$26</f>
        <v>1.2527629684953681</v>
      </c>
      <c r="L24" s="14">
        <f>D24*D$26</f>
        <v>0</v>
      </c>
      <c r="M24" s="14">
        <f>E24*E$26</f>
        <v>0</v>
      </c>
      <c r="N24" s="14">
        <f>F24*F$26</f>
        <v>0.84729786038720367</v>
      </c>
      <c r="O24" s="14">
        <f>G24*G$26</f>
        <v>0</v>
      </c>
      <c r="P24" s="14">
        <f>H24*H$26</f>
        <v>1.2527629684953681</v>
      </c>
    </row>
    <row r="25" spans="1:22" x14ac:dyDescent="0.25">
      <c r="B25" s="10" t="s">
        <v>15</v>
      </c>
      <c r="C25">
        <f>COUNTIF(C18:C24, "&lt;&gt;0")</f>
        <v>2</v>
      </c>
      <c r="D25">
        <f>COUNTIF(D18:D24, "&lt;&gt;0")</f>
        <v>2</v>
      </c>
      <c r="E25">
        <f>COUNTIF(E18:E24, "&lt;&gt;0")</f>
        <v>2</v>
      </c>
      <c r="F25">
        <f>COUNTIF(F18:F24, "&lt;&gt;0")</f>
        <v>3</v>
      </c>
      <c r="G25">
        <f>COUNTIF(G18:G24, "&lt;&gt;0")</f>
        <v>2</v>
      </c>
      <c r="H25">
        <f>COUNTIF(H18:H24, "&lt;&gt;0")</f>
        <v>2</v>
      </c>
    </row>
    <row r="26" spans="1:22" x14ac:dyDescent="0.25">
      <c r="B26" s="10" t="s">
        <v>14</v>
      </c>
      <c r="C26" s="14">
        <f>LN(A24/C25)</f>
        <v>1.2527629684953681</v>
      </c>
      <c r="D26" s="14">
        <f>LN(A24/D25)</f>
        <v>1.2527629684953681</v>
      </c>
      <c r="E26" s="14">
        <f>LN(A24/E25)</f>
        <v>1.2527629684953681</v>
      </c>
      <c r="F26" s="14">
        <f>LN(A24/F25)</f>
        <v>0.84729786038720367</v>
      </c>
      <c r="G26" s="14">
        <f>LN(A24/G25)</f>
        <v>1.2527629684953681</v>
      </c>
      <c r="H26" s="14">
        <f>LN(A24/H25)</f>
        <v>1.2527629684953681</v>
      </c>
      <c r="I26" s="14"/>
      <c r="J26" s="24" t="s">
        <v>38</v>
      </c>
      <c r="K26" s="25">
        <f>SQRT(SUMPRODUCT(C20:H20,C20:H20))</f>
        <v>1</v>
      </c>
      <c r="L26" s="22"/>
    </row>
    <row r="27" spans="1:22" x14ac:dyDescent="0.25">
      <c r="J27" s="24" t="s">
        <v>39</v>
      </c>
      <c r="K27" s="25">
        <f>SQRT(SUMPRODUCT(C21:H21,C21:H21))</f>
        <v>1.4142135623730951</v>
      </c>
      <c r="L27" s="22"/>
    </row>
    <row r="28" spans="1:22" x14ac:dyDescent="0.25">
      <c r="C28" s="1"/>
      <c r="D28" s="1"/>
      <c r="E28" s="1"/>
      <c r="F28" s="1"/>
      <c r="G28" s="1"/>
      <c r="H28" s="1"/>
      <c r="I28" s="1"/>
      <c r="J28" s="24" t="s">
        <v>40</v>
      </c>
      <c r="K28" s="23">
        <f>SUMPRODUCT(C20:H20,C21:H21)/(K26*K27)</f>
        <v>0</v>
      </c>
      <c r="L28" s="23"/>
    </row>
    <row r="29" spans="1:22" x14ac:dyDescent="0.25">
      <c r="C29" s="1"/>
      <c r="D29" s="1"/>
      <c r="E29" s="1"/>
      <c r="F29" s="1"/>
      <c r="G29" s="1"/>
      <c r="H29" s="1"/>
      <c r="I29" s="1"/>
      <c r="J29" s="24" t="s">
        <v>41</v>
      </c>
      <c r="K29" s="23">
        <f>ACOS(K28)</f>
        <v>1.5707963267948966</v>
      </c>
      <c r="L29" s="24" t="s">
        <v>42</v>
      </c>
    </row>
    <row r="30" spans="1:22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3"/>
      <c r="P30" s="23">
        <f>K29*180/PI()</f>
        <v>90</v>
      </c>
      <c r="Q30" s="23" t="s">
        <v>43</v>
      </c>
    </row>
    <row r="31" spans="1:22" x14ac:dyDescent="0.25">
      <c r="A31" s="17"/>
      <c r="C31" s="26"/>
      <c r="Q31" s="3"/>
    </row>
    <row r="33" spans="1:58" x14ac:dyDescent="0.25">
      <c r="C33" s="19" t="s">
        <v>28</v>
      </c>
      <c r="P33" s="8"/>
    </row>
    <row r="34" spans="1:58" x14ac:dyDescent="0.25">
      <c r="D34" t="s">
        <v>12</v>
      </c>
      <c r="P34" s="8"/>
    </row>
    <row r="35" spans="1:58" x14ac:dyDescent="0.25">
      <c r="B35" s="9" t="s">
        <v>19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8</v>
      </c>
      <c r="L35">
        <v>9</v>
      </c>
      <c r="M35">
        <v>10</v>
      </c>
      <c r="N35">
        <v>11</v>
      </c>
      <c r="O35">
        <v>12</v>
      </c>
      <c r="P35">
        <v>13</v>
      </c>
      <c r="Q35">
        <v>14</v>
      </c>
      <c r="R35">
        <v>15</v>
      </c>
      <c r="S35">
        <v>16</v>
      </c>
      <c r="T35">
        <v>17</v>
      </c>
      <c r="U35">
        <v>18</v>
      </c>
      <c r="V35">
        <v>19</v>
      </c>
      <c r="W35">
        <v>20</v>
      </c>
      <c r="X35">
        <v>21</v>
      </c>
      <c r="Y35">
        <v>22</v>
      </c>
      <c r="Z35">
        <v>23</v>
      </c>
      <c r="AA35">
        <v>24</v>
      </c>
      <c r="AB35">
        <v>25</v>
      </c>
      <c r="AC35">
        <v>26</v>
      </c>
      <c r="AD35">
        <v>27</v>
      </c>
      <c r="AE35">
        <v>28</v>
      </c>
      <c r="AF35">
        <v>29</v>
      </c>
      <c r="AG35">
        <v>30</v>
      </c>
      <c r="AH35">
        <v>31</v>
      </c>
      <c r="AI35">
        <v>32</v>
      </c>
      <c r="AJ35">
        <v>33</v>
      </c>
      <c r="AK35">
        <v>34</v>
      </c>
      <c r="AL35">
        <v>35</v>
      </c>
      <c r="AM35">
        <v>36</v>
      </c>
      <c r="AN35">
        <v>37</v>
      </c>
      <c r="AO35">
        <v>38</v>
      </c>
      <c r="AP35">
        <v>39</v>
      </c>
    </row>
    <row r="36" spans="1:58" x14ac:dyDescent="0.25">
      <c r="A36" s="1"/>
      <c r="B36" s="1" t="s">
        <v>13</v>
      </c>
      <c r="C36" s="1"/>
      <c r="D36" s="9" t="s">
        <v>7</v>
      </c>
      <c r="E36" s="9" t="s">
        <v>74</v>
      </c>
      <c r="F36" s="9" t="s">
        <v>75</v>
      </c>
      <c r="G36" s="9" t="s">
        <v>76</v>
      </c>
      <c r="H36" s="9" t="s">
        <v>60</v>
      </c>
      <c r="I36" s="9" t="s">
        <v>77</v>
      </c>
      <c r="J36" s="9" t="s">
        <v>78</v>
      </c>
      <c r="K36" s="9" t="s">
        <v>63</v>
      </c>
      <c r="L36" s="9" t="s">
        <v>79</v>
      </c>
      <c r="M36" s="9" t="s">
        <v>59</v>
      </c>
      <c r="N36" s="9" t="s">
        <v>51</v>
      </c>
      <c r="O36" s="9" t="s">
        <v>80</v>
      </c>
      <c r="P36" s="9" t="s">
        <v>57</v>
      </c>
      <c r="Q36" s="9" t="s">
        <v>81</v>
      </c>
      <c r="R36" s="9" t="s">
        <v>82</v>
      </c>
      <c r="S36" s="11" t="s">
        <v>83</v>
      </c>
      <c r="T36" s="11" t="s">
        <v>84</v>
      </c>
      <c r="U36" s="9" t="s">
        <v>85</v>
      </c>
      <c r="V36" s="9" t="s">
        <v>86</v>
      </c>
      <c r="W36" s="9" t="s">
        <v>87</v>
      </c>
      <c r="X36" s="9" t="s">
        <v>88</v>
      </c>
      <c r="Y36" s="9" t="s">
        <v>89</v>
      </c>
      <c r="Z36" s="9" t="s">
        <v>90</v>
      </c>
      <c r="AA36" s="9" t="s">
        <v>91</v>
      </c>
      <c r="AB36" s="9" t="s">
        <v>92</v>
      </c>
      <c r="AC36" s="9" t="s">
        <v>93</v>
      </c>
      <c r="AD36" s="9" t="s">
        <v>71</v>
      </c>
      <c r="AE36" s="9" t="s">
        <v>56</v>
      </c>
      <c r="AF36" s="9" t="s">
        <v>94</v>
      </c>
      <c r="AG36" s="9" t="s">
        <v>95</v>
      </c>
      <c r="AH36" s="9" t="s">
        <v>62</v>
      </c>
      <c r="AI36" s="9" t="s">
        <v>96</v>
      </c>
      <c r="AJ36" s="9" t="s">
        <v>97</v>
      </c>
      <c r="AK36" s="9" t="s">
        <v>98</v>
      </c>
      <c r="AL36" s="9" t="s">
        <v>52</v>
      </c>
      <c r="AM36" s="9" t="s">
        <v>99</v>
      </c>
      <c r="AN36" s="9" t="s">
        <v>100</v>
      </c>
      <c r="AO36" s="9" t="s">
        <v>101</v>
      </c>
      <c r="AP36" s="16" t="s">
        <v>53</v>
      </c>
      <c r="AQ36" s="16" t="s">
        <v>102</v>
      </c>
      <c r="AR36" s="16" t="s">
        <v>9</v>
      </c>
      <c r="AS36" s="16" t="s">
        <v>103</v>
      </c>
      <c r="AT36" s="16" t="s">
        <v>47</v>
      </c>
      <c r="AU36" s="16" t="s">
        <v>10</v>
      </c>
      <c r="AV36" s="16" t="s">
        <v>104</v>
      </c>
      <c r="AW36" s="16" t="s">
        <v>105</v>
      </c>
      <c r="AX36" s="16" t="s">
        <v>106</v>
      </c>
      <c r="AY36" s="16" t="s">
        <v>11</v>
      </c>
      <c r="AZ36" s="16" t="s">
        <v>107</v>
      </c>
      <c r="BA36" s="16" t="s">
        <v>8</v>
      </c>
      <c r="BB36" s="16" t="s">
        <v>108</v>
      </c>
      <c r="BC36" s="16" t="s">
        <v>109</v>
      </c>
      <c r="BD36" s="16" t="s">
        <v>110</v>
      </c>
      <c r="BE36" s="16" t="s">
        <v>54</v>
      </c>
      <c r="BF36" s="16" t="s">
        <v>111</v>
      </c>
    </row>
    <row r="37" spans="1:58" x14ac:dyDescent="0.25">
      <c r="A37" s="3">
        <v>1</v>
      </c>
      <c r="B37" s="2" t="s">
        <v>0</v>
      </c>
      <c r="C37" s="13">
        <f t="shared" ref="C37:C43" si="0">SUM(D37:AO37)</f>
        <v>10</v>
      </c>
      <c r="D37">
        <v>1</v>
      </c>
      <c r="G37">
        <v>1</v>
      </c>
      <c r="N37">
        <v>1</v>
      </c>
      <c r="P37">
        <v>1</v>
      </c>
      <c r="R37">
        <v>1</v>
      </c>
      <c r="U37">
        <v>1</v>
      </c>
      <c r="V37">
        <v>1</v>
      </c>
      <c r="AD37">
        <v>1</v>
      </c>
      <c r="AI37">
        <v>1</v>
      </c>
      <c r="AL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D37">
        <v>1</v>
      </c>
    </row>
    <row r="38" spans="1:58" x14ac:dyDescent="0.25">
      <c r="A38" s="3">
        <v>2</v>
      </c>
      <c r="B38" s="2" t="s">
        <v>1</v>
      </c>
      <c r="C38" s="13">
        <f t="shared" si="0"/>
        <v>6</v>
      </c>
      <c r="D38">
        <v>2</v>
      </c>
      <c r="J38">
        <v>1</v>
      </c>
      <c r="AA38">
        <v>1</v>
      </c>
      <c r="AI38">
        <v>1</v>
      </c>
      <c r="AN38">
        <v>1</v>
      </c>
      <c r="AP38">
        <v>1</v>
      </c>
      <c r="AR38">
        <v>1</v>
      </c>
      <c r="AT38">
        <v>1</v>
      </c>
      <c r="BE38">
        <v>1</v>
      </c>
      <c r="BF38">
        <v>1</v>
      </c>
    </row>
    <row r="39" spans="1:58" x14ac:dyDescent="0.25">
      <c r="A39" s="3">
        <v>3</v>
      </c>
      <c r="B39" s="2" t="s">
        <v>2</v>
      </c>
      <c r="C39" s="13">
        <f t="shared" si="0"/>
        <v>4</v>
      </c>
      <c r="F39">
        <v>1</v>
      </c>
      <c r="Q39">
        <v>1</v>
      </c>
      <c r="AD39">
        <v>1</v>
      </c>
      <c r="AJ39">
        <v>1</v>
      </c>
      <c r="BB39">
        <v>1</v>
      </c>
      <c r="BC39">
        <v>1</v>
      </c>
      <c r="BE39">
        <v>1</v>
      </c>
      <c r="BF39">
        <v>1</v>
      </c>
    </row>
    <row r="40" spans="1:58" x14ac:dyDescent="0.25">
      <c r="A40" s="3">
        <v>4</v>
      </c>
      <c r="B40" s="2" t="s">
        <v>3</v>
      </c>
      <c r="C40" s="13">
        <f t="shared" si="0"/>
        <v>6</v>
      </c>
      <c r="K40">
        <v>1</v>
      </c>
      <c r="S40">
        <v>1</v>
      </c>
      <c r="Y40">
        <v>1</v>
      </c>
      <c r="AF40">
        <v>1</v>
      </c>
      <c r="AG40">
        <v>1</v>
      </c>
      <c r="AK40">
        <v>1</v>
      </c>
      <c r="AV40">
        <v>1</v>
      </c>
      <c r="AZ40">
        <v>1</v>
      </c>
    </row>
    <row r="41" spans="1:58" x14ac:dyDescent="0.25">
      <c r="A41" s="3">
        <v>5</v>
      </c>
      <c r="B41" s="2" t="s">
        <v>4</v>
      </c>
      <c r="C41" s="13">
        <f t="shared" si="0"/>
        <v>8</v>
      </c>
      <c r="I41">
        <v>1</v>
      </c>
      <c r="L41">
        <v>1</v>
      </c>
      <c r="P41">
        <v>1</v>
      </c>
      <c r="W41">
        <v>1</v>
      </c>
      <c r="Z41">
        <v>1</v>
      </c>
      <c r="AB41">
        <v>1</v>
      </c>
      <c r="AE41">
        <v>1</v>
      </c>
      <c r="AM41">
        <v>1</v>
      </c>
      <c r="AX41">
        <v>1</v>
      </c>
    </row>
    <row r="42" spans="1:58" x14ac:dyDescent="0.25">
      <c r="A42" s="3">
        <v>6</v>
      </c>
      <c r="B42" s="2" t="s">
        <v>5</v>
      </c>
      <c r="C42" s="13">
        <f t="shared" si="0"/>
        <v>10</v>
      </c>
      <c r="D42">
        <v>1</v>
      </c>
      <c r="H42">
        <v>1</v>
      </c>
      <c r="K42">
        <v>1</v>
      </c>
      <c r="M42">
        <v>1</v>
      </c>
      <c r="T42">
        <v>1</v>
      </c>
      <c r="X42">
        <v>1</v>
      </c>
      <c r="Y42">
        <v>1</v>
      </c>
      <c r="AC42">
        <v>1</v>
      </c>
      <c r="AD42">
        <v>1</v>
      </c>
      <c r="AO42">
        <v>1</v>
      </c>
      <c r="AU42">
        <v>2</v>
      </c>
    </row>
    <row r="43" spans="1:58" x14ac:dyDescent="0.25">
      <c r="A43" s="3">
        <v>7</v>
      </c>
      <c r="B43" s="2" t="s">
        <v>6</v>
      </c>
      <c r="C43" s="13">
        <f t="shared" si="0"/>
        <v>8</v>
      </c>
      <c r="E43">
        <v>1</v>
      </c>
      <c r="O43">
        <v>1</v>
      </c>
      <c r="P43">
        <v>1</v>
      </c>
      <c r="U43">
        <v>1</v>
      </c>
      <c r="Z43">
        <v>1</v>
      </c>
      <c r="AG43">
        <v>1</v>
      </c>
      <c r="AH43">
        <v>1</v>
      </c>
      <c r="AI43">
        <v>1</v>
      </c>
      <c r="AR43">
        <v>1</v>
      </c>
      <c r="AU43">
        <v>1</v>
      </c>
    </row>
    <row r="44" spans="1:58" x14ac:dyDescent="0.25">
      <c r="B44" s="10" t="s">
        <v>15</v>
      </c>
      <c r="D44">
        <f>SUM(D37:D43)</f>
        <v>4</v>
      </c>
      <c r="E44">
        <f>SUM(E37:E43)</f>
        <v>1</v>
      </c>
      <c r="F44">
        <f>SUM(F37:F43)</f>
        <v>1</v>
      </c>
      <c r="G44">
        <f>SUM(G37:G43)</f>
        <v>1</v>
      </c>
      <c r="H44">
        <f>SUM(H37:H43)</f>
        <v>1</v>
      </c>
      <c r="I44">
        <f>SUM(I37:I43)</f>
        <v>1</v>
      </c>
      <c r="J44">
        <f>SUM(J37:J43)</f>
        <v>1</v>
      </c>
      <c r="K44">
        <f>SUM(K37:K43)</f>
        <v>2</v>
      </c>
      <c r="L44">
        <f>SUM(L37:L43)</f>
        <v>1</v>
      </c>
      <c r="M44">
        <f>SUM(M37:M43)</f>
        <v>1</v>
      </c>
      <c r="N44">
        <f>SUM(N37:N43)</f>
        <v>1</v>
      </c>
      <c r="O44">
        <f>SUM(O37:O43)</f>
        <v>1</v>
      </c>
      <c r="P44">
        <f>SUM(P37:P43)</f>
        <v>3</v>
      </c>
      <c r="Q44">
        <f>SUM(Q37:Q43)</f>
        <v>1</v>
      </c>
      <c r="R44">
        <f>SUM(R37:R43)</f>
        <v>1</v>
      </c>
      <c r="S44">
        <f>SUM(S37:S43)</f>
        <v>1</v>
      </c>
      <c r="T44">
        <f>SUM(T37:T43)</f>
        <v>1</v>
      </c>
      <c r="U44">
        <f>SUM(U37:U43)</f>
        <v>2</v>
      </c>
      <c r="V44">
        <f>SUM(V37:V43)</f>
        <v>1</v>
      </c>
      <c r="W44">
        <f>SUM(W37:W43)</f>
        <v>1</v>
      </c>
      <c r="X44">
        <f>SUM(X37:X43)</f>
        <v>1</v>
      </c>
      <c r="Y44">
        <f>SUM(Y37:Y43)</f>
        <v>2</v>
      </c>
      <c r="Z44">
        <f>SUM(Z37:Z43)</f>
        <v>2</v>
      </c>
      <c r="AA44">
        <f>SUM(AA37:AA43)</f>
        <v>1</v>
      </c>
      <c r="AB44">
        <f>SUM(AB37:AB43)</f>
        <v>1</v>
      </c>
      <c r="AC44">
        <f>SUM(AC37:AC43)</f>
        <v>1</v>
      </c>
      <c r="AD44">
        <f>SUM(AD37:AD43)</f>
        <v>3</v>
      </c>
      <c r="AE44">
        <f>SUM(AE37:AE43)</f>
        <v>1</v>
      </c>
      <c r="AF44">
        <f>SUM(AF37:AF43)</f>
        <v>1</v>
      </c>
      <c r="AG44">
        <f>SUM(AG37:AG43)</f>
        <v>2</v>
      </c>
      <c r="AH44">
        <f>SUM(AH37:AH43)</f>
        <v>1</v>
      </c>
      <c r="AI44">
        <f>SUM(AI37:AI43)</f>
        <v>3</v>
      </c>
      <c r="AJ44">
        <f>SUM(AJ37:AJ43)</f>
        <v>1</v>
      </c>
      <c r="AK44">
        <f>SUM(AK37:AK43)</f>
        <v>1</v>
      </c>
      <c r="AL44">
        <f>SUM(AL37:AL43)</f>
        <v>1</v>
      </c>
      <c r="AM44">
        <f>SUM(AM37:AM43)</f>
        <v>1</v>
      </c>
      <c r="AN44">
        <f>SUM(AN37:AN43)</f>
        <v>1</v>
      </c>
      <c r="AO44">
        <f>SUM(AO37:AO43)</f>
        <v>1</v>
      </c>
      <c r="AP44">
        <f t="shared" ref="AP44:BF44" si="1">SUM(AP37:AP43)</f>
        <v>1</v>
      </c>
      <c r="AQ44">
        <f t="shared" si="1"/>
        <v>1</v>
      </c>
      <c r="AR44">
        <f t="shared" si="1"/>
        <v>2</v>
      </c>
      <c r="AS44">
        <f t="shared" si="1"/>
        <v>1</v>
      </c>
      <c r="AT44">
        <f t="shared" si="1"/>
        <v>2</v>
      </c>
      <c r="AU44">
        <f t="shared" si="1"/>
        <v>4</v>
      </c>
      <c r="AV44">
        <f t="shared" si="1"/>
        <v>1</v>
      </c>
      <c r="AW44">
        <f t="shared" si="1"/>
        <v>1</v>
      </c>
      <c r="AX44">
        <f t="shared" si="1"/>
        <v>1</v>
      </c>
      <c r="AY44">
        <f t="shared" si="1"/>
        <v>1</v>
      </c>
      <c r="AZ44">
        <f t="shared" si="1"/>
        <v>1</v>
      </c>
      <c r="BA44">
        <f t="shared" si="1"/>
        <v>1</v>
      </c>
      <c r="BB44">
        <f t="shared" si="1"/>
        <v>1</v>
      </c>
      <c r="BC44">
        <f t="shared" si="1"/>
        <v>1</v>
      </c>
      <c r="BD44">
        <f t="shared" si="1"/>
        <v>1</v>
      </c>
      <c r="BE44">
        <f t="shared" si="1"/>
        <v>2</v>
      </c>
      <c r="BF44">
        <f t="shared" si="1"/>
        <v>2</v>
      </c>
    </row>
    <row r="45" spans="1:58" x14ac:dyDescent="0.25">
      <c r="B45" s="10" t="s">
        <v>14</v>
      </c>
      <c r="D45" s="14">
        <f>LN(A43/D44)</f>
        <v>0.55961578793542266</v>
      </c>
      <c r="E45" s="14">
        <f>LN(A43/E44)</f>
        <v>1.9459101490553132</v>
      </c>
      <c r="F45" s="14">
        <f>LN(A43/F44)</f>
        <v>1.9459101490553132</v>
      </c>
      <c r="G45" s="14">
        <f>LN(A43/G44)</f>
        <v>1.9459101490553132</v>
      </c>
      <c r="H45" s="14">
        <f>LN(A43/H44)</f>
        <v>1.9459101490553132</v>
      </c>
      <c r="I45" s="14">
        <f>LN(A43/I44)</f>
        <v>1.9459101490553132</v>
      </c>
      <c r="J45" s="14">
        <f>LN(A43/J44)</f>
        <v>1.9459101490553132</v>
      </c>
      <c r="K45" s="14">
        <f>LN(A43/K44)</f>
        <v>1.2527629684953681</v>
      </c>
      <c r="L45" s="14">
        <f>LN(A43/L44)</f>
        <v>1.9459101490553132</v>
      </c>
      <c r="M45" s="14">
        <f>LN(A43/M44)</f>
        <v>1.9459101490553132</v>
      </c>
      <c r="N45" s="14">
        <f>LN(A43/N44)</f>
        <v>1.9459101490553132</v>
      </c>
      <c r="O45" s="14">
        <f>LN(A43/O44)</f>
        <v>1.9459101490553132</v>
      </c>
      <c r="P45" s="14">
        <f>LN(A43/P44)</f>
        <v>0.84729786038720367</v>
      </c>
      <c r="Q45" s="14">
        <f>LN(A43/Q44)</f>
        <v>1.9459101490553132</v>
      </c>
      <c r="R45" s="14">
        <f>LN(A43/R44)</f>
        <v>1.9459101490553132</v>
      </c>
      <c r="S45" s="14">
        <f>LN(A43/S44)</f>
        <v>1.9459101490553132</v>
      </c>
      <c r="T45" s="14">
        <f>LN(A43/T44)</f>
        <v>1.9459101490553132</v>
      </c>
      <c r="U45" s="14">
        <f>LN(A43/U44)</f>
        <v>1.2527629684953681</v>
      </c>
      <c r="V45" s="14">
        <f>LN(A43/V44)</f>
        <v>1.9459101490553132</v>
      </c>
      <c r="W45" s="14">
        <f>LN(A43/W44)</f>
        <v>1.9459101490553132</v>
      </c>
      <c r="X45" s="14">
        <f>LN(A43/X44)</f>
        <v>1.9459101490553132</v>
      </c>
      <c r="Y45" s="14">
        <f>LN(A43/Y44)</f>
        <v>1.2527629684953681</v>
      </c>
      <c r="Z45" s="14">
        <f>LN(A43/Z44)</f>
        <v>1.2527629684953681</v>
      </c>
      <c r="AA45" s="14">
        <f>LN(A43/AA44)</f>
        <v>1.9459101490553132</v>
      </c>
      <c r="AB45" s="14">
        <f>LN(A43/AB44)</f>
        <v>1.9459101490553132</v>
      </c>
      <c r="AC45" s="14">
        <f>LN($A$43/AC44)</f>
        <v>1.9459101490553132</v>
      </c>
      <c r="AD45" s="14">
        <f>LN($A$43/AD44)</f>
        <v>0.84729786038720367</v>
      </c>
      <c r="AE45" s="14">
        <f t="shared" ref="AE45:BF45" si="2">LN($A$43/AE44)</f>
        <v>1.9459101490553132</v>
      </c>
      <c r="AF45" s="14">
        <f t="shared" si="2"/>
        <v>1.9459101490553132</v>
      </c>
      <c r="AG45" s="14">
        <f t="shared" si="2"/>
        <v>1.2527629684953681</v>
      </c>
      <c r="AH45" s="14">
        <f t="shared" si="2"/>
        <v>1.9459101490553132</v>
      </c>
      <c r="AI45" s="14">
        <f t="shared" si="2"/>
        <v>0.84729786038720367</v>
      </c>
      <c r="AJ45" s="14">
        <f t="shared" si="2"/>
        <v>1.9459101490553132</v>
      </c>
      <c r="AK45" s="14">
        <f t="shared" si="2"/>
        <v>1.9459101490553132</v>
      </c>
      <c r="AL45" s="14">
        <f t="shared" si="2"/>
        <v>1.9459101490553132</v>
      </c>
      <c r="AM45" s="14">
        <f t="shared" si="2"/>
        <v>1.9459101490553132</v>
      </c>
      <c r="AN45" s="14">
        <f t="shared" si="2"/>
        <v>1.9459101490553132</v>
      </c>
      <c r="AO45" s="14">
        <f t="shared" si="2"/>
        <v>1.9459101490553132</v>
      </c>
      <c r="AP45">
        <f t="shared" si="2"/>
        <v>1.9459101490553132</v>
      </c>
      <c r="AQ45">
        <f t="shared" si="2"/>
        <v>1.9459101490553132</v>
      </c>
      <c r="AR45">
        <f t="shared" si="2"/>
        <v>1.2527629684953681</v>
      </c>
      <c r="AS45">
        <f t="shared" si="2"/>
        <v>1.9459101490553132</v>
      </c>
      <c r="AT45">
        <f t="shared" si="2"/>
        <v>1.2527629684953681</v>
      </c>
      <c r="AU45">
        <f t="shared" si="2"/>
        <v>0.55961578793542266</v>
      </c>
      <c r="AV45">
        <f t="shared" si="2"/>
        <v>1.9459101490553132</v>
      </c>
      <c r="AW45">
        <f t="shared" si="2"/>
        <v>1.9459101490553132</v>
      </c>
      <c r="AX45">
        <f t="shared" si="2"/>
        <v>1.9459101490553132</v>
      </c>
      <c r="AY45">
        <f t="shared" si="2"/>
        <v>1.9459101490553132</v>
      </c>
      <c r="AZ45">
        <f t="shared" si="2"/>
        <v>1.9459101490553132</v>
      </c>
      <c r="BA45">
        <f t="shared" si="2"/>
        <v>1.9459101490553132</v>
      </c>
      <c r="BB45">
        <f t="shared" si="2"/>
        <v>1.9459101490553132</v>
      </c>
      <c r="BC45">
        <f t="shared" si="2"/>
        <v>1.9459101490553132</v>
      </c>
      <c r="BD45">
        <f t="shared" si="2"/>
        <v>1.9459101490553132</v>
      </c>
      <c r="BE45">
        <f t="shared" si="2"/>
        <v>1.2527629684953681</v>
      </c>
      <c r="BF45">
        <f t="shared" si="2"/>
        <v>1.2527629684953681</v>
      </c>
    </row>
    <row r="47" spans="1:58" x14ac:dyDescent="0.25">
      <c r="B47" s="1" t="s">
        <v>18</v>
      </c>
    </row>
    <row r="48" spans="1:58" x14ac:dyDescent="0.25">
      <c r="A48" s="1"/>
      <c r="B48" s="1" t="s">
        <v>13</v>
      </c>
    </row>
    <row r="49" spans="1:58" x14ac:dyDescent="0.25">
      <c r="A49" s="3">
        <v>1</v>
      </c>
      <c r="B49" s="2" t="s">
        <v>0</v>
      </c>
      <c r="D49" s="14">
        <f t="shared" ref="D49:AI49" si="3">D37*D$45</f>
        <v>0.55961578793542266</v>
      </c>
      <c r="E49" s="14">
        <f t="shared" si="3"/>
        <v>0</v>
      </c>
      <c r="F49" s="14">
        <f t="shared" si="3"/>
        <v>0</v>
      </c>
      <c r="G49" s="14">
        <f t="shared" si="3"/>
        <v>1.9459101490553132</v>
      </c>
      <c r="H49" s="14">
        <f t="shared" si="3"/>
        <v>0</v>
      </c>
      <c r="I49" s="14">
        <f t="shared" si="3"/>
        <v>0</v>
      </c>
      <c r="J49" s="14">
        <f t="shared" si="3"/>
        <v>0</v>
      </c>
      <c r="K49" s="14">
        <f t="shared" si="3"/>
        <v>0</v>
      </c>
      <c r="L49" s="14">
        <f t="shared" si="3"/>
        <v>0</v>
      </c>
      <c r="M49" s="14">
        <f t="shared" si="3"/>
        <v>0</v>
      </c>
      <c r="N49" s="14">
        <f t="shared" si="3"/>
        <v>1.9459101490553132</v>
      </c>
      <c r="O49" s="14">
        <f t="shared" si="3"/>
        <v>0</v>
      </c>
      <c r="P49" s="14">
        <f>P37*P$45</f>
        <v>0.84729786038720367</v>
      </c>
      <c r="Q49" s="14">
        <f>Q37*Q$45</f>
        <v>0</v>
      </c>
      <c r="R49" s="14">
        <f>R37*R$45</f>
        <v>1.9459101490553132</v>
      </c>
      <c r="S49" s="14">
        <f>S37*S$45</f>
        <v>0</v>
      </c>
      <c r="T49" s="14">
        <f>T37*T$45</f>
        <v>0</v>
      </c>
      <c r="U49" s="14">
        <f>U37*U$45</f>
        <v>1.2527629684953681</v>
      </c>
      <c r="V49" s="14">
        <f>V37*V$45</f>
        <v>1.9459101490553132</v>
      </c>
      <c r="W49" s="14">
        <f>W37*W$45</f>
        <v>0</v>
      </c>
      <c r="X49" s="14">
        <f>X37*X$45</f>
        <v>0</v>
      </c>
      <c r="Y49" s="14">
        <f>Y37*Y$45</f>
        <v>0</v>
      </c>
      <c r="Z49" s="14">
        <f>Z37*Z$45</f>
        <v>0</v>
      </c>
      <c r="AA49" s="14">
        <f>AA37*AA$45</f>
        <v>0</v>
      </c>
      <c r="AB49" s="14">
        <f>AB37*AB$45</f>
        <v>0</v>
      </c>
      <c r="AC49" s="14">
        <f>AC37*AC$45</f>
        <v>0</v>
      </c>
      <c r="AD49" s="14">
        <f>AD37*AD$45</f>
        <v>0.84729786038720367</v>
      </c>
      <c r="AE49" s="14">
        <f>AE37*AE$45</f>
        <v>0</v>
      </c>
      <c r="AF49" s="14">
        <f t="shared" si="3"/>
        <v>0</v>
      </c>
      <c r="AG49" s="14">
        <f t="shared" si="3"/>
        <v>0</v>
      </c>
      <c r="AH49" s="14">
        <f t="shared" si="3"/>
        <v>0</v>
      </c>
      <c r="AI49" s="14">
        <f t="shared" si="3"/>
        <v>0.84729786038720367</v>
      </c>
      <c r="AJ49" s="14">
        <f t="shared" ref="AJ49:BF49" si="4">AJ37*AJ$45</f>
        <v>0</v>
      </c>
      <c r="AK49" s="14">
        <f t="shared" si="4"/>
        <v>0</v>
      </c>
      <c r="AL49" s="14">
        <f t="shared" si="4"/>
        <v>1.9459101490553132</v>
      </c>
      <c r="AM49" s="14">
        <f t="shared" si="4"/>
        <v>0</v>
      </c>
      <c r="AN49" s="14">
        <f t="shared" si="4"/>
        <v>0</v>
      </c>
      <c r="AO49">
        <f t="shared" si="4"/>
        <v>0</v>
      </c>
      <c r="AP49">
        <f t="shared" si="4"/>
        <v>0</v>
      </c>
      <c r="AQ49">
        <f t="shared" si="4"/>
        <v>1.9459101490553132</v>
      </c>
      <c r="AR49">
        <f t="shared" si="4"/>
        <v>0</v>
      </c>
      <c r="AS49">
        <f t="shared" si="4"/>
        <v>1.9459101490553132</v>
      </c>
      <c r="AT49">
        <f t="shared" si="4"/>
        <v>1.2527629684953681</v>
      </c>
      <c r="AU49">
        <f t="shared" si="4"/>
        <v>0.55961578793542266</v>
      </c>
      <c r="AV49">
        <f t="shared" si="4"/>
        <v>0</v>
      </c>
      <c r="AW49">
        <f t="shared" si="4"/>
        <v>1.9459101490553132</v>
      </c>
      <c r="AX49">
        <f t="shared" si="4"/>
        <v>0</v>
      </c>
      <c r="AY49">
        <f t="shared" si="4"/>
        <v>1.9459101490553132</v>
      </c>
      <c r="AZ49">
        <f t="shared" si="4"/>
        <v>0</v>
      </c>
      <c r="BA49">
        <f t="shared" si="4"/>
        <v>1.9459101490553132</v>
      </c>
      <c r="BB49">
        <f t="shared" si="4"/>
        <v>0</v>
      </c>
      <c r="BC49">
        <f t="shared" si="4"/>
        <v>0</v>
      </c>
      <c r="BD49">
        <f t="shared" si="4"/>
        <v>1.9459101490553132</v>
      </c>
      <c r="BE49">
        <f t="shared" si="4"/>
        <v>0</v>
      </c>
      <c r="BF49">
        <f t="shared" si="4"/>
        <v>0</v>
      </c>
    </row>
    <row r="50" spans="1:58" x14ac:dyDescent="0.25">
      <c r="A50" s="3">
        <v>2</v>
      </c>
      <c r="B50" s="2" t="s">
        <v>1</v>
      </c>
      <c r="D50" s="14">
        <f t="shared" ref="D50:AI50" si="5">D38*D$45</f>
        <v>1.1192315758708453</v>
      </c>
      <c r="E50" s="14">
        <f t="shared" si="5"/>
        <v>0</v>
      </c>
      <c r="F50" s="14">
        <f t="shared" si="5"/>
        <v>0</v>
      </c>
      <c r="G50" s="14">
        <f t="shared" si="5"/>
        <v>0</v>
      </c>
      <c r="H50" s="14">
        <f t="shared" si="5"/>
        <v>0</v>
      </c>
      <c r="I50" s="14">
        <f t="shared" si="5"/>
        <v>0</v>
      </c>
      <c r="J50" s="14">
        <f t="shared" si="5"/>
        <v>1.9459101490553132</v>
      </c>
      <c r="K50" s="14">
        <f t="shared" si="5"/>
        <v>0</v>
      </c>
      <c r="L50" s="14">
        <f t="shared" si="5"/>
        <v>0</v>
      </c>
      <c r="M50" s="14">
        <f t="shared" si="5"/>
        <v>0</v>
      </c>
      <c r="N50" s="14">
        <f t="shared" si="5"/>
        <v>0</v>
      </c>
      <c r="O50" s="14">
        <f t="shared" si="5"/>
        <v>0</v>
      </c>
      <c r="P50" s="14">
        <f>P38*P$45</f>
        <v>0</v>
      </c>
      <c r="Q50" s="14">
        <f>Q38*Q$45</f>
        <v>0</v>
      </c>
      <c r="R50" s="14">
        <f>R38*R$45</f>
        <v>0</v>
      </c>
      <c r="S50" s="14">
        <f>S38*S$45</f>
        <v>0</v>
      </c>
      <c r="T50" s="14">
        <f>T38*T$45</f>
        <v>0</v>
      </c>
      <c r="U50" s="14">
        <f>U38*U$45</f>
        <v>0</v>
      </c>
      <c r="V50" s="14">
        <f>V38*V$45</f>
        <v>0</v>
      </c>
      <c r="W50" s="14">
        <f>W38*W$45</f>
        <v>0</v>
      </c>
      <c r="X50" s="14">
        <f>X38*X$45</f>
        <v>0</v>
      </c>
      <c r="Y50" s="14">
        <f>Y38*Y$45</f>
        <v>0</v>
      </c>
      <c r="Z50" s="14">
        <f>Z38*Z$45</f>
        <v>0</v>
      </c>
      <c r="AA50" s="14">
        <f>AA38*AA$45</f>
        <v>1.9459101490553132</v>
      </c>
      <c r="AB50" s="14">
        <f>AB38*AB$45</f>
        <v>0</v>
      </c>
      <c r="AC50" s="14">
        <f>AC38*AC$45</f>
        <v>0</v>
      </c>
      <c r="AD50" s="14">
        <f>AD38*AD$45</f>
        <v>0</v>
      </c>
      <c r="AE50" s="14">
        <f>AE38*AE$45</f>
        <v>0</v>
      </c>
      <c r="AF50" s="14">
        <f t="shared" si="5"/>
        <v>0</v>
      </c>
      <c r="AG50" s="14">
        <f t="shared" si="5"/>
        <v>0</v>
      </c>
      <c r="AH50" s="14">
        <f t="shared" si="5"/>
        <v>0</v>
      </c>
      <c r="AI50" s="14">
        <f t="shared" si="5"/>
        <v>0.84729786038720367</v>
      </c>
      <c r="AJ50" s="14">
        <f t="shared" ref="AJ50:BF50" si="6">AJ38*AJ$45</f>
        <v>0</v>
      </c>
      <c r="AK50" s="14">
        <f t="shared" si="6"/>
        <v>0</v>
      </c>
      <c r="AL50" s="14">
        <f t="shared" si="6"/>
        <v>0</v>
      </c>
      <c r="AM50" s="14">
        <f t="shared" si="6"/>
        <v>0</v>
      </c>
      <c r="AN50" s="14">
        <f t="shared" si="6"/>
        <v>1.9459101490553132</v>
      </c>
      <c r="AO50">
        <f t="shared" si="6"/>
        <v>0</v>
      </c>
      <c r="AP50">
        <f t="shared" si="6"/>
        <v>1.9459101490553132</v>
      </c>
      <c r="AQ50">
        <f t="shared" si="6"/>
        <v>0</v>
      </c>
      <c r="AR50">
        <f t="shared" si="6"/>
        <v>1.2527629684953681</v>
      </c>
      <c r="AS50">
        <f t="shared" si="6"/>
        <v>0</v>
      </c>
      <c r="AT50">
        <f t="shared" si="6"/>
        <v>1.2527629684953681</v>
      </c>
      <c r="AU50">
        <f t="shared" si="6"/>
        <v>0</v>
      </c>
      <c r="AV50">
        <f t="shared" si="6"/>
        <v>0</v>
      </c>
      <c r="AW50">
        <f t="shared" si="6"/>
        <v>0</v>
      </c>
      <c r="AX50">
        <f t="shared" si="6"/>
        <v>0</v>
      </c>
      <c r="AY50">
        <f t="shared" si="6"/>
        <v>0</v>
      </c>
      <c r="AZ50">
        <f t="shared" si="6"/>
        <v>0</v>
      </c>
      <c r="BA50">
        <f t="shared" si="6"/>
        <v>0</v>
      </c>
      <c r="BB50">
        <f t="shared" si="6"/>
        <v>0</v>
      </c>
      <c r="BC50">
        <f t="shared" si="6"/>
        <v>0</v>
      </c>
      <c r="BD50">
        <f t="shared" si="6"/>
        <v>0</v>
      </c>
      <c r="BE50">
        <f t="shared" si="6"/>
        <v>1.2527629684953681</v>
      </c>
      <c r="BF50">
        <f t="shared" si="6"/>
        <v>1.2527629684953681</v>
      </c>
    </row>
    <row r="51" spans="1:58" x14ac:dyDescent="0.25">
      <c r="A51" s="3">
        <v>3</v>
      </c>
      <c r="B51" s="2" t="s">
        <v>2</v>
      </c>
      <c r="D51" s="14">
        <f t="shared" ref="D51:AI51" si="7">D39*D$45</f>
        <v>0</v>
      </c>
      <c r="E51" s="14">
        <f t="shared" si="7"/>
        <v>0</v>
      </c>
      <c r="F51" s="14">
        <f t="shared" si="7"/>
        <v>1.9459101490553132</v>
      </c>
      <c r="G51" s="14">
        <f t="shared" si="7"/>
        <v>0</v>
      </c>
      <c r="H51" s="14">
        <f t="shared" si="7"/>
        <v>0</v>
      </c>
      <c r="I51" s="14">
        <f t="shared" si="7"/>
        <v>0</v>
      </c>
      <c r="J51" s="14">
        <f t="shared" si="7"/>
        <v>0</v>
      </c>
      <c r="K51" s="14">
        <f t="shared" si="7"/>
        <v>0</v>
      </c>
      <c r="L51" s="14">
        <f t="shared" si="7"/>
        <v>0</v>
      </c>
      <c r="M51" s="14">
        <f t="shared" si="7"/>
        <v>0</v>
      </c>
      <c r="N51" s="14">
        <f t="shared" si="7"/>
        <v>0</v>
      </c>
      <c r="O51" s="14">
        <f t="shared" si="7"/>
        <v>0</v>
      </c>
      <c r="P51" s="14">
        <f>P39*P$45</f>
        <v>0</v>
      </c>
      <c r="Q51" s="14">
        <f>Q39*Q$45</f>
        <v>1.9459101490553132</v>
      </c>
      <c r="R51" s="14">
        <f>R39*R$45</f>
        <v>0</v>
      </c>
      <c r="S51" s="14">
        <f>S39*S$45</f>
        <v>0</v>
      </c>
      <c r="T51" s="14">
        <f>T39*T$45</f>
        <v>0</v>
      </c>
      <c r="U51" s="14">
        <f>U39*U$45</f>
        <v>0</v>
      </c>
      <c r="V51" s="14">
        <f>V39*V$45</f>
        <v>0</v>
      </c>
      <c r="W51" s="14">
        <f>W39*W$45</f>
        <v>0</v>
      </c>
      <c r="X51" s="14">
        <f>X39*X$45</f>
        <v>0</v>
      </c>
      <c r="Y51" s="14">
        <f>Y39*Y$45</f>
        <v>0</v>
      </c>
      <c r="Z51" s="14">
        <f>Z39*Z$45</f>
        <v>0</v>
      </c>
      <c r="AA51" s="14">
        <f>AA39*AA$45</f>
        <v>0</v>
      </c>
      <c r="AB51" s="14">
        <f>AB39*AB$45</f>
        <v>0</v>
      </c>
      <c r="AC51" s="14">
        <f>AC39*AC$45</f>
        <v>0</v>
      </c>
      <c r="AD51" s="14">
        <f>AD39*AD$45</f>
        <v>0.84729786038720367</v>
      </c>
      <c r="AE51" s="14">
        <f>AE39*AE$45</f>
        <v>0</v>
      </c>
      <c r="AF51" s="14">
        <f t="shared" si="7"/>
        <v>0</v>
      </c>
      <c r="AG51" s="14">
        <f t="shared" si="7"/>
        <v>0</v>
      </c>
      <c r="AH51" s="14">
        <f t="shared" si="7"/>
        <v>0</v>
      </c>
      <c r="AI51" s="14">
        <f t="shared" si="7"/>
        <v>0</v>
      </c>
      <c r="AJ51" s="14">
        <f t="shared" ref="AJ51:BF51" si="8">AJ39*AJ$45</f>
        <v>1.9459101490553132</v>
      </c>
      <c r="AK51" s="14">
        <f t="shared" si="8"/>
        <v>0</v>
      </c>
      <c r="AL51" s="14">
        <f t="shared" si="8"/>
        <v>0</v>
      </c>
      <c r="AM51" s="14">
        <f t="shared" si="8"/>
        <v>0</v>
      </c>
      <c r="AN51" s="14">
        <f t="shared" si="8"/>
        <v>0</v>
      </c>
      <c r="AO51">
        <f t="shared" si="8"/>
        <v>0</v>
      </c>
      <c r="AP51">
        <f t="shared" si="8"/>
        <v>0</v>
      </c>
      <c r="AQ51">
        <f t="shared" si="8"/>
        <v>0</v>
      </c>
      <c r="AR51">
        <f t="shared" si="8"/>
        <v>0</v>
      </c>
      <c r="AS51">
        <f t="shared" si="8"/>
        <v>0</v>
      </c>
      <c r="AT51">
        <f t="shared" si="8"/>
        <v>0</v>
      </c>
      <c r="AU51">
        <f t="shared" si="8"/>
        <v>0</v>
      </c>
      <c r="AV51">
        <f t="shared" si="8"/>
        <v>0</v>
      </c>
      <c r="AW51">
        <f t="shared" si="8"/>
        <v>0</v>
      </c>
      <c r="AX51">
        <f t="shared" si="8"/>
        <v>0</v>
      </c>
      <c r="AY51">
        <f t="shared" si="8"/>
        <v>0</v>
      </c>
      <c r="AZ51">
        <f t="shared" si="8"/>
        <v>0</v>
      </c>
      <c r="BA51">
        <f t="shared" si="8"/>
        <v>0</v>
      </c>
      <c r="BB51">
        <f t="shared" si="8"/>
        <v>1.9459101490553132</v>
      </c>
      <c r="BC51">
        <f t="shared" si="8"/>
        <v>1.9459101490553132</v>
      </c>
      <c r="BD51">
        <f t="shared" si="8"/>
        <v>0</v>
      </c>
      <c r="BE51">
        <f t="shared" si="8"/>
        <v>1.2527629684953681</v>
      </c>
      <c r="BF51">
        <f t="shared" si="8"/>
        <v>1.2527629684953681</v>
      </c>
    </row>
    <row r="52" spans="1:58" x14ac:dyDescent="0.25">
      <c r="A52" s="3">
        <v>4</v>
      </c>
      <c r="B52" s="2" t="s">
        <v>3</v>
      </c>
      <c r="D52" s="14">
        <f t="shared" ref="D52:AI52" si="9">D40*D$45</f>
        <v>0</v>
      </c>
      <c r="E52" s="14">
        <f t="shared" si="9"/>
        <v>0</v>
      </c>
      <c r="F52" s="14">
        <f t="shared" si="9"/>
        <v>0</v>
      </c>
      <c r="G52" s="14">
        <f t="shared" si="9"/>
        <v>0</v>
      </c>
      <c r="H52" s="14">
        <f t="shared" si="9"/>
        <v>0</v>
      </c>
      <c r="I52" s="14">
        <f t="shared" si="9"/>
        <v>0</v>
      </c>
      <c r="J52" s="14">
        <f t="shared" si="9"/>
        <v>0</v>
      </c>
      <c r="K52" s="14">
        <f t="shared" si="9"/>
        <v>1.2527629684953681</v>
      </c>
      <c r="L52" s="14">
        <f t="shared" si="9"/>
        <v>0</v>
      </c>
      <c r="M52" s="14">
        <f t="shared" si="9"/>
        <v>0</v>
      </c>
      <c r="N52" s="14">
        <f t="shared" si="9"/>
        <v>0</v>
      </c>
      <c r="O52" s="14">
        <f t="shared" si="9"/>
        <v>0</v>
      </c>
      <c r="P52" s="14">
        <f>P40*P$45</f>
        <v>0</v>
      </c>
      <c r="Q52" s="14">
        <f>Q40*Q$45</f>
        <v>0</v>
      </c>
      <c r="R52" s="14">
        <f>R40*R$45</f>
        <v>0</v>
      </c>
      <c r="S52" s="14">
        <f>S40*S$45</f>
        <v>1.9459101490553132</v>
      </c>
      <c r="T52" s="14">
        <f>T40*T$45</f>
        <v>0</v>
      </c>
      <c r="U52" s="14">
        <f>U40*U$45</f>
        <v>0</v>
      </c>
      <c r="V52" s="14">
        <f>V40*V$45</f>
        <v>0</v>
      </c>
      <c r="W52" s="14">
        <f>W40*W$45</f>
        <v>0</v>
      </c>
      <c r="X52" s="14">
        <f>X40*X$45</f>
        <v>0</v>
      </c>
      <c r="Y52" s="14">
        <f>Y40*Y$45</f>
        <v>1.2527629684953681</v>
      </c>
      <c r="Z52" s="14">
        <f>Z40*Z$45</f>
        <v>0</v>
      </c>
      <c r="AA52" s="14">
        <f>AA40*AA$45</f>
        <v>0</v>
      </c>
      <c r="AB52" s="14">
        <f>AB40*AB$45</f>
        <v>0</v>
      </c>
      <c r="AC52" s="14">
        <f>AC40*AC$45</f>
        <v>0</v>
      </c>
      <c r="AD52" s="14">
        <f>AD40*AD$45</f>
        <v>0</v>
      </c>
      <c r="AE52" s="14">
        <f>AE40*AE$45</f>
        <v>0</v>
      </c>
      <c r="AF52" s="14">
        <f t="shared" si="9"/>
        <v>1.9459101490553132</v>
      </c>
      <c r="AG52" s="14">
        <f t="shared" si="9"/>
        <v>1.2527629684953681</v>
      </c>
      <c r="AH52" s="14">
        <f t="shared" si="9"/>
        <v>0</v>
      </c>
      <c r="AI52" s="14">
        <f t="shared" si="9"/>
        <v>0</v>
      </c>
      <c r="AJ52" s="14">
        <f t="shared" ref="AJ52:BF52" si="10">AJ40*AJ$45</f>
        <v>0</v>
      </c>
      <c r="AK52" s="14">
        <f t="shared" si="10"/>
        <v>1.9459101490553132</v>
      </c>
      <c r="AL52" s="14">
        <f t="shared" si="10"/>
        <v>0</v>
      </c>
      <c r="AM52" s="14">
        <f t="shared" si="10"/>
        <v>0</v>
      </c>
      <c r="AN52" s="14">
        <f t="shared" si="10"/>
        <v>0</v>
      </c>
      <c r="AO52">
        <f t="shared" si="10"/>
        <v>0</v>
      </c>
      <c r="AP52">
        <f t="shared" si="10"/>
        <v>0</v>
      </c>
      <c r="AQ52">
        <f t="shared" si="10"/>
        <v>0</v>
      </c>
      <c r="AR52">
        <f t="shared" si="10"/>
        <v>0</v>
      </c>
      <c r="AS52">
        <f t="shared" si="10"/>
        <v>0</v>
      </c>
      <c r="AT52">
        <f t="shared" si="10"/>
        <v>0</v>
      </c>
      <c r="AU52">
        <f t="shared" si="10"/>
        <v>0</v>
      </c>
      <c r="AV52">
        <f t="shared" si="10"/>
        <v>1.9459101490553132</v>
      </c>
      <c r="AW52">
        <f t="shared" si="10"/>
        <v>0</v>
      </c>
      <c r="AX52">
        <f t="shared" si="10"/>
        <v>0</v>
      </c>
      <c r="AY52">
        <f t="shared" si="10"/>
        <v>0</v>
      </c>
      <c r="AZ52">
        <f t="shared" si="10"/>
        <v>1.9459101490553132</v>
      </c>
      <c r="BA52">
        <f t="shared" si="10"/>
        <v>0</v>
      </c>
      <c r="BB52">
        <f t="shared" si="10"/>
        <v>0</v>
      </c>
      <c r="BC52">
        <f t="shared" si="10"/>
        <v>0</v>
      </c>
      <c r="BD52">
        <f t="shared" si="10"/>
        <v>0</v>
      </c>
      <c r="BE52">
        <f t="shared" si="10"/>
        <v>0</v>
      </c>
      <c r="BF52">
        <f t="shared" si="10"/>
        <v>0</v>
      </c>
    </row>
    <row r="53" spans="1:58" x14ac:dyDescent="0.25">
      <c r="A53" s="3">
        <v>5</v>
      </c>
      <c r="B53" s="2" t="s">
        <v>4</v>
      </c>
      <c r="D53" s="14">
        <f t="shared" ref="D53:AI53" si="11">D41*D$45</f>
        <v>0</v>
      </c>
      <c r="E53" s="14">
        <f t="shared" si="11"/>
        <v>0</v>
      </c>
      <c r="F53" s="14">
        <f t="shared" si="11"/>
        <v>0</v>
      </c>
      <c r="G53" s="14">
        <f t="shared" si="11"/>
        <v>0</v>
      </c>
      <c r="H53" s="14">
        <f t="shared" si="11"/>
        <v>0</v>
      </c>
      <c r="I53" s="14">
        <f t="shared" si="11"/>
        <v>1.9459101490553132</v>
      </c>
      <c r="J53" s="14">
        <f t="shared" si="11"/>
        <v>0</v>
      </c>
      <c r="K53" s="14">
        <f t="shared" si="11"/>
        <v>0</v>
      </c>
      <c r="L53" s="14">
        <f t="shared" si="11"/>
        <v>1.9459101490553132</v>
      </c>
      <c r="M53" s="14">
        <f t="shared" si="11"/>
        <v>0</v>
      </c>
      <c r="N53" s="14">
        <f t="shared" si="11"/>
        <v>0</v>
      </c>
      <c r="O53" s="14">
        <f t="shared" si="11"/>
        <v>0</v>
      </c>
      <c r="P53" s="14">
        <f>P41*P$45</f>
        <v>0.84729786038720367</v>
      </c>
      <c r="Q53" s="14">
        <f>Q41*Q$45</f>
        <v>0</v>
      </c>
      <c r="R53" s="14">
        <f>R41*R$45</f>
        <v>0</v>
      </c>
      <c r="S53" s="14">
        <f>S41*S$45</f>
        <v>0</v>
      </c>
      <c r="T53" s="14">
        <f>T41*T$45</f>
        <v>0</v>
      </c>
      <c r="U53" s="14">
        <f>U41*U$45</f>
        <v>0</v>
      </c>
      <c r="V53" s="14">
        <f>V41*V$45</f>
        <v>0</v>
      </c>
      <c r="W53" s="14">
        <f>W41*W$45</f>
        <v>1.9459101490553132</v>
      </c>
      <c r="X53" s="14">
        <f>X41*X$45</f>
        <v>0</v>
      </c>
      <c r="Y53" s="14">
        <f>Y41*Y$45</f>
        <v>0</v>
      </c>
      <c r="Z53" s="14">
        <f>Z41*Z$45</f>
        <v>1.2527629684953681</v>
      </c>
      <c r="AA53" s="14">
        <f>AA41*AA$45</f>
        <v>0</v>
      </c>
      <c r="AB53" s="14">
        <f>AB41*AB$45</f>
        <v>1.9459101490553132</v>
      </c>
      <c r="AC53" s="14">
        <f>AC41*AC$45</f>
        <v>0</v>
      </c>
      <c r="AD53" s="14">
        <f>AD41*AD$45</f>
        <v>0</v>
      </c>
      <c r="AE53" s="14">
        <f>AE41*AE$45</f>
        <v>1.9459101490553132</v>
      </c>
      <c r="AF53" s="14">
        <f t="shared" si="11"/>
        <v>0</v>
      </c>
      <c r="AG53" s="14">
        <f t="shared" si="11"/>
        <v>0</v>
      </c>
      <c r="AH53" s="14">
        <f t="shared" si="11"/>
        <v>0</v>
      </c>
      <c r="AI53" s="14">
        <f t="shared" si="11"/>
        <v>0</v>
      </c>
      <c r="AJ53" s="14">
        <f t="shared" ref="AJ53:BF53" si="12">AJ41*AJ$45</f>
        <v>0</v>
      </c>
      <c r="AK53" s="14">
        <f t="shared" si="12"/>
        <v>0</v>
      </c>
      <c r="AL53" s="14">
        <f t="shared" si="12"/>
        <v>0</v>
      </c>
      <c r="AM53" s="14">
        <f t="shared" si="12"/>
        <v>1.9459101490553132</v>
      </c>
      <c r="AN53" s="14">
        <f t="shared" si="12"/>
        <v>0</v>
      </c>
      <c r="AO53">
        <f t="shared" si="12"/>
        <v>0</v>
      </c>
      <c r="AP53">
        <f t="shared" si="12"/>
        <v>0</v>
      </c>
      <c r="AQ53">
        <f t="shared" si="12"/>
        <v>0</v>
      </c>
      <c r="AR53">
        <f t="shared" si="12"/>
        <v>0</v>
      </c>
      <c r="AS53">
        <f t="shared" si="12"/>
        <v>0</v>
      </c>
      <c r="AT53">
        <f t="shared" si="12"/>
        <v>0</v>
      </c>
      <c r="AU53">
        <f t="shared" si="12"/>
        <v>0</v>
      </c>
      <c r="AV53">
        <f t="shared" si="12"/>
        <v>0</v>
      </c>
      <c r="AW53">
        <f t="shared" si="12"/>
        <v>0</v>
      </c>
      <c r="AX53">
        <f t="shared" si="12"/>
        <v>1.9459101490553132</v>
      </c>
      <c r="AY53">
        <f t="shared" si="12"/>
        <v>0</v>
      </c>
      <c r="AZ53">
        <f t="shared" si="12"/>
        <v>0</v>
      </c>
      <c r="BA53">
        <f t="shared" si="12"/>
        <v>0</v>
      </c>
      <c r="BB53">
        <f t="shared" si="12"/>
        <v>0</v>
      </c>
      <c r="BC53">
        <f t="shared" si="12"/>
        <v>0</v>
      </c>
      <c r="BD53">
        <f t="shared" si="12"/>
        <v>0</v>
      </c>
      <c r="BE53">
        <f t="shared" si="12"/>
        <v>0</v>
      </c>
      <c r="BF53">
        <f t="shared" si="12"/>
        <v>0</v>
      </c>
    </row>
    <row r="54" spans="1:58" x14ac:dyDescent="0.25">
      <c r="A54" s="3">
        <v>6</v>
      </c>
      <c r="B54" s="2" t="s">
        <v>5</v>
      </c>
      <c r="D54" s="14">
        <f t="shared" ref="D54:AI54" si="13">D42*D$45</f>
        <v>0.55961578793542266</v>
      </c>
      <c r="E54" s="14">
        <f t="shared" si="13"/>
        <v>0</v>
      </c>
      <c r="F54" s="14">
        <f t="shared" si="13"/>
        <v>0</v>
      </c>
      <c r="G54" s="14">
        <f t="shared" si="13"/>
        <v>0</v>
      </c>
      <c r="H54" s="14">
        <f t="shared" si="13"/>
        <v>1.9459101490553132</v>
      </c>
      <c r="I54" s="14">
        <f t="shared" si="13"/>
        <v>0</v>
      </c>
      <c r="J54" s="14">
        <f t="shared" si="13"/>
        <v>0</v>
      </c>
      <c r="K54" s="14">
        <f t="shared" si="13"/>
        <v>1.2527629684953681</v>
      </c>
      <c r="L54" s="14">
        <f t="shared" si="13"/>
        <v>0</v>
      </c>
      <c r="M54" s="14">
        <f t="shared" si="13"/>
        <v>1.9459101490553132</v>
      </c>
      <c r="N54" s="14">
        <f t="shared" si="13"/>
        <v>0</v>
      </c>
      <c r="O54" s="14">
        <f t="shared" si="13"/>
        <v>0</v>
      </c>
      <c r="P54" s="14">
        <f>P42*P$45</f>
        <v>0</v>
      </c>
      <c r="Q54" s="14">
        <f>Q42*Q$45</f>
        <v>0</v>
      </c>
      <c r="R54" s="14">
        <f>R42*R$45</f>
        <v>0</v>
      </c>
      <c r="S54" s="14">
        <f>S42*S$45</f>
        <v>0</v>
      </c>
      <c r="T54" s="14">
        <f>T42*T$45</f>
        <v>1.9459101490553132</v>
      </c>
      <c r="U54" s="14">
        <f>U42*U$45</f>
        <v>0</v>
      </c>
      <c r="V54" s="14">
        <f>V42*V$45</f>
        <v>0</v>
      </c>
      <c r="W54" s="14">
        <f>W42*W$45</f>
        <v>0</v>
      </c>
      <c r="X54" s="14">
        <f>X42*X$45</f>
        <v>1.9459101490553132</v>
      </c>
      <c r="Y54" s="14">
        <f>Y42*Y$45</f>
        <v>1.2527629684953681</v>
      </c>
      <c r="Z54" s="14">
        <f>Z42*Z$45</f>
        <v>0</v>
      </c>
      <c r="AA54" s="14">
        <f>AA42*AA$45</f>
        <v>0</v>
      </c>
      <c r="AB54" s="14">
        <f>AB42*AB$45</f>
        <v>0</v>
      </c>
      <c r="AC54" s="14">
        <f>AC42*AC$45</f>
        <v>1.9459101490553132</v>
      </c>
      <c r="AD54" s="14">
        <f>AD42*AD$45</f>
        <v>0.84729786038720367</v>
      </c>
      <c r="AE54" s="14">
        <f>AE42*AE$45</f>
        <v>0</v>
      </c>
      <c r="AF54" s="14">
        <f t="shared" si="13"/>
        <v>0</v>
      </c>
      <c r="AG54" s="14">
        <f t="shared" si="13"/>
        <v>0</v>
      </c>
      <c r="AH54" s="14">
        <f t="shared" si="13"/>
        <v>0</v>
      </c>
      <c r="AI54" s="14">
        <f t="shared" si="13"/>
        <v>0</v>
      </c>
      <c r="AJ54" s="14">
        <f t="shared" ref="AJ54:BF54" si="14">AJ42*AJ$45</f>
        <v>0</v>
      </c>
      <c r="AK54" s="14">
        <f t="shared" si="14"/>
        <v>0</v>
      </c>
      <c r="AL54" s="14">
        <f t="shared" si="14"/>
        <v>0</v>
      </c>
      <c r="AM54" s="14">
        <f t="shared" si="14"/>
        <v>0</v>
      </c>
      <c r="AN54" s="14">
        <f t="shared" si="14"/>
        <v>0</v>
      </c>
      <c r="AO54">
        <f t="shared" si="14"/>
        <v>1.9459101490553132</v>
      </c>
      <c r="AP54">
        <f t="shared" si="14"/>
        <v>0</v>
      </c>
      <c r="AQ54">
        <f t="shared" si="14"/>
        <v>0</v>
      </c>
      <c r="AR54">
        <f t="shared" si="14"/>
        <v>0</v>
      </c>
      <c r="AS54">
        <f t="shared" si="14"/>
        <v>0</v>
      </c>
      <c r="AT54">
        <f t="shared" si="14"/>
        <v>0</v>
      </c>
      <c r="AU54">
        <f t="shared" si="14"/>
        <v>1.1192315758708453</v>
      </c>
      <c r="AV54">
        <f t="shared" si="14"/>
        <v>0</v>
      </c>
      <c r="AW54">
        <f t="shared" si="14"/>
        <v>0</v>
      </c>
      <c r="AX54">
        <f t="shared" si="14"/>
        <v>0</v>
      </c>
      <c r="AY54">
        <f t="shared" si="14"/>
        <v>0</v>
      </c>
      <c r="AZ54">
        <f t="shared" si="14"/>
        <v>0</v>
      </c>
      <c r="BA54">
        <f t="shared" si="14"/>
        <v>0</v>
      </c>
      <c r="BB54">
        <f t="shared" si="14"/>
        <v>0</v>
      </c>
      <c r="BC54">
        <f t="shared" si="14"/>
        <v>0</v>
      </c>
      <c r="BD54">
        <f t="shared" si="14"/>
        <v>0</v>
      </c>
      <c r="BE54">
        <f t="shared" si="14"/>
        <v>0</v>
      </c>
      <c r="BF54">
        <f t="shared" si="14"/>
        <v>0</v>
      </c>
    </row>
    <row r="55" spans="1:58" x14ac:dyDescent="0.25">
      <c r="A55" s="3">
        <v>7</v>
      </c>
      <c r="B55" s="2" t="s">
        <v>6</v>
      </c>
      <c r="D55" s="14">
        <f t="shared" ref="D55:AI55" si="15">D43*D$45</f>
        <v>0</v>
      </c>
      <c r="E55" s="14">
        <f t="shared" si="15"/>
        <v>1.9459101490553132</v>
      </c>
      <c r="F55" s="14">
        <f t="shared" si="15"/>
        <v>0</v>
      </c>
      <c r="G55" s="14">
        <f t="shared" si="15"/>
        <v>0</v>
      </c>
      <c r="H55" s="14">
        <f t="shared" si="15"/>
        <v>0</v>
      </c>
      <c r="I55" s="14">
        <f t="shared" si="15"/>
        <v>0</v>
      </c>
      <c r="J55" s="14">
        <f t="shared" si="15"/>
        <v>0</v>
      </c>
      <c r="K55" s="14">
        <f t="shared" si="15"/>
        <v>0</v>
      </c>
      <c r="L55" s="14">
        <f t="shared" si="15"/>
        <v>0</v>
      </c>
      <c r="M55" s="14">
        <f t="shared" si="15"/>
        <v>0</v>
      </c>
      <c r="N55" s="14">
        <f t="shared" si="15"/>
        <v>0</v>
      </c>
      <c r="O55" s="14">
        <f t="shared" si="15"/>
        <v>1.9459101490553132</v>
      </c>
      <c r="P55" s="14">
        <f>P43*P$45</f>
        <v>0.84729786038720367</v>
      </c>
      <c r="Q55" s="14">
        <f>Q43*Q$45</f>
        <v>0</v>
      </c>
      <c r="R55" s="14">
        <f>R43*R$45</f>
        <v>0</v>
      </c>
      <c r="S55" s="14">
        <f>S43*S$45</f>
        <v>0</v>
      </c>
      <c r="T55" s="14">
        <f>T43*T$45</f>
        <v>0</v>
      </c>
      <c r="U55" s="14">
        <f>U43*U$45</f>
        <v>1.2527629684953681</v>
      </c>
      <c r="V55" s="14">
        <f>V43*V$45</f>
        <v>0</v>
      </c>
      <c r="W55" s="14">
        <f>W43*W$45</f>
        <v>0</v>
      </c>
      <c r="X55" s="14">
        <f>X43*X$45</f>
        <v>0</v>
      </c>
      <c r="Y55" s="14">
        <f>Y43*Y$45</f>
        <v>0</v>
      </c>
      <c r="Z55" s="14">
        <f>Z43*Z$45</f>
        <v>1.2527629684953681</v>
      </c>
      <c r="AA55" s="14">
        <f>AA43*AA$45</f>
        <v>0</v>
      </c>
      <c r="AB55" s="14">
        <f>AB43*AB$45</f>
        <v>0</v>
      </c>
      <c r="AC55" s="14">
        <f>AC43*AC$45</f>
        <v>0</v>
      </c>
      <c r="AD55" s="14">
        <f>AD43*AD$45</f>
        <v>0</v>
      </c>
      <c r="AE55" s="14">
        <f>AE43*AE$45</f>
        <v>0</v>
      </c>
      <c r="AF55" s="14">
        <f t="shared" si="15"/>
        <v>0</v>
      </c>
      <c r="AG55" s="14">
        <f t="shared" si="15"/>
        <v>1.2527629684953681</v>
      </c>
      <c r="AH55" s="14">
        <f t="shared" si="15"/>
        <v>1.9459101490553132</v>
      </c>
      <c r="AI55" s="14">
        <f t="shared" si="15"/>
        <v>0.84729786038720367</v>
      </c>
      <c r="AJ55" s="14">
        <f t="shared" ref="AJ55:BF55" si="16">AJ43*AJ$45</f>
        <v>0</v>
      </c>
      <c r="AK55" s="14">
        <f t="shared" si="16"/>
        <v>0</v>
      </c>
      <c r="AL55" s="14">
        <f t="shared" si="16"/>
        <v>0</v>
      </c>
      <c r="AM55" s="14">
        <f t="shared" si="16"/>
        <v>0</v>
      </c>
      <c r="AN55" s="14">
        <f t="shared" si="16"/>
        <v>0</v>
      </c>
      <c r="AO55">
        <f t="shared" si="16"/>
        <v>0</v>
      </c>
      <c r="AP55">
        <f t="shared" si="16"/>
        <v>0</v>
      </c>
      <c r="AQ55">
        <f t="shared" si="16"/>
        <v>0</v>
      </c>
      <c r="AR55">
        <f t="shared" si="16"/>
        <v>1.2527629684953681</v>
      </c>
      <c r="AS55">
        <f t="shared" si="16"/>
        <v>0</v>
      </c>
      <c r="AT55">
        <f t="shared" si="16"/>
        <v>0</v>
      </c>
      <c r="AU55">
        <f t="shared" si="16"/>
        <v>0.55961578793542266</v>
      </c>
      <c r="AV55">
        <f t="shared" si="16"/>
        <v>0</v>
      </c>
      <c r="AW55">
        <f t="shared" si="16"/>
        <v>0</v>
      </c>
      <c r="AX55">
        <f t="shared" si="16"/>
        <v>0</v>
      </c>
      <c r="AY55">
        <f t="shared" si="16"/>
        <v>0</v>
      </c>
      <c r="AZ55">
        <f t="shared" si="16"/>
        <v>0</v>
      </c>
      <c r="BA55">
        <f t="shared" si="16"/>
        <v>0</v>
      </c>
      <c r="BB55">
        <f t="shared" si="16"/>
        <v>0</v>
      </c>
      <c r="BC55">
        <f t="shared" si="16"/>
        <v>0</v>
      </c>
      <c r="BD55">
        <f t="shared" si="16"/>
        <v>0</v>
      </c>
      <c r="BE55">
        <f t="shared" si="16"/>
        <v>0</v>
      </c>
      <c r="BF55">
        <f t="shared" si="16"/>
        <v>0</v>
      </c>
    </row>
    <row r="57" spans="1:58" x14ac:dyDescent="0.25">
      <c r="B57" t="s">
        <v>25</v>
      </c>
      <c r="M57" t="s">
        <v>59</v>
      </c>
      <c r="N57" t="s">
        <v>51</v>
      </c>
      <c r="R57" t="s">
        <v>82</v>
      </c>
      <c r="AA57" t="s">
        <v>91</v>
      </c>
      <c r="AF57" t="s">
        <v>94</v>
      </c>
      <c r="AI57" t="s">
        <v>96</v>
      </c>
      <c r="AJ57" t="s">
        <v>97</v>
      </c>
      <c r="AN57" t="s">
        <v>100</v>
      </c>
      <c r="AQ57" t="s">
        <v>102</v>
      </c>
      <c r="AR57" t="s">
        <v>9</v>
      </c>
      <c r="AS57" t="s">
        <v>103</v>
      </c>
      <c r="AV57" t="s">
        <v>104</v>
      </c>
      <c r="AW57" t="s">
        <v>113</v>
      </c>
      <c r="BA57" t="s">
        <v>8</v>
      </c>
      <c r="BB57" t="s">
        <v>108</v>
      </c>
      <c r="BE57" t="s">
        <v>54</v>
      </c>
      <c r="BF57" t="s">
        <v>111</v>
      </c>
    </row>
    <row r="58" spans="1:58" x14ac:dyDescent="0.25">
      <c r="B58" t="s">
        <v>26</v>
      </c>
      <c r="E58" t="s">
        <v>74</v>
      </c>
      <c r="H58" t="s">
        <v>60</v>
      </c>
      <c r="I58" t="s">
        <v>77</v>
      </c>
      <c r="K58" t="s">
        <v>63</v>
      </c>
      <c r="L58" t="s">
        <v>79</v>
      </c>
      <c r="O58" t="s">
        <v>80</v>
      </c>
      <c r="P58" t="s">
        <v>57</v>
      </c>
      <c r="Q58" t="s">
        <v>81</v>
      </c>
      <c r="T58" t="s">
        <v>84</v>
      </c>
      <c r="Y58" t="s">
        <v>89</v>
      </c>
      <c r="Z58" t="s">
        <v>90</v>
      </c>
      <c r="AB58" t="s">
        <v>92</v>
      </c>
      <c r="AC58" t="s">
        <v>93</v>
      </c>
      <c r="AH58" t="s">
        <v>62</v>
      </c>
      <c r="AK58" t="s">
        <v>98</v>
      </c>
      <c r="AL58" t="s">
        <v>52</v>
      </c>
      <c r="AM58" t="s">
        <v>99</v>
      </c>
      <c r="AP58" t="s">
        <v>53</v>
      </c>
      <c r="AX58" t="s">
        <v>106</v>
      </c>
    </row>
    <row r="60" spans="1:58" x14ac:dyDescent="0.25">
      <c r="AO60" t="s">
        <v>27</v>
      </c>
    </row>
  </sheetData>
  <conditionalFormatting sqref="D50:AN50">
    <cfRule type="cellIs" dxfId="17" priority="18" operator="greaterThan">
      <formula>0</formula>
    </cfRule>
  </conditionalFormatting>
  <conditionalFormatting sqref="D49:AN55">
    <cfRule type="cellIs" dxfId="16" priority="11" operator="greaterThan">
      <formula>2</formula>
    </cfRule>
    <cfRule type="cellIs" dxfId="15" priority="12" operator="greaterThan">
      <formula>1</formula>
    </cfRule>
    <cfRule type="cellIs" dxfId="14" priority="13" operator="greaterThan">
      <formula>0</formula>
    </cfRule>
    <cfRule type="cellIs" dxfId="13" priority="17" operator="greaterThan">
      <formula>0</formula>
    </cfRule>
  </conditionalFormatting>
  <conditionalFormatting sqref="D49:AN55">
    <cfRule type="cellIs" dxfId="12" priority="14" operator="greaterThan">
      <formula>2</formula>
    </cfRule>
    <cfRule type="cellIs" dxfId="11" priority="15" operator="greaterThan">
      <formula>1</formula>
    </cfRule>
    <cfRule type="cellIs" dxfId="10" priority="16" operator="greaterThan">
      <formula>0</formula>
    </cfRule>
  </conditionalFormatting>
  <conditionalFormatting sqref="Q16:V22 K18:P24">
    <cfRule type="cellIs" dxfId="9" priority="1" operator="greaterThan">
      <formula>1.5</formula>
    </cfRule>
    <cfRule type="cellIs" dxfId="8" priority="2" operator="greaterThan">
      <formula>1</formula>
    </cfRule>
    <cfRule type="cellIs" dxfId="7" priority="3" operator="greaterThan">
      <formula>1.5</formula>
    </cfRule>
    <cfRule type="cellIs" dxfId="6" priority="4" operator="greaterThan">
      <formula>1.6</formula>
    </cfRule>
    <cfRule type="cellIs" dxfId="5" priority="5" operator="greaterThan">
      <formula>1</formula>
    </cfRule>
    <cfRule type="cellIs" dxfId="4" priority="6" operator="greaterThan">
      <formula>1.6</formula>
    </cfRule>
    <cfRule type="cellIs" dxfId="3" priority="7" operator="greaterThan">
      <formula>1.6</formula>
    </cfRule>
    <cfRule type="cellIs" dxfId="2" priority="8" operator="greaterThan">
      <formula>2</formula>
    </cfRule>
    <cfRule type="cellIs" dxfId="1" priority="9" operator="greaterThan">
      <formula>1</formula>
    </cfRule>
    <cfRule type="cellIs" dxfId="0" priority="10" operator="greaterThan">
      <formula>0</formula>
    </cfRule>
  </conditionalFormatting>
  <hyperlinks>
    <hyperlink ref="A2" r:id="rId1"/>
    <hyperlink ref="A3" r:id="rId2"/>
  </hyperlinks>
  <printOptions headings="1" gridLines="1"/>
  <pageMargins left="0.7" right="0.7" top="0.75" bottom="0.75" header="0.3" footer="0.3"/>
  <pageSetup orientation="landscape" r:id="rId3"/>
  <headerFooter>
    <oddHeader>&amp;LSOC653 Introduction to Text Mining and Statistical Natural Language Processing&amp;R&amp;D</oddHeader>
    <oddFooter>&amp;LM Peter Jurkat: 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</dc:creator>
  <cp:lastModifiedBy>War1ock</cp:lastModifiedBy>
  <cp:lastPrinted>2010-12-31T22:30:27Z</cp:lastPrinted>
  <dcterms:created xsi:type="dcterms:W3CDTF">2010-12-29T19:01:03Z</dcterms:created>
  <dcterms:modified xsi:type="dcterms:W3CDTF">2017-04-14T04:03:35Z</dcterms:modified>
</cp:coreProperties>
</file>