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/>
  </bookViews>
  <sheets>
    <sheet name="x3KLDivs_simpleRSA_indOpt_1OPT" sheetId="1" r:id="rId1"/>
    <sheet name="x3KLDivs_simpleRSA_indOpt_2OPT" sheetId="3" r:id="rId2"/>
    <sheet name="x3KLDivs_simpleRSA_indOpt_3OPT" sheetId="2" r:id="rId3"/>
  </sheets>
  <calcPr calcId="0"/>
</workbook>
</file>

<file path=xl/calcChain.xml><?xml version="1.0" encoding="utf-8"?>
<calcChain xmlns="http://schemas.openxmlformats.org/spreadsheetml/2006/main">
  <c r="K173" i="3" l="1"/>
  <c r="L173" i="3"/>
  <c r="J173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K89" i="3"/>
  <c r="L89" i="3" s="1"/>
  <c r="J90" i="3"/>
  <c r="K90" i="3"/>
  <c r="L90" i="3" s="1"/>
  <c r="J91" i="3"/>
  <c r="K91" i="3"/>
  <c r="L91" i="3" s="1"/>
  <c r="J93" i="3"/>
  <c r="K93" i="3"/>
  <c r="L93" i="3" s="1"/>
  <c r="J107" i="3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K168" i="3"/>
  <c r="L168" i="3" s="1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K83" i="3"/>
  <c r="L83" i="3" s="1"/>
  <c r="J97" i="3"/>
  <c r="J83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2" i="3"/>
  <c r="J91" i="2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79" i="3"/>
  <c r="J201" i="3"/>
  <c r="J202" i="3"/>
  <c r="J250" i="3"/>
  <c r="J248" i="3"/>
  <c r="J251" i="3"/>
  <c r="J252" i="3"/>
  <c r="J253" i="3"/>
  <c r="J247" i="3"/>
  <c r="J254" i="3"/>
  <c r="J255" i="3"/>
  <c r="J209" i="3"/>
  <c r="J208" i="3"/>
  <c r="J256" i="3"/>
  <c r="J234" i="3"/>
  <c r="J240" i="3"/>
  <c r="J210" i="3"/>
  <c r="J207" i="3"/>
  <c r="J257" i="3"/>
  <c r="J258" i="3"/>
  <c r="J216" i="3"/>
  <c r="J259" i="3"/>
  <c r="J235" i="3"/>
  <c r="J241" i="3"/>
  <c r="J243" i="3"/>
  <c r="J260" i="3"/>
  <c r="J245" i="3"/>
  <c r="J215" i="3"/>
  <c r="J211" i="3"/>
  <c r="J244" i="3"/>
  <c r="J261" i="3"/>
  <c r="J246" i="3"/>
  <c r="J214" i="3"/>
  <c r="J262" i="3"/>
  <c r="J242" i="3"/>
  <c r="J213" i="3"/>
  <c r="J212" i="3"/>
  <c r="J233" i="3"/>
  <c r="J203" i="3"/>
  <c r="J232" i="3"/>
  <c r="J231" i="3"/>
  <c r="J228" i="3"/>
  <c r="J226" i="3"/>
  <c r="J227" i="3"/>
  <c r="J230" i="3"/>
  <c r="J223" i="3"/>
  <c r="J249" i="3"/>
  <c r="J222" i="3"/>
  <c r="J224" i="3"/>
  <c r="J220" i="3"/>
  <c r="J229" i="3"/>
  <c r="J225" i="3"/>
  <c r="J263" i="3"/>
  <c r="J221" i="3"/>
  <c r="J204" i="3"/>
  <c r="J264" i="3"/>
  <c r="J217" i="3"/>
  <c r="J219" i="3"/>
  <c r="J265" i="3"/>
  <c r="J218" i="3"/>
  <c r="J266" i="3"/>
  <c r="J206" i="3"/>
  <c r="J205" i="3"/>
  <c r="J267" i="3"/>
  <c r="J268" i="3"/>
  <c r="J200" i="3"/>
  <c r="J237" i="3" s="1"/>
  <c r="J80" i="3"/>
  <c r="J73" i="3"/>
  <c r="J75" i="3"/>
  <c r="J78" i="3"/>
  <c r="J76" i="3"/>
  <c r="J68" i="3"/>
  <c r="J72" i="3"/>
  <c r="J66" i="3"/>
  <c r="J64" i="3"/>
  <c r="J67" i="3"/>
  <c r="J70" i="3"/>
  <c r="J55" i="3"/>
  <c r="J61" i="3"/>
  <c r="J62" i="3"/>
  <c r="J60" i="3"/>
  <c r="J69" i="3"/>
  <c r="J57" i="3"/>
  <c r="J54" i="3"/>
  <c r="J63" i="3"/>
  <c r="J59" i="3"/>
  <c r="J58" i="3"/>
  <c r="J56" i="3"/>
  <c r="J51" i="3"/>
  <c r="J47" i="3"/>
  <c r="J46" i="3"/>
  <c r="J39" i="3"/>
  <c r="J36" i="3"/>
  <c r="J31" i="3"/>
  <c r="J41" i="3"/>
  <c r="J35" i="3"/>
  <c r="J30" i="3"/>
  <c r="J33" i="3"/>
  <c r="J9" i="3"/>
  <c r="J21" i="3"/>
  <c r="J17" i="3"/>
  <c r="J14" i="3"/>
  <c r="J11" i="3"/>
  <c r="J27" i="3"/>
  <c r="J20" i="3"/>
  <c r="J19" i="3"/>
  <c r="J22" i="3"/>
  <c r="J18" i="3"/>
  <c r="J23" i="3"/>
  <c r="J7" i="3"/>
  <c r="J24" i="3"/>
  <c r="J13" i="3"/>
  <c r="J26" i="3"/>
  <c r="J25" i="3"/>
  <c r="J34" i="3"/>
  <c r="J16" i="3"/>
  <c r="J28" i="3"/>
  <c r="J10" i="3"/>
  <c r="J42" i="3"/>
  <c r="J29" i="3"/>
  <c r="J53" i="3"/>
  <c r="J32" i="3"/>
  <c r="J43" i="3"/>
  <c r="J45" i="3"/>
  <c r="J48" i="3"/>
  <c r="J15" i="3"/>
  <c r="J50" i="3"/>
  <c r="J6" i="3"/>
  <c r="J5" i="3"/>
  <c r="J8" i="3"/>
  <c r="J12" i="3"/>
  <c r="J2" i="3"/>
  <c r="J3" i="3"/>
  <c r="J40" i="3"/>
  <c r="J38" i="3"/>
  <c r="J37" i="3"/>
  <c r="J4" i="3"/>
  <c r="J44" i="3"/>
  <c r="J49" i="3"/>
  <c r="J52" i="3"/>
  <c r="J65" i="3"/>
  <c r="J71" i="3"/>
  <c r="J77" i="3"/>
  <c r="J79" i="3"/>
  <c r="J74" i="3"/>
  <c r="J82" i="3"/>
  <c r="J81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J185" i="1"/>
  <c r="J182" i="1"/>
  <c r="J158" i="1"/>
  <c r="J154" i="1"/>
  <c r="J169" i="1"/>
  <c r="J159" i="1"/>
  <c r="J175" i="1"/>
  <c r="J163" i="1"/>
  <c r="J171" i="1"/>
  <c r="J172" i="1"/>
  <c r="J173" i="1"/>
  <c r="J156" i="1"/>
  <c r="J174" i="1"/>
  <c r="J153" i="1"/>
  <c r="J160" i="1"/>
  <c r="J162" i="1"/>
  <c r="J161" i="1"/>
  <c r="J152" i="1"/>
  <c r="J151" i="1"/>
  <c r="J184" i="1" s="1"/>
  <c r="J166" i="1"/>
  <c r="J164" i="1"/>
  <c r="J165" i="1"/>
  <c r="J157" i="1"/>
  <c r="J167" i="1"/>
  <c r="J170" i="1"/>
  <c r="J168" i="1"/>
  <c r="J176" i="1"/>
  <c r="J177" i="1"/>
  <c r="J179" i="1"/>
  <c r="J180" i="1"/>
  <c r="J178" i="1"/>
  <c r="J181" i="1"/>
  <c r="J155" i="1"/>
  <c r="J147" i="1"/>
  <c r="J143" i="1"/>
  <c r="J139" i="1"/>
  <c r="J140" i="1"/>
  <c r="J142" i="1"/>
  <c r="J141" i="1"/>
  <c r="J135" i="1"/>
  <c r="J138" i="1"/>
  <c r="J133" i="1"/>
  <c r="J132" i="1"/>
  <c r="J134" i="1"/>
  <c r="J137" i="1"/>
  <c r="J123" i="1"/>
  <c r="J129" i="1"/>
  <c r="J130" i="1"/>
  <c r="J128" i="1"/>
  <c r="J136" i="1"/>
  <c r="J124" i="1"/>
  <c r="J122" i="1"/>
  <c r="J131" i="1"/>
  <c r="J127" i="1"/>
  <c r="J126" i="1"/>
  <c r="J125" i="1"/>
  <c r="J121" i="1"/>
  <c r="J120" i="1"/>
  <c r="J119" i="1"/>
  <c r="J117" i="1"/>
  <c r="J116" i="1"/>
  <c r="J114" i="1"/>
  <c r="J118" i="1"/>
  <c r="J115" i="1"/>
  <c r="J113" i="1"/>
  <c r="J146" i="1" s="1"/>
  <c r="J144" i="1"/>
  <c r="J95" i="1"/>
  <c r="J94" i="1"/>
  <c r="J91" i="1"/>
  <c r="J109" i="1" s="1"/>
  <c r="J100" i="1"/>
  <c r="J90" i="1"/>
  <c r="J103" i="1"/>
  <c r="J93" i="1"/>
  <c r="J99" i="1"/>
  <c r="J96" i="1"/>
  <c r="J97" i="1"/>
  <c r="J104" i="1"/>
  <c r="J89" i="1"/>
  <c r="J108" i="1" s="1"/>
  <c r="J101" i="1"/>
  <c r="J92" i="1"/>
  <c r="J102" i="1"/>
  <c r="J98" i="1"/>
  <c r="J106" i="1"/>
  <c r="J105" i="1"/>
  <c r="J238" i="3" l="1"/>
  <c r="J271" i="3"/>
  <c r="J85" i="3"/>
  <c r="J84" i="3"/>
  <c r="J86" i="3"/>
  <c r="K86" i="3"/>
  <c r="L2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<sst xmlns="http://schemas.openxmlformats.org/spreadsheetml/2006/main" count="81" uniqueCount="38">
  <si>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</si>
  <si>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</si>
  <si>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</si>
  <si>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</si>
  <si>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</si>
  <si>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</si>
  <si>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</si>
  <si>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</si>
  <si>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</si>
  <si>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</si>
  <si>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</si>
  <si>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</si>
  <si>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</si>
  <si>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</si>
  <si>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</si>
  <si>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</si>
  <si>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</si>
  <si>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</si>
  <si>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</si>
  <si>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Spalte2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</si>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</sst>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4" borderId="14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11" fontId="21" fillId="33" borderId="17" xfId="0" applyNumberFormat="1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6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19" fillId="34" borderId="18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V83" totalsRowShown="0">
  <autoFilter ref="A1:V83"/>
  <sortState ref="A2:V83">
    <sortCondition ref="O2:O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Spalte2"/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:W83" totalsRowShown="0">
  <autoFilter ref="A1:W83"/>
  <sortState ref="A2:W83">
    <sortCondition ref="J2:J83"/>
  </sortState>
  <tableColumns count="23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2">
      <calculatedColumnFormula>Tabelle14[[#This Row],[KL UB]]-Tabelle14[[#This Row],[KL ga la]]</calculatedColumnFormula>
    </tableColumn>
    <tableColumn id="11" name="Spalte3" dataDxfId="1">
      <calculatedColumnFormula>Tabelle14[[#This Row],[KL lambda]]-Tabelle14[[#This Row],[KL ga la]]</calculatedColumnFormula>
    </tableColumn>
    <tableColumn id="23" name="Spalte4" dataDxfId="0">
      <calculatedColumnFormula>MAX(Tabelle14[[#This Row],[Spalte3]],0)</calculatedColumnFormula>
    </tableColumn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3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"/>
  <sheetViews>
    <sheetView tabSelected="1" topLeftCell="A96" zoomScale="80" zoomScaleNormal="80" workbookViewId="0">
      <selection activeCell="E108" sqref="E108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</v>
      </c>
      <c r="K1" t="s">
        <v>20</v>
      </c>
      <c r="L1" t="s">
        <v>21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32</v>
      </c>
      <c r="B2">
        <v>35</v>
      </c>
      <c r="C2">
        <v>26.953581677111899</v>
      </c>
      <c r="D2">
        <v>26.241094232224299</v>
      </c>
      <c r="E2">
        <v>25.286926603721799</v>
      </c>
      <c r="F2">
        <v>20.125429229993099</v>
      </c>
      <c r="G2">
        <v>20.125429229993099</v>
      </c>
      <c r="H2">
        <v>20.125429229993099</v>
      </c>
      <c r="I2">
        <v>25.279477321791401</v>
      </c>
      <c r="L2">
        <v>35</v>
      </c>
      <c r="M2">
        <v>0.223961740939804</v>
      </c>
      <c r="N2">
        <v>4.5808180841367899E-3</v>
      </c>
      <c r="O2">
        <v>-7.1078241480357498</v>
      </c>
      <c r="P2">
        <v>0</v>
      </c>
      <c r="Q2">
        <v>-10</v>
      </c>
      <c r="R2">
        <v>0</v>
      </c>
      <c r="S2">
        <v>-5.9262243459818702</v>
      </c>
      <c r="T2">
        <v>0</v>
      </c>
      <c r="U2">
        <v>4.2949917938913803E-3</v>
      </c>
      <c r="V2">
        <v>0.89783189167403199</v>
      </c>
    </row>
    <row r="3" spans="1:22" x14ac:dyDescent="0.25">
      <c r="A3">
        <v>33</v>
      </c>
      <c r="B3">
        <v>36</v>
      </c>
      <c r="C3">
        <v>24.756357099775698</v>
      </c>
      <c r="D3">
        <v>24.331911214460899</v>
      </c>
      <c r="E3">
        <v>23.584970505121898</v>
      </c>
      <c r="F3">
        <v>19.185534124771401</v>
      </c>
      <c r="G3">
        <v>23.474933005608101</v>
      </c>
      <c r="H3">
        <v>19.185534124771401</v>
      </c>
      <c r="I3">
        <v>19.185534124771401</v>
      </c>
      <c r="L3">
        <v>36</v>
      </c>
      <c r="M3">
        <v>0.30320602369684801</v>
      </c>
      <c r="N3">
        <v>4.4363369068585196E-3</v>
      </c>
      <c r="O3">
        <v>-7.1073669431027096</v>
      </c>
      <c r="P3">
        <v>9.6273001885421004E-4</v>
      </c>
      <c r="Q3">
        <v>2.53831742005774E-2</v>
      </c>
      <c r="R3">
        <v>0</v>
      </c>
      <c r="S3">
        <v>-5.6884335112434599</v>
      </c>
      <c r="T3">
        <v>0</v>
      </c>
      <c r="U3">
        <v>0</v>
      </c>
      <c r="V3">
        <v>-10</v>
      </c>
    </row>
    <row r="4" spans="1:22" x14ac:dyDescent="0.25">
      <c r="A4">
        <v>78</v>
      </c>
      <c r="B4">
        <v>84</v>
      </c>
      <c r="C4">
        <v>4.9815358602177398</v>
      </c>
      <c r="D4">
        <v>4.8838845751347604</v>
      </c>
      <c r="E4">
        <v>4.4940955660190403</v>
      </c>
      <c r="F4">
        <v>0.53608175379219003</v>
      </c>
      <c r="G4">
        <v>0.53608175379219003</v>
      </c>
      <c r="H4">
        <v>0.53608175379219003</v>
      </c>
      <c r="I4">
        <v>4.4935192773554702</v>
      </c>
      <c r="L4">
        <v>84</v>
      </c>
      <c r="M4">
        <v>0.94099090705372901</v>
      </c>
      <c r="N4">
        <v>3.7279086774110799E-2</v>
      </c>
      <c r="O4">
        <v>-7.0894649164514698</v>
      </c>
      <c r="P4">
        <v>0</v>
      </c>
      <c r="Q4">
        <v>-10</v>
      </c>
      <c r="R4">
        <v>0</v>
      </c>
      <c r="S4">
        <v>-10</v>
      </c>
      <c r="T4">
        <v>0</v>
      </c>
      <c r="U4">
        <v>3.5771691846188697E-2</v>
      </c>
      <c r="V4">
        <v>0.90270626712837199</v>
      </c>
    </row>
    <row r="5" spans="1:22" x14ac:dyDescent="0.25">
      <c r="A5">
        <v>27</v>
      </c>
      <c r="B5">
        <v>30</v>
      </c>
      <c r="C5">
        <v>6.7366670880689501</v>
      </c>
      <c r="D5">
        <v>6.5454335304276698</v>
      </c>
      <c r="E5">
        <v>5.9672160978697599</v>
      </c>
      <c r="F5">
        <v>1.81402019803662</v>
      </c>
      <c r="G5">
        <v>5.8932898840498096</v>
      </c>
      <c r="H5">
        <v>1.81402019803763</v>
      </c>
      <c r="I5">
        <v>5.9628418672196997</v>
      </c>
      <c r="L5">
        <v>30</v>
      </c>
      <c r="M5">
        <v>0.58341918396452497</v>
      </c>
      <c r="N5">
        <v>1.7364962780687498E-2</v>
      </c>
      <c r="O5">
        <v>-0.57175818583398996</v>
      </c>
      <c r="P5">
        <v>7.6547062033590805E-4</v>
      </c>
      <c r="Q5">
        <v>7.9473794390482105E-2</v>
      </c>
      <c r="R5">
        <v>0</v>
      </c>
      <c r="S5">
        <v>-0.57175855390563401</v>
      </c>
      <c r="T5">
        <v>0</v>
      </c>
      <c r="U5">
        <v>1.58735152880808E-2</v>
      </c>
      <c r="V5">
        <v>0.88312884748022502</v>
      </c>
    </row>
    <row r="6" spans="1:22" x14ac:dyDescent="0.25">
      <c r="A6">
        <v>9</v>
      </c>
      <c r="B6">
        <v>11</v>
      </c>
      <c r="C6">
        <v>6.9806370274044802</v>
      </c>
      <c r="D6">
        <v>6.7340955563110798</v>
      </c>
      <c r="E6">
        <v>6.1224023263370704</v>
      </c>
      <c r="F6">
        <v>1.86084667277913</v>
      </c>
      <c r="G6">
        <v>6.0610028955958404</v>
      </c>
      <c r="H6">
        <v>1.8608466725150801</v>
      </c>
      <c r="I6">
        <v>6.1238606734056704</v>
      </c>
      <c r="L6">
        <v>11</v>
      </c>
      <c r="M6">
        <v>0.48045457539270597</v>
      </c>
      <c r="N6">
        <v>1.9450539037194601E-2</v>
      </c>
      <c r="O6">
        <v>-0.45715875933939798</v>
      </c>
      <c r="P6">
        <v>7.3519456759392498E-4</v>
      </c>
      <c r="Q6">
        <v>6.6437457329129798E-2</v>
      </c>
      <c r="R6">
        <v>0</v>
      </c>
      <c r="S6">
        <v>-0.45715188041587901</v>
      </c>
      <c r="T6">
        <v>0</v>
      </c>
      <c r="U6">
        <v>1.8806967197535E-2</v>
      </c>
      <c r="V6">
        <v>0.88883879533587296</v>
      </c>
    </row>
    <row r="7" spans="1:22" x14ac:dyDescent="0.25">
      <c r="A7">
        <v>62</v>
      </c>
      <c r="B7">
        <v>68</v>
      </c>
      <c r="C7">
        <v>7.6905146182317701</v>
      </c>
      <c r="D7">
        <v>7.3842920828227703</v>
      </c>
      <c r="E7">
        <v>6.7246068225319604</v>
      </c>
      <c r="F7">
        <v>2.7073300220300198</v>
      </c>
      <c r="G7">
        <v>6.63190683091777</v>
      </c>
      <c r="H7">
        <v>2.7073300219757801</v>
      </c>
      <c r="I7">
        <v>6.7163557124743196</v>
      </c>
      <c r="L7">
        <v>68</v>
      </c>
      <c r="M7">
        <v>0.39502485184946501</v>
      </c>
      <c r="N7">
        <v>9.90872398595599E-3</v>
      </c>
      <c r="O7">
        <v>-0.433553368664502</v>
      </c>
      <c r="P7">
        <v>7.7589686009208196E-4</v>
      </c>
      <c r="Q7">
        <v>5.0687840137311202E-2</v>
      </c>
      <c r="R7">
        <v>0</v>
      </c>
      <c r="S7">
        <v>-0.43355100989741002</v>
      </c>
      <c r="T7">
        <v>0</v>
      </c>
      <c r="U7">
        <v>8.9020396855860103E-3</v>
      </c>
      <c r="V7">
        <v>0.87215193925202095</v>
      </c>
    </row>
    <row r="8" spans="1:22" x14ac:dyDescent="0.25">
      <c r="A8">
        <v>44</v>
      </c>
      <c r="B8">
        <v>49</v>
      </c>
      <c r="C8">
        <v>5.3777795448625003</v>
      </c>
      <c r="D8">
        <v>5.2212983396215504</v>
      </c>
      <c r="E8">
        <v>4.7700907436943902</v>
      </c>
      <c r="F8">
        <v>1.81147000697869</v>
      </c>
      <c r="G8">
        <v>4.7079375445409104</v>
      </c>
      <c r="H8">
        <v>1.8114700069715799</v>
      </c>
      <c r="I8">
        <v>4.7661319929711201</v>
      </c>
      <c r="L8">
        <v>49</v>
      </c>
      <c r="M8">
        <v>0.57046031944911002</v>
      </c>
      <c r="N8">
        <v>1.4885046166597899E-2</v>
      </c>
      <c r="O8">
        <v>-0.41872799646566999</v>
      </c>
      <c r="P8">
        <v>5.1496962538305296E-4</v>
      </c>
      <c r="Q8">
        <v>0.100615412810907</v>
      </c>
      <c r="R8">
        <v>0</v>
      </c>
      <c r="S8">
        <v>-0.41872728699310802</v>
      </c>
      <c r="T8">
        <v>0</v>
      </c>
      <c r="U8">
        <v>1.35900263840952E-2</v>
      </c>
      <c r="V8">
        <v>0.912653141608883</v>
      </c>
    </row>
    <row r="9" spans="1:22" x14ac:dyDescent="0.25">
      <c r="A9">
        <v>38</v>
      </c>
      <c r="B9">
        <v>42</v>
      </c>
      <c r="C9">
        <v>7.7015800272955302</v>
      </c>
      <c r="D9">
        <v>7.3354697200995904</v>
      </c>
      <c r="E9">
        <v>6.6491377803707996</v>
      </c>
      <c r="F9">
        <v>3.3628649846735801</v>
      </c>
      <c r="G9">
        <v>6.5801452208579798</v>
      </c>
      <c r="H9">
        <v>3.3628649846848799</v>
      </c>
      <c r="I9">
        <v>6.64622495398305</v>
      </c>
      <c r="L9">
        <v>42</v>
      </c>
      <c r="M9">
        <v>0.33909882711470402</v>
      </c>
      <c r="N9">
        <v>9.3346467594174597E-3</v>
      </c>
      <c r="O9">
        <v>-0.386945988282832</v>
      </c>
      <c r="P9">
        <v>7.53535542306715E-4</v>
      </c>
      <c r="Q9">
        <v>8.3444004283788606E-2</v>
      </c>
      <c r="R9">
        <v>0</v>
      </c>
      <c r="S9">
        <v>-0.38694707538613299</v>
      </c>
      <c r="T9">
        <v>0</v>
      </c>
      <c r="U9">
        <v>8.8473507924377408E-3</v>
      </c>
      <c r="V9">
        <v>0.92206415215648196</v>
      </c>
    </row>
    <row r="10" spans="1:22" x14ac:dyDescent="0.25">
      <c r="A10">
        <v>71</v>
      </c>
      <c r="B10">
        <v>77</v>
      </c>
      <c r="C10">
        <v>5.8652314376299399</v>
      </c>
      <c r="D10">
        <v>5.4551467655588404</v>
      </c>
      <c r="E10">
        <v>4.8373860950361802</v>
      </c>
      <c r="F10">
        <v>2.6128240791536501</v>
      </c>
      <c r="G10">
        <v>4.7848657900606497</v>
      </c>
      <c r="H10">
        <v>2.6128240778695799</v>
      </c>
      <c r="I10">
        <v>4.8374498242465096</v>
      </c>
      <c r="L10">
        <v>77</v>
      </c>
      <c r="M10">
        <v>0.292021305882746</v>
      </c>
      <c r="N10">
        <v>1.2674819759808199E-2</v>
      </c>
      <c r="O10">
        <v>-0.25778501375473301</v>
      </c>
      <c r="P10">
        <v>5.12343033110087E-4</v>
      </c>
      <c r="Q10">
        <v>9.5890563948996602E-2</v>
      </c>
      <c r="R10">
        <v>0</v>
      </c>
      <c r="S10">
        <v>-0.25777664694192698</v>
      </c>
      <c r="T10">
        <v>0</v>
      </c>
      <c r="U10">
        <v>1.25191937306073E-2</v>
      </c>
      <c r="V10">
        <v>0.96803598427234605</v>
      </c>
    </row>
    <row r="11" spans="1:22" x14ac:dyDescent="0.25">
      <c r="A11">
        <v>50</v>
      </c>
      <c r="B11">
        <v>55</v>
      </c>
      <c r="C11">
        <v>5.1107382097076801</v>
      </c>
      <c r="D11">
        <v>4.82982248592341</v>
      </c>
      <c r="E11">
        <v>4.2846538861634897</v>
      </c>
      <c r="F11">
        <v>2.0749380984014101</v>
      </c>
      <c r="G11">
        <v>4.2331827373525304</v>
      </c>
      <c r="H11">
        <v>2.0749380984372898</v>
      </c>
      <c r="I11">
        <v>4.2847903763622899</v>
      </c>
      <c r="L11">
        <v>55</v>
      </c>
      <c r="M11">
        <v>0.36149372549442499</v>
      </c>
      <c r="N11">
        <v>1.34377786333872E-2</v>
      </c>
      <c r="O11">
        <v>-0.22431731716703401</v>
      </c>
      <c r="P11">
        <v>7.5380010572348997E-4</v>
      </c>
      <c r="Q11">
        <v>9.5454602594387303E-2</v>
      </c>
      <c r="R11">
        <v>0</v>
      </c>
      <c r="S11">
        <v>-0.22431897944985099</v>
      </c>
      <c r="T11">
        <v>0</v>
      </c>
      <c r="U11">
        <v>1.31284406550533E-2</v>
      </c>
      <c r="V11">
        <v>0.93553169309017703</v>
      </c>
    </row>
    <row r="12" spans="1:22" x14ac:dyDescent="0.25">
      <c r="A12">
        <v>43</v>
      </c>
      <c r="B12">
        <v>47</v>
      </c>
      <c r="C12">
        <v>8.1516030687801599</v>
      </c>
      <c r="D12">
        <v>7.6028631706470904</v>
      </c>
      <c r="E12">
        <v>6.8995878038184397</v>
      </c>
      <c r="F12">
        <v>4.8637621089574399</v>
      </c>
      <c r="G12">
        <v>6.8379238568188896</v>
      </c>
      <c r="H12">
        <v>4.8637621089902199</v>
      </c>
      <c r="I12">
        <v>6.8975890946645304</v>
      </c>
      <c r="L12">
        <v>47</v>
      </c>
      <c r="M12">
        <v>0.22281212105720799</v>
      </c>
      <c r="N12">
        <v>4.6744360778498001E-3</v>
      </c>
      <c r="O12">
        <v>-0.222140070636033</v>
      </c>
      <c r="P12">
        <v>9.9845608405497305E-4</v>
      </c>
      <c r="Q12">
        <v>9.4999219832141199E-2</v>
      </c>
      <c r="R12">
        <v>0</v>
      </c>
      <c r="S12">
        <v>-0.22214163992518299</v>
      </c>
      <c r="T12">
        <v>0</v>
      </c>
      <c r="U12">
        <v>4.5214729163324001E-3</v>
      </c>
      <c r="V12">
        <v>0.95487031712071702</v>
      </c>
    </row>
    <row r="13" spans="1:22" x14ac:dyDescent="0.25">
      <c r="A13">
        <v>15</v>
      </c>
      <c r="B13">
        <v>17</v>
      </c>
      <c r="C13">
        <v>6.2516039759156197</v>
      </c>
      <c r="D13">
        <v>5.9381422549861496</v>
      </c>
      <c r="E13">
        <v>5.2590237640920696</v>
      </c>
      <c r="F13">
        <v>2.5105505857297801</v>
      </c>
      <c r="G13">
        <v>5.1603954707904203</v>
      </c>
      <c r="H13">
        <v>2.5105505857612198</v>
      </c>
      <c r="I13">
        <v>5.2533495163307604</v>
      </c>
      <c r="L13">
        <v>17</v>
      </c>
      <c r="M13">
        <v>0.41823931894674099</v>
      </c>
      <c r="N13">
        <v>1.2488865268232299E-2</v>
      </c>
      <c r="O13">
        <v>-0.21549926096754199</v>
      </c>
      <c r="P13">
        <v>8.2330684441802898E-4</v>
      </c>
      <c r="Q13">
        <v>4.47142781127257E-2</v>
      </c>
      <c r="R13">
        <v>0</v>
      </c>
      <c r="S13">
        <v>-0.21549969364700999</v>
      </c>
      <c r="T13">
        <v>0</v>
      </c>
      <c r="U13">
        <v>1.1204141078180199E-2</v>
      </c>
      <c r="V13">
        <v>0.88410429972666804</v>
      </c>
    </row>
    <row r="14" spans="1:22" x14ac:dyDescent="0.25">
      <c r="A14">
        <v>23</v>
      </c>
      <c r="B14">
        <v>26</v>
      </c>
      <c r="C14">
        <v>3.7642466603296598</v>
      </c>
      <c r="D14">
        <v>3.66519427478431</v>
      </c>
      <c r="E14">
        <v>3.3805328777706301</v>
      </c>
      <c r="F14">
        <v>1.4923573892428399</v>
      </c>
      <c r="G14">
        <v>2.5966064348448299</v>
      </c>
      <c r="H14">
        <v>1.48399651212118</v>
      </c>
      <c r="I14">
        <v>3.37854720742008</v>
      </c>
      <c r="L14">
        <v>26</v>
      </c>
      <c r="M14">
        <v>0.80110573047058797</v>
      </c>
      <c r="N14">
        <v>3.2432280652014103E-2</v>
      </c>
      <c r="O14">
        <v>-0.21165439015113799</v>
      </c>
      <c r="P14">
        <v>4.4338880554479999E-4</v>
      </c>
      <c r="Q14">
        <v>-10</v>
      </c>
      <c r="R14">
        <v>6.5076899778915797E-4</v>
      </c>
      <c r="S14">
        <v>-1.5855699074185401</v>
      </c>
      <c r="T14">
        <v>0</v>
      </c>
      <c r="U14">
        <v>3.1000189470409799E-2</v>
      </c>
      <c r="V14">
        <v>0.91554113292690398</v>
      </c>
    </row>
    <row r="15" spans="1:22" x14ac:dyDescent="0.25">
      <c r="A15">
        <v>21</v>
      </c>
      <c r="B15">
        <v>24</v>
      </c>
      <c r="C15">
        <v>14.3955170355474</v>
      </c>
      <c r="D15">
        <v>14.249824961498399</v>
      </c>
      <c r="E15">
        <v>13.826220337103001</v>
      </c>
      <c r="F15">
        <v>11.4743181917705</v>
      </c>
      <c r="G15">
        <v>12.773677540435701</v>
      </c>
      <c r="H15">
        <v>11.4743181834959</v>
      </c>
      <c r="I15">
        <v>13.8268183968498</v>
      </c>
      <c r="L15">
        <v>24</v>
      </c>
      <c r="M15">
        <v>0.61361263694981405</v>
      </c>
      <c r="N15">
        <v>2.89628079378275E-2</v>
      </c>
      <c r="O15">
        <v>-0.20963161773083799</v>
      </c>
      <c r="P15">
        <v>4.5205271837951802E-4</v>
      </c>
      <c r="Q15">
        <v>-10</v>
      </c>
      <c r="R15">
        <v>0</v>
      </c>
      <c r="S15">
        <v>-0.20964987579464101</v>
      </c>
      <c r="T15">
        <v>0</v>
      </c>
      <c r="U15">
        <v>2.8302083411990499E-2</v>
      </c>
      <c r="V15">
        <v>0.91075478689529599</v>
      </c>
    </row>
    <row r="16" spans="1:22" x14ac:dyDescent="0.25">
      <c r="A16">
        <v>19</v>
      </c>
      <c r="B16">
        <v>21</v>
      </c>
      <c r="C16">
        <v>6.2611721511532803</v>
      </c>
      <c r="D16">
        <v>6.1004334778054297</v>
      </c>
      <c r="E16">
        <v>5.5910089365879596</v>
      </c>
      <c r="F16">
        <v>3.2750286869151899</v>
      </c>
      <c r="G16">
        <v>4.4998546662785897</v>
      </c>
      <c r="H16">
        <v>3.2750286869313698</v>
      </c>
      <c r="I16">
        <v>5.59117195622526</v>
      </c>
      <c r="L16">
        <v>21</v>
      </c>
      <c r="M16">
        <v>0.63805646037507902</v>
      </c>
      <c r="N16">
        <v>2.53877791337647E-2</v>
      </c>
      <c r="O16">
        <v>-0.20321106567205499</v>
      </c>
      <c r="P16">
        <v>6.6632558893628402E-4</v>
      </c>
      <c r="Q16">
        <v>-10</v>
      </c>
      <c r="R16">
        <v>0</v>
      </c>
      <c r="S16">
        <v>-0.20321136324997</v>
      </c>
      <c r="T16">
        <v>0</v>
      </c>
      <c r="U16">
        <v>2.4538817004550201E-2</v>
      </c>
      <c r="V16">
        <v>0.93263516385372902</v>
      </c>
    </row>
    <row r="17" spans="1:22" x14ac:dyDescent="0.25">
      <c r="A17">
        <v>39</v>
      </c>
      <c r="B17">
        <v>43</v>
      </c>
      <c r="C17">
        <v>17.425677474210602</v>
      </c>
      <c r="D17">
        <v>16.9038964859845</v>
      </c>
      <c r="E17">
        <v>16.2312874424318</v>
      </c>
      <c r="F17">
        <v>14.507368809675</v>
      </c>
      <c r="G17">
        <v>14.5073688094914</v>
      </c>
      <c r="H17">
        <v>14.5073688094958</v>
      </c>
      <c r="I17">
        <v>16.2251145446503</v>
      </c>
      <c r="L17">
        <v>43</v>
      </c>
      <c r="M17">
        <v>0.22840053829118501</v>
      </c>
      <c r="N17">
        <v>2.9296505215654599E-3</v>
      </c>
      <c r="O17">
        <v>-0.19167185624873001</v>
      </c>
      <c r="P17">
        <v>0</v>
      </c>
      <c r="Q17">
        <v>-0.19167011458060099</v>
      </c>
      <c r="R17">
        <v>0</v>
      </c>
      <c r="S17">
        <v>-0.191670180568043</v>
      </c>
      <c r="T17">
        <v>0</v>
      </c>
      <c r="U17">
        <v>2.5780043187317802E-3</v>
      </c>
      <c r="V17">
        <v>0.91765258614128398</v>
      </c>
    </row>
    <row r="18" spans="1:22" x14ac:dyDescent="0.25">
      <c r="A18">
        <v>49</v>
      </c>
      <c r="B18">
        <v>54</v>
      </c>
      <c r="C18">
        <v>6.0392940844985201</v>
      </c>
      <c r="D18">
        <v>5.2625496240064296</v>
      </c>
      <c r="E18">
        <v>4.4209680131372799</v>
      </c>
      <c r="F18">
        <v>2.4437720534727498</v>
      </c>
      <c r="G18">
        <v>2.4437720533490301</v>
      </c>
      <c r="H18">
        <v>2.4437720533481202</v>
      </c>
      <c r="I18">
        <v>4.4183259332465497</v>
      </c>
      <c r="L18">
        <v>54</v>
      </c>
      <c r="M18">
        <v>0.19719015319095001</v>
      </c>
      <c r="N18">
        <v>3.3846600730851701E-3</v>
      </c>
      <c r="O18">
        <v>-0.18998618967814301</v>
      </c>
      <c r="P18">
        <v>0</v>
      </c>
      <c r="Q18">
        <v>-0.189985057573309</v>
      </c>
      <c r="R18">
        <v>0</v>
      </c>
      <c r="S18">
        <v>-0.189985045850905</v>
      </c>
      <c r="T18">
        <v>0</v>
      </c>
      <c r="U18">
        <v>3.2592180031802702E-3</v>
      </c>
      <c r="V18">
        <v>0.95951873944814003</v>
      </c>
    </row>
    <row r="19" spans="1:22" x14ac:dyDescent="0.25">
      <c r="A19">
        <v>45</v>
      </c>
      <c r="B19">
        <v>50</v>
      </c>
      <c r="C19">
        <v>4.7571208637866604</v>
      </c>
      <c r="D19">
        <v>4.7377712462027999</v>
      </c>
      <c r="E19">
        <v>4.6036365261926697</v>
      </c>
      <c r="F19">
        <v>2.43398780187893</v>
      </c>
      <c r="G19">
        <v>2.4339878018281902</v>
      </c>
      <c r="H19">
        <v>2.3284594570391999</v>
      </c>
      <c r="I19">
        <v>4.6067193529323802</v>
      </c>
      <c r="L19">
        <v>50</v>
      </c>
      <c r="M19">
        <v>2.2280722696241901</v>
      </c>
      <c r="N19">
        <v>9.0179686702550499E-2</v>
      </c>
      <c r="O19">
        <v>-0.18984943485084399</v>
      </c>
      <c r="P19">
        <v>0</v>
      </c>
      <c r="Q19">
        <v>-0.189848947601615</v>
      </c>
      <c r="R19">
        <v>0.12122872861716601</v>
      </c>
      <c r="S19">
        <v>-10</v>
      </c>
      <c r="T19">
        <v>0</v>
      </c>
      <c r="U19">
        <v>9.3680589979526302E-2</v>
      </c>
      <c r="V19">
        <v>0.84733100193286603</v>
      </c>
    </row>
    <row r="20" spans="1:22" x14ac:dyDescent="0.25">
      <c r="A20">
        <v>8</v>
      </c>
      <c r="B20">
        <v>10</v>
      </c>
      <c r="C20">
        <v>3.1596885107608599</v>
      </c>
      <c r="D20">
        <v>3.10592853006401</v>
      </c>
      <c r="E20">
        <v>2.89915483785679</v>
      </c>
      <c r="F20">
        <v>1.09967502172216</v>
      </c>
      <c r="G20">
        <v>1.9155885731275499</v>
      </c>
      <c r="H20">
        <v>1.1425373731683599</v>
      </c>
      <c r="I20">
        <v>1.0996750217495901</v>
      </c>
      <c r="L20">
        <v>10</v>
      </c>
      <c r="M20">
        <v>1.12962993242845</v>
      </c>
      <c r="N20">
        <v>5.2943924373376902E-2</v>
      </c>
      <c r="O20">
        <v>-0.179820514605953</v>
      </c>
      <c r="P20" s="1">
        <v>-1.7347234759768102E-18</v>
      </c>
      <c r="Q20">
        <v>-10</v>
      </c>
      <c r="R20">
        <v>1.4186143190357901E-3</v>
      </c>
      <c r="S20">
        <v>-1.5403353095332</v>
      </c>
      <c r="T20">
        <v>0</v>
      </c>
      <c r="U20">
        <v>0</v>
      </c>
      <c r="V20">
        <v>-0.17982087337261199</v>
      </c>
    </row>
    <row r="21" spans="1:22" x14ac:dyDescent="0.25">
      <c r="A21">
        <v>59</v>
      </c>
      <c r="B21">
        <v>64</v>
      </c>
      <c r="C21">
        <v>5.8433008950259397</v>
      </c>
      <c r="D21">
        <v>5.4618270938876901</v>
      </c>
      <c r="E21">
        <v>4.8225105701734101</v>
      </c>
      <c r="F21">
        <v>2.8301293456287602</v>
      </c>
      <c r="G21">
        <v>3.99549331706752</v>
      </c>
      <c r="H21">
        <v>2.8301293423212299</v>
      </c>
      <c r="I21">
        <v>4.8116592697366896</v>
      </c>
      <c r="L21">
        <v>64</v>
      </c>
      <c r="M21">
        <v>0.29948856648703398</v>
      </c>
      <c r="N21">
        <v>4.9671201584131301E-3</v>
      </c>
      <c r="O21">
        <v>-0.17034224063137099</v>
      </c>
      <c r="P21">
        <v>9.871358370735629E-4</v>
      </c>
      <c r="Q21">
        <v>-10</v>
      </c>
      <c r="R21">
        <v>0</v>
      </c>
      <c r="S21">
        <v>-0.17033459701244</v>
      </c>
      <c r="T21">
        <v>0</v>
      </c>
      <c r="U21">
        <v>6.0469660691458104E-4</v>
      </c>
      <c r="V21">
        <v>0.77128150779223104</v>
      </c>
    </row>
    <row r="22" spans="1:22" x14ac:dyDescent="0.25">
      <c r="A22">
        <v>26</v>
      </c>
      <c r="B22">
        <v>29</v>
      </c>
      <c r="C22">
        <v>6.9059227685356204</v>
      </c>
      <c r="D22">
        <v>6.3340445392895397</v>
      </c>
      <c r="E22">
        <v>5.6074271718199098</v>
      </c>
      <c r="F22">
        <v>3.9888065908484398</v>
      </c>
      <c r="G22">
        <v>4.7913012934139001</v>
      </c>
      <c r="H22">
        <v>3.9888065906864001</v>
      </c>
      <c r="I22">
        <v>5.6037304092502804</v>
      </c>
      <c r="L22">
        <v>29</v>
      </c>
      <c r="M22">
        <v>0.22600222344196999</v>
      </c>
      <c r="N22">
        <v>4.8221805758001902E-3</v>
      </c>
      <c r="O22">
        <v>-0.16408854916584101</v>
      </c>
      <c r="P22">
        <v>9.8999851138073503E-4</v>
      </c>
      <c r="Q22">
        <v>-10</v>
      </c>
      <c r="R22">
        <v>0</v>
      </c>
      <c r="S22">
        <v>-0.16409276457585101</v>
      </c>
      <c r="T22">
        <v>0</v>
      </c>
      <c r="U22">
        <v>4.3975838061995204E-3</v>
      </c>
      <c r="V22">
        <v>0.92447160505009995</v>
      </c>
    </row>
    <row r="23" spans="1:22" x14ac:dyDescent="0.25">
      <c r="A23">
        <v>70</v>
      </c>
      <c r="B23">
        <v>76</v>
      </c>
      <c r="C23">
        <v>4.7005601748527903</v>
      </c>
      <c r="D23">
        <v>4.2012465700447796</v>
      </c>
      <c r="E23">
        <v>3.5763434490047898</v>
      </c>
      <c r="F23">
        <v>2.0577351237991</v>
      </c>
      <c r="G23">
        <v>2.7218158790615501</v>
      </c>
      <c r="H23">
        <v>2.05773512255861</v>
      </c>
      <c r="I23">
        <v>3.57352220884591</v>
      </c>
      <c r="L23">
        <v>76</v>
      </c>
      <c r="M23">
        <v>0.249072178406467</v>
      </c>
      <c r="N23">
        <v>6.8270720773400502E-3</v>
      </c>
      <c r="O23">
        <v>-0.15128855585095199</v>
      </c>
      <c r="P23">
        <v>9.975931433006931E-4</v>
      </c>
      <c r="Q23">
        <v>-10</v>
      </c>
      <c r="R23">
        <v>0</v>
      </c>
      <c r="S23">
        <v>-0.15129424093222499</v>
      </c>
      <c r="T23">
        <v>0</v>
      </c>
      <c r="U23">
        <v>6.4516587156911E-3</v>
      </c>
      <c r="V23">
        <v>0.93351075255794203</v>
      </c>
    </row>
    <row r="24" spans="1:22" x14ac:dyDescent="0.25">
      <c r="A24">
        <v>51</v>
      </c>
      <c r="B24">
        <v>56</v>
      </c>
      <c r="C24">
        <v>6.0974225569471203</v>
      </c>
      <c r="D24">
        <v>5.6899357807272697</v>
      </c>
      <c r="E24">
        <v>5.0884271972064301</v>
      </c>
      <c r="F24">
        <v>3.7208245129247701</v>
      </c>
      <c r="G24">
        <v>5.0216909187029097</v>
      </c>
      <c r="H24">
        <v>3.7208245039775698</v>
      </c>
      <c r="I24">
        <v>5.0852063065083399</v>
      </c>
      <c r="L24">
        <v>56</v>
      </c>
      <c r="M24">
        <v>0.27832445653167498</v>
      </c>
      <c r="N24">
        <v>6.0452291501552199E-3</v>
      </c>
      <c r="O24">
        <v>-0.14216528304123899</v>
      </c>
      <c r="P24">
        <v>5.1243660887916997E-4</v>
      </c>
      <c r="Q24">
        <v>9.2033552527784904E-2</v>
      </c>
      <c r="R24">
        <v>0</v>
      </c>
      <c r="S24">
        <v>-0.142182045283401</v>
      </c>
      <c r="T24">
        <v>0</v>
      </c>
      <c r="U24">
        <v>5.4955935632953097E-3</v>
      </c>
      <c r="V24">
        <v>0.93956409090314097</v>
      </c>
    </row>
    <row r="25" spans="1:22" x14ac:dyDescent="0.25">
      <c r="A25">
        <v>75</v>
      </c>
      <c r="B25">
        <v>81</v>
      </c>
      <c r="C25">
        <v>2.1690984891829301</v>
      </c>
      <c r="D25">
        <v>2.1088170231927101</v>
      </c>
      <c r="E25">
        <v>1.8997496328461101</v>
      </c>
      <c r="F25">
        <v>0.72481358569352305</v>
      </c>
      <c r="G25">
        <v>1.21863519287122</v>
      </c>
      <c r="H25">
        <v>0.74535690644038499</v>
      </c>
      <c r="I25">
        <v>0.72481351382037096</v>
      </c>
      <c r="L25">
        <v>81</v>
      </c>
      <c r="M25">
        <v>0.87591354741612204</v>
      </c>
      <c r="N25">
        <v>3.2201349470271798E-2</v>
      </c>
      <c r="O25">
        <v>-0.123393649649362</v>
      </c>
      <c r="P25">
        <v>9.5410029862750601E-4</v>
      </c>
      <c r="Q25">
        <v>-10</v>
      </c>
      <c r="R25">
        <v>1.55047950502486E-3</v>
      </c>
      <c r="S25">
        <v>-1.1202995855109299</v>
      </c>
      <c r="T25">
        <v>0</v>
      </c>
      <c r="U25">
        <v>0</v>
      </c>
      <c r="V25">
        <v>-0.123431275323867</v>
      </c>
    </row>
    <row r="26" spans="1:22" x14ac:dyDescent="0.25">
      <c r="A26">
        <v>41</v>
      </c>
      <c r="B26">
        <v>45</v>
      </c>
      <c r="C26">
        <v>1.87111503754626</v>
      </c>
      <c r="D26">
        <v>1.8473232879314201</v>
      </c>
      <c r="E26">
        <v>1.7694156564551899</v>
      </c>
      <c r="F26">
        <v>0.72483114156447503</v>
      </c>
      <c r="G26">
        <v>1.0361793110142801</v>
      </c>
      <c r="H26">
        <v>0.73385186011759296</v>
      </c>
      <c r="I26">
        <v>1.0358124789679899</v>
      </c>
      <c r="L26">
        <v>45</v>
      </c>
      <c r="M26">
        <v>1.8383397042123999</v>
      </c>
      <c r="N26">
        <v>0.160198023093053</v>
      </c>
      <c r="O26">
        <v>-9.7495362117198503E-2</v>
      </c>
      <c r="P26">
        <v>5.4765671332938698E-4</v>
      </c>
      <c r="Q26">
        <v>-10</v>
      </c>
      <c r="R26">
        <v>6.6315923488280998E-2</v>
      </c>
      <c r="S26">
        <v>-3.2312150245484701</v>
      </c>
      <c r="T26">
        <v>0</v>
      </c>
      <c r="U26">
        <v>1.9875631394269399E-4</v>
      </c>
      <c r="V26">
        <v>-10</v>
      </c>
    </row>
    <row r="27" spans="1:22" x14ac:dyDescent="0.25">
      <c r="A27">
        <v>54</v>
      </c>
      <c r="B27">
        <v>59</v>
      </c>
      <c r="C27">
        <v>1.87750883347903</v>
      </c>
      <c r="D27">
        <v>1.7520741400942901</v>
      </c>
      <c r="E27">
        <v>1.55119681479822</v>
      </c>
      <c r="F27">
        <v>0.86781630140349397</v>
      </c>
      <c r="G27">
        <v>1.5408292525060501</v>
      </c>
      <c r="H27">
        <v>0.88166525752546998</v>
      </c>
      <c r="I27">
        <v>1.33313979335165</v>
      </c>
      <c r="L27">
        <v>59</v>
      </c>
      <c r="M27">
        <v>0.54164450010322496</v>
      </c>
      <c r="N27">
        <v>3.3966168667094801E-2</v>
      </c>
      <c r="O27">
        <v>-8.8865888147125302E-2</v>
      </c>
      <c r="P27">
        <v>4.7498507024196701E-4</v>
      </c>
      <c r="Q27">
        <v>9.6509389681839905E-2</v>
      </c>
      <c r="R27">
        <v>1.4793053789079399E-3</v>
      </c>
      <c r="S27">
        <v>-0.79735303217829001</v>
      </c>
      <c r="T27">
        <v>0</v>
      </c>
      <c r="U27">
        <v>6.8240741390648201E-4</v>
      </c>
      <c r="V27">
        <v>2.4088911758606901</v>
      </c>
    </row>
    <row r="28" spans="1:22" x14ac:dyDescent="0.25">
      <c r="A28">
        <v>22</v>
      </c>
      <c r="B28">
        <v>25</v>
      </c>
      <c r="C28">
        <v>11.6750443144467</v>
      </c>
      <c r="D28">
        <v>11.6308072193206</v>
      </c>
      <c r="E28">
        <v>11.5228695098525</v>
      </c>
      <c r="F28">
        <v>10.961913733183</v>
      </c>
      <c r="G28">
        <v>10.862533179892599</v>
      </c>
      <c r="H28">
        <v>10.996159852045899</v>
      </c>
      <c r="I28">
        <v>10.9830656125028</v>
      </c>
      <c r="L28">
        <v>25</v>
      </c>
      <c r="M28">
        <v>0.87121022153813399</v>
      </c>
      <c r="N28">
        <v>4.2091366441030599E-2</v>
      </c>
      <c r="O28">
        <v>-7.9448687568403106E-2</v>
      </c>
      <c r="P28">
        <v>9.2811589788087195E-4</v>
      </c>
      <c r="Q28">
        <v>-10</v>
      </c>
      <c r="R28">
        <v>1.9355403172807201E-3</v>
      </c>
      <c r="S28">
        <v>-0.72934913894833697</v>
      </c>
      <c r="T28" s="1">
        <v>5.0507057436856401E-5</v>
      </c>
      <c r="U28" s="1">
        <v>3.0448380410492698E-5</v>
      </c>
      <c r="V28">
        <v>-0.40176715382225098</v>
      </c>
    </row>
    <row r="29" spans="1:22" x14ac:dyDescent="0.25">
      <c r="A29">
        <v>66</v>
      </c>
      <c r="B29">
        <v>72</v>
      </c>
      <c r="C29">
        <v>2.2614475030669698</v>
      </c>
      <c r="D29">
        <v>2.25461657210161</v>
      </c>
      <c r="E29">
        <v>2.2242171028150102</v>
      </c>
      <c r="F29">
        <v>1.7181202167490801</v>
      </c>
      <c r="G29">
        <v>1.72394092398181</v>
      </c>
      <c r="H29">
        <v>1.7144128523887301</v>
      </c>
      <c r="I29">
        <v>1.5727625992104599</v>
      </c>
      <c r="L29">
        <v>72</v>
      </c>
      <c r="M29">
        <v>2.98416724216702</v>
      </c>
      <c r="N29">
        <v>0.226802158068313</v>
      </c>
      <c r="O29">
        <v>-6.7855947857169002E-2</v>
      </c>
      <c r="P29">
        <v>1.42676552123142E-2</v>
      </c>
      <c r="Q29">
        <v>4.2613596526689896</v>
      </c>
      <c r="R29">
        <v>0.18413892279142299</v>
      </c>
      <c r="S29">
        <v>-4.6551351271461696</v>
      </c>
      <c r="T29">
        <v>5.3906304613240204E-4</v>
      </c>
      <c r="U29">
        <v>0.11910394411061</v>
      </c>
      <c r="V29">
        <v>-2.0194328020365799</v>
      </c>
    </row>
    <row r="30" spans="1:22" x14ac:dyDescent="0.25">
      <c r="A30">
        <v>63</v>
      </c>
      <c r="B30">
        <v>69</v>
      </c>
      <c r="C30">
        <v>0.855014086062857</v>
      </c>
      <c r="D30">
        <v>0.80366202623465099</v>
      </c>
      <c r="E30">
        <v>0.74846363560171003</v>
      </c>
      <c r="F30">
        <v>0.543871785834804</v>
      </c>
      <c r="G30">
        <v>0.750030149844511</v>
      </c>
      <c r="H30">
        <v>0.52107038801362004</v>
      </c>
      <c r="I30">
        <v>0.65389980205522402</v>
      </c>
      <c r="L30">
        <v>69</v>
      </c>
      <c r="M30">
        <v>0.803612657378457</v>
      </c>
      <c r="N30">
        <v>0.208358760516729</v>
      </c>
      <c r="O30">
        <v>-5.9782579055625902E-2</v>
      </c>
      <c r="P30">
        <v>0.24799167306157799</v>
      </c>
      <c r="Q30">
        <v>0.201597477842414</v>
      </c>
      <c r="R30">
        <v>0.21081568446447699</v>
      </c>
      <c r="S30">
        <v>-4.4071405229962402</v>
      </c>
      <c r="T30">
        <v>0</v>
      </c>
      <c r="U30">
        <v>3.3070742538466397E-2</v>
      </c>
      <c r="V30">
        <v>4.1822073303293399</v>
      </c>
    </row>
    <row r="31" spans="1:22" x14ac:dyDescent="0.25">
      <c r="A31">
        <v>1</v>
      </c>
      <c r="B31">
        <v>1</v>
      </c>
      <c r="C31">
        <v>1.9604092332886101</v>
      </c>
      <c r="D31">
        <v>1.83684595472972</v>
      </c>
      <c r="E31">
        <v>1.6180028341691</v>
      </c>
      <c r="F31">
        <v>1.23019144073759</v>
      </c>
      <c r="G31">
        <v>1.25750320926248</v>
      </c>
      <c r="H31">
        <v>1.23019140864153</v>
      </c>
      <c r="I31">
        <v>1.6177034741951599</v>
      </c>
      <c r="L31">
        <v>1</v>
      </c>
      <c r="M31">
        <v>0.47587419970709199</v>
      </c>
      <c r="N31">
        <v>2.34549207963471E-2</v>
      </c>
      <c r="O31">
        <v>-5.7433290087549903E-2</v>
      </c>
      <c r="P31">
        <v>5.32328475453344E-4</v>
      </c>
      <c r="Q31">
        <v>-10</v>
      </c>
      <c r="R31">
        <v>0</v>
      </c>
      <c r="S31">
        <v>-5.7452337369918602E-2</v>
      </c>
      <c r="T31">
        <v>0</v>
      </c>
      <c r="U31">
        <v>2.2418944568830101E-2</v>
      </c>
      <c r="V31">
        <v>0.87023372501943397</v>
      </c>
    </row>
    <row r="32" spans="1:22" x14ac:dyDescent="0.25">
      <c r="A32">
        <v>6</v>
      </c>
      <c r="B32">
        <v>7</v>
      </c>
      <c r="C32">
        <v>0.71528295871918601</v>
      </c>
      <c r="D32">
        <v>0.66113308675598903</v>
      </c>
      <c r="E32">
        <v>0.57969961006480097</v>
      </c>
      <c r="F32">
        <v>0.25851236050146897</v>
      </c>
      <c r="G32">
        <v>0.30481375681427297</v>
      </c>
      <c r="H32">
        <v>0.228045693646722</v>
      </c>
      <c r="I32">
        <v>0.442916738220623</v>
      </c>
      <c r="L32">
        <v>7</v>
      </c>
      <c r="M32">
        <v>0.89158482341618805</v>
      </c>
      <c r="N32">
        <v>0.143211414202951</v>
      </c>
      <c r="O32">
        <v>-5.3858448679083903E-2</v>
      </c>
      <c r="P32">
        <v>8.2519922087263692E-3</v>
      </c>
      <c r="Q32">
        <v>-10</v>
      </c>
      <c r="R32">
        <v>0.172390503999517</v>
      </c>
      <c r="S32">
        <v>-3.7960181246964702</v>
      </c>
      <c r="T32">
        <v>0</v>
      </c>
      <c r="U32">
        <v>3.1550146447615897E-2</v>
      </c>
      <c r="V32">
        <v>4.0106027279244998</v>
      </c>
    </row>
    <row r="33" spans="1:22" x14ac:dyDescent="0.25">
      <c r="A33">
        <v>74</v>
      </c>
      <c r="B33">
        <v>80</v>
      </c>
      <c r="C33">
        <v>0.53285367585436205</v>
      </c>
      <c r="D33">
        <v>0.47500998206714901</v>
      </c>
      <c r="E33">
        <v>0.42166096700228001</v>
      </c>
      <c r="F33">
        <v>0.37196390537385898</v>
      </c>
      <c r="G33">
        <v>0.343413510973272</v>
      </c>
      <c r="H33">
        <v>0.31008936419907701</v>
      </c>
      <c r="I33">
        <v>0.372145156280206</v>
      </c>
      <c r="L33">
        <v>80</v>
      </c>
      <c r="M33">
        <v>0.69983309453009401</v>
      </c>
      <c r="N33">
        <v>0.20968782863982299</v>
      </c>
      <c r="O33">
        <v>-2.9209657913836999E-2</v>
      </c>
      <c r="P33">
        <v>2.3000354463412798E-2</v>
      </c>
      <c r="Q33">
        <v>3.5122673032158001</v>
      </c>
      <c r="R33">
        <v>0.32029747479225601</v>
      </c>
      <c r="S33">
        <v>-4.1450660144946099</v>
      </c>
      <c r="T33">
        <v>0</v>
      </c>
      <c r="U33">
        <v>9.7574157340626596E-4</v>
      </c>
      <c r="V33">
        <v>2.7290090325541101</v>
      </c>
    </row>
    <row r="34" spans="1:22" x14ac:dyDescent="0.25">
      <c r="A34">
        <v>69</v>
      </c>
      <c r="B34">
        <v>75</v>
      </c>
      <c r="C34">
        <v>10.3414023653689</v>
      </c>
      <c r="D34">
        <v>10.1498728706612</v>
      </c>
      <c r="E34">
        <v>9.9370973611965105</v>
      </c>
      <c r="F34">
        <v>9.8884977290550307</v>
      </c>
      <c r="G34">
        <v>9.9235839814555806</v>
      </c>
      <c r="H34">
        <v>9.8866667967861108</v>
      </c>
      <c r="I34">
        <v>9.9370137984848093</v>
      </c>
      <c r="L34">
        <v>75</v>
      </c>
      <c r="M34">
        <v>0.23331045361163699</v>
      </c>
      <c r="N34" s="1">
        <v>5.8811045049606999E-5</v>
      </c>
      <c r="O34">
        <v>-1.4732537681973299E-2</v>
      </c>
      <c r="P34">
        <v>5.0816115622906097E-4</v>
      </c>
      <c r="Q34">
        <v>0.16830042999168199</v>
      </c>
      <c r="R34">
        <v>1.14515027698883E-3</v>
      </c>
      <c r="S34">
        <v>-0.13351528251998401</v>
      </c>
      <c r="T34">
        <v>0</v>
      </c>
      <c r="U34">
        <v>7.0042538239044197E-4</v>
      </c>
      <c r="V34">
        <v>0.97890624149655903</v>
      </c>
    </row>
    <row r="35" spans="1:22" x14ac:dyDescent="0.25">
      <c r="A35">
        <v>40</v>
      </c>
      <c r="B35">
        <v>44</v>
      </c>
      <c r="C35">
        <v>3.96072551667358</v>
      </c>
      <c r="D35">
        <v>3.9607255166750002</v>
      </c>
      <c r="E35">
        <v>3.9597196705614701</v>
      </c>
      <c r="F35">
        <v>4.1318061877890102</v>
      </c>
      <c r="G35">
        <v>3.6663070842611298</v>
      </c>
      <c r="H35">
        <v>3.9607256277153402</v>
      </c>
      <c r="I35">
        <v>3.95706742199746</v>
      </c>
      <c r="L35">
        <v>44</v>
      </c>
      <c r="M35">
        <v>9989809616.7174301</v>
      </c>
      <c r="N35">
        <v>4.3622067969979801</v>
      </c>
      <c r="O35">
        <v>-1.9145117126543999E-3</v>
      </c>
      <c r="P35">
        <v>0.218321163261017</v>
      </c>
      <c r="Q35">
        <v>5.8716761270940996</v>
      </c>
      <c r="R35">
        <v>127945.291663817</v>
      </c>
      <c r="S35">
        <v>-10</v>
      </c>
      <c r="T35">
        <v>0</v>
      </c>
      <c r="U35">
        <v>3.8427446839952499</v>
      </c>
      <c r="V35">
        <v>-10</v>
      </c>
    </row>
    <row r="36" spans="1:22" x14ac:dyDescent="0.25">
      <c r="A36">
        <v>13</v>
      </c>
      <c r="B36">
        <v>15</v>
      </c>
      <c r="C36">
        <v>8.8481473040055297E-2</v>
      </c>
      <c r="D36">
        <v>8.8005930185601197E-2</v>
      </c>
      <c r="E36">
        <v>8.8028715763511303E-2</v>
      </c>
      <c r="F36">
        <v>0.27455070972968898</v>
      </c>
      <c r="G36">
        <v>8.60211913907767E-2</v>
      </c>
      <c r="H36">
        <v>8.3487539348614498E-2</v>
      </c>
      <c r="I36">
        <v>8.1631781993418404E-2</v>
      </c>
      <c r="L36">
        <v>15</v>
      </c>
      <c r="M36">
        <v>8.1054074358488393</v>
      </c>
      <c r="N36">
        <v>8.7754876764588907</v>
      </c>
      <c r="O36">
        <v>-8.5100085336923701E-4</v>
      </c>
      <c r="P36">
        <v>5.1771612765217299</v>
      </c>
      <c r="Q36">
        <v>-10</v>
      </c>
      <c r="R36">
        <v>2.4867239267713201</v>
      </c>
      <c r="S36">
        <v>-10</v>
      </c>
      <c r="T36">
        <v>1.35524858251923</v>
      </c>
      <c r="U36">
        <v>0.156194742737614</v>
      </c>
      <c r="V36">
        <v>-10</v>
      </c>
    </row>
    <row r="37" spans="1:22" x14ac:dyDescent="0.25">
      <c r="A37">
        <v>31</v>
      </c>
      <c r="B37">
        <v>34</v>
      </c>
      <c r="C37">
        <v>0.95682665646229903</v>
      </c>
      <c r="D37">
        <v>0.95682665646764298</v>
      </c>
      <c r="E37">
        <v>0.95682665646799303</v>
      </c>
      <c r="F37">
        <v>1.28924532805143</v>
      </c>
      <c r="G37">
        <v>0.93580482372569795</v>
      </c>
      <c r="H37">
        <v>0.95682667458065496</v>
      </c>
      <c r="I37">
        <v>0.95682665805871303</v>
      </c>
      <c r="L37">
        <v>34</v>
      </c>
      <c r="M37">
        <v>9998641307.9429798</v>
      </c>
      <c r="N37">
        <v>9998593747.3277302</v>
      </c>
      <c r="O37">
        <v>5.5381297954815796E-4</v>
      </c>
      <c r="P37">
        <v>0.85923870453337403</v>
      </c>
      <c r="Q37">
        <v>10</v>
      </c>
      <c r="R37">
        <v>2949837.2289235201</v>
      </c>
      <c r="S37">
        <v>-10</v>
      </c>
      <c r="T37">
        <v>3644.9295409809802</v>
      </c>
      <c r="U37">
        <v>3656.3092843126701</v>
      </c>
      <c r="V37">
        <v>-10</v>
      </c>
    </row>
    <row r="38" spans="1:22" x14ac:dyDescent="0.25">
      <c r="A38">
        <v>57</v>
      </c>
      <c r="B38">
        <v>62</v>
      </c>
      <c r="C38">
        <v>3.9939937254328803E-2</v>
      </c>
      <c r="D38">
        <v>3.9939937254647902E-2</v>
      </c>
      <c r="E38">
        <v>3.9939937254638E-2</v>
      </c>
      <c r="F38">
        <v>0.155050682180326</v>
      </c>
      <c r="G38">
        <v>3.9624705547806699E-2</v>
      </c>
      <c r="H38">
        <v>3.9939966315343099E-2</v>
      </c>
      <c r="I38">
        <v>3.8813593537583499E-2</v>
      </c>
      <c r="L38">
        <v>62</v>
      </c>
      <c r="M38">
        <v>9975642681.4646397</v>
      </c>
      <c r="N38">
        <v>9990925321.8452091</v>
      </c>
      <c r="O38">
        <v>1.61968035276894E-3</v>
      </c>
      <c r="P38">
        <v>10.4364986016566</v>
      </c>
      <c r="Q38">
        <v>7.3225875867816299</v>
      </c>
      <c r="R38">
        <v>110212.946692905</v>
      </c>
      <c r="S38">
        <v>-10</v>
      </c>
      <c r="T38">
        <v>1.36123068766775</v>
      </c>
      <c r="U38">
        <v>0.45771390820158298</v>
      </c>
      <c r="V38">
        <v>-10</v>
      </c>
    </row>
    <row r="39" spans="1:22" x14ac:dyDescent="0.25">
      <c r="A39">
        <v>16</v>
      </c>
      <c r="B39">
        <v>18</v>
      </c>
      <c r="C39">
        <v>0.80433897098312601</v>
      </c>
      <c r="D39">
        <v>0.80433897098849605</v>
      </c>
      <c r="E39">
        <v>0.80433897098944496</v>
      </c>
      <c r="F39">
        <v>1.1748124740400501</v>
      </c>
      <c r="G39">
        <v>0.80433911330070995</v>
      </c>
      <c r="H39">
        <v>0.80433907675044802</v>
      </c>
      <c r="I39">
        <v>0.80433897221857797</v>
      </c>
      <c r="L39">
        <v>18</v>
      </c>
      <c r="M39">
        <v>9996234942.0014</v>
      </c>
      <c r="N39">
        <v>9996340754.9085102</v>
      </c>
      <c r="O39">
        <v>2.7654291825579499E-3</v>
      </c>
      <c r="P39">
        <v>257410.036701256</v>
      </c>
      <c r="Q39">
        <v>10</v>
      </c>
      <c r="R39">
        <v>507547.05880038801</v>
      </c>
      <c r="S39">
        <v>-10</v>
      </c>
      <c r="T39">
        <v>4023.6359818332298</v>
      </c>
      <c r="U39">
        <v>4461.8511461489497</v>
      </c>
      <c r="V39">
        <v>-10</v>
      </c>
    </row>
    <row r="40" spans="1:22" x14ac:dyDescent="0.25">
      <c r="A40">
        <v>47</v>
      </c>
      <c r="B40">
        <v>52</v>
      </c>
      <c r="C40">
        <v>1.1733604908448001</v>
      </c>
      <c r="D40">
        <v>1.1193993451706099</v>
      </c>
      <c r="E40">
        <v>1.1194428207360201</v>
      </c>
      <c r="F40">
        <v>1.19129359195226</v>
      </c>
      <c r="G40">
        <v>1.1129833183029501</v>
      </c>
      <c r="H40">
        <v>1.11859952742586</v>
      </c>
      <c r="I40">
        <v>1.11859952742561</v>
      </c>
      <c r="L40">
        <v>52</v>
      </c>
      <c r="M40">
        <v>0.46053502733466201</v>
      </c>
      <c r="N40">
        <v>0.44572132256710201</v>
      </c>
      <c r="O40">
        <v>4.8586912442333298E-3</v>
      </c>
      <c r="P40">
        <v>0.22587642498233701</v>
      </c>
      <c r="Q40">
        <v>3.1442947345814001</v>
      </c>
      <c r="R40">
        <v>0.41047878509984898</v>
      </c>
      <c r="S40">
        <v>0.57161677438163905</v>
      </c>
      <c r="T40">
        <v>0.41047742502282097</v>
      </c>
      <c r="U40">
        <v>0</v>
      </c>
      <c r="V40">
        <v>0.57161490146539995</v>
      </c>
    </row>
    <row r="41" spans="1:22" x14ac:dyDescent="0.25">
      <c r="A41">
        <v>5</v>
      </c>
      <c r="B41">
        <v>6</v>
      </c>
      <c r="C41">
        <v>5.6929048867451398E-2</v>
      </c>
      <c r="D41">
        <v>5.66656330771542E-2</v>
      </c>
      <c r="E41">
        <v>5.66553000512122E-2</v>
      </c>
      <c r="F41">
        <v>0.29965200521946</v>
      </c>
      <c r="G41">
        <v>5.5723041996853399E-2</v>
      </c>
      <c r="H41">
        <v>5.6148525575074298E-2</v>
      </c>
      <c r="I41">
        <v>5.4770493618691102E-2</v>
      </c>
      <c r="L41">
        <v>6</v>
      </c>
      <c r="M41">
        <v>11.412847509614201</v>
      </c>
      <c r="N41">
        <v>12.493089490820701</v>
      </c>
      <c r="O41">
        <v>5.7942887478852597E-3</v>
      </c>
      <c r="P41">
        <v>3.17798936317809</v>
      </c>
      <c r="Q41">
        <v>5.5215966737530104</v>
      </c>
      <c r="R41">
        <v>5.3164172755014398</v>
      </c>
      <c r="S41">
        <v>-10</v>
      </c>
      <c r="T41">
        <v>1.5204070817097699</v>
      </c>
      <c r="U41">
        <v>0.21938389251100901</v>
      </c>
      <c r="V41">
        <v>-10</v>
      </c>
    </row>
    <row r="42" spans="1:22" x14ac:dyDescent="0.25">
      <c r="A42">
        <v>20</v>
      </c>
      <c r="B42">
        <v>23</v>
      </c>
      <c r="C42">
        <v>2.5470640932899899E-2</v>
      </c>
      <c r="D42">
        <v>2.5064707222269601E-2</v>
      </c>
      <c r="E42">
        <v>2.5257669768971799E-2</v>
      </c>
      <c r="F42">
        <v>0.14934207355071</v>
      </c>
      <c r="G42">
        <v>2.46163779934125E-2</v>
      </c>
      <c r="H42">
        <v>2.4933432925817001E-2</v>
      </c>
      <c r="I42">
        <v>2.3708119682363301E-2</v>
      </c>
      <c r="L42">
        <v>23</v>
      </c>
      <c r="M42">
        <v>6.4110641057489799</v>
      </c>
      <c r="N42">
        <v>10.0165805302614</v>
      </c>
      <c r="O42">
        <v>6.0049223217162797E-3</v>
      </c>
      <c r="P42">
        <v>8.1416438375181297</v>
      </c>
      <c r="Q42">
        <v>-10</v>
      </c>
      <c r="R42">
        <v>6.3323583763406299</v>
      </c>
      <c r="S42">
        <v>-10</v>
      </c>
      <c r="T42">
        <v>5.6858459753066103E-4</v>
      </c>
      <c r="U42">
        <v>1.18100115097363</v>
      </c>
      <c r="V42">
        <v>-1.04336604701097</v>
      </c>
    </row>
    <row r="43" spans="1:22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L43">
        <v>67</v>
      </c>
      <c r="M43">
        <v>1.66770197291721</v>
      </c>
      <c r="N43">
        <v>1.9325319005227399</v>
      </c>
      <c r="O43">
        <v>6.38278005766488E-3</v>
      </c>
      <c r="P43">
        <v>1.1472036248529101</v>
      </c>
      <c r="Q43">
        <v>3.53259517654981</v>
      </c>
      <c r="R43">
        <v>1.7074597661965301</v>
      </c>
      <c r="S43">
        <v>3.1034976707316599</v>
      </c>
      <c r="T43">
        <v>1.6995386535462</v>
      </c>
      <c r="U43">
        <v>3.60603241921712E-2</v>
      </c>
      <c r="V43">
        <v>3.8360400622566799</v>
      </c>
    </row>
    <row r="44" spans="1:22" x14ac:dyDescent="0.25">
      <c r="A44">
        <v>58</v>
      </c>
      <c r="B44">
        <v>63</v>
      </c>
      <c r="C44">
        <v>3.01480276642264E-2</v>
      </c>
      <c r="D44">
        <v>3.0148027664916002E-2</v>
      </c>
      <c r="E44">
        <v>3.0148027664860199E-2</v>
      </c>
      <c r="F44">
        <v>0.183767327927333</v>
      </c>
      <c r="G44">
        <v>2.9377270788406001E-2</v>
      </c>
      <c r="H44">
        <v>3.0148031700553E-2</v>
      </c>
      <c r="I44">
        <v>3.0148032090655801E-2</v>
      </c>
      <c r="L44">
        <v>63</v>
      </c>
      <c r="M44">
        <v>9959685087.5682507</v>
      </c>
      <c r="N44">
        <v>9974755030.0130501</v>
      </c>
      <c r="O44">
        <v>1.0037658696171599E-2</v>
      </c>
      <c r="P44">
        <v>15.396941860247299</v>
      </c>
      <c r="Q44">
        <v>10</v>
      </c>
      <c r="R44">
        <v>1702669.2534575399</v>
      </c>
      <c r="S44">
        <v>10</v>
      </c>
      <c r="T44">
        <v>700.812669211605</v>
      </c>
      <c r="U44">
        <v>881.13225563847095</v>
      </c>
      <c r="V44">
        <v>-10</v>
      </c>
    </row>
    <row r="45" spans="1:22" x14ac:dyDescent="0.25">
      <c r="A45">
        <v>12</v>
      </c>
      <c r="B45">
        <v>14</v>
      </c>
      <c r="C45">
        <v>1.3833659233325599</v>
      </c>
      <c r="D45">
        <v>1.3742607855939999</v>
      </c>
      <c r="E45">
        <v>1.37384790903221</v>
      </c>
      <c r="F45">
        <v>1.3946862772867601</v>
      </c>
      <c r="G45">
        <v>1.3724006354243401</v>
      </c>
      <c r="H45">
        <v>1.37425968516992</v>
      </c>
      <c r="I45">
        <v>1.3514005589711999</v>
      </c>
      <c r="L45">
        <v>14</v>
      </c>
      <c r="M45">
        <v>0.59246064196604697</v>
      </c>
      <c r="N45">
        <v>0.74558845641499405</v>
      </c>
      <c r="O45">
        <v>1.1793509755852701E-2</v>
      </c>
      <c r="P45">
        <v>0.94345262888560499</v>
      </c>
      <c r="Q45">
        <v>-0.59276175940577602</v>
      </c>
      <c r="R45">
        <v>0.58717587740688204</v>
      </c>
      <c r="S45">
        <v>0.97398568135486896</v>
      </c>
      <c r="T45">
        <v>6.44465364361838E-4</v>
      </c>
      <c r="U45">
        <v>0.23140662930705799</v>
      </c>
      <c r="V45">
        <v>1.04966021942022</v>
      </c>
    </row>
    <row r="46" spans="1:22" x14ac:dyDescent="0.25">
      <c r="A46">
        <v>34</v>
      </c>
      <c r="B46">
        <v>37</v>
      </c>
      <c r="C46">
        <v>1.1998025972092099</v>
      </c>
      <c r="D46">
        <v>1.1998025972208499</v>
      </c>
      <c r="E46">
        <v>1.19980259722268</v>
      </c>
      <c r="F46">
        <v>1.6452587280295801</v>
      </c>
      <c r="G46">
        <v>1.00853124610363</v>
      </c>
      <c r="H46">
        <v>1.1998028202887101</v>
      </c>
      <c r="I46">
        <v>1.19980260135612</v>
      </c>
      <c r="L46">
        <v>37</v>
      </c>
      <c r="M46">
        <v>9998585495.8650208</v>
      </c>
      <c r="N46">
        <v>9998703785.7720699</v>
      </c>
      <c r="O46">
        <v>1.43632791496951E-2</v>
      </c>
      <c r="P46">
        <v>0.42894919317532398</v>
      </c>
      <c r="Q46">
        <v>10</v>
      </c>
      <c r="R46">
        <v>521614.29051056399</v>
      </c>
      <c r="S46">
        <v>9.9999999997038405</v>
      </c>
      <c r="T46">
        <v>3256.4288739870899</v>
      </c>
      <c r="U46">
        <v>3858.4493916162</v>
      </c>
      <c r="V46">
        <v>10</v>
      </c>
    </row>
    <row r="47" spans="1:22" x14ac:dyDescent="0.25">
      <c r="A47">
        <v>14</v>
      </c>
      <c r="B47">
        <v>16</v>
      </c>
      <c r="C47">
        <v>0.50022065270619398</v>
      </c>
      <c r="D47">
        <v>0.49932225582348699</v>
      </c>
      <c r="E47">
        <v>0.500003157240828</v>
      </c>
      <c r="F47">
        <v>0.59380202346814404</v>
      </c>
      <c r="G47">
        <v>0.49967966793288998</v>
      </c>
      <c r="H47">
        <v>0.48038682905095198</v>
      </c>
      <c r="I47">
        <v>0.48038682905094598</v>
      </c>
      <c r="L47">
        <v>16</v>
      </c>
      <c r="M47">
        <v>1.9543485886410901</v>
      </c>
      <c r="N47">
        <v>10.476353602218399</v>
      </c>
      <c r="O47">
        <v>1.44190749272733E-2</v>
      </c>
      <c r="P47">
        <v>12.744674516208701</v>
      </c>
      <c r="Q47">
        <v>-8.5901335379832506</v>
      </c>
      <c r="R47">
        <v>1.4533211245661299</v>
      </c>
      <c r="S47">
        <v>10</v>
      </c>
      <c r="T47">
        <v>1.4533209978319801</v>
      </c>
      <c r="U47">
        <v>0</v>
      </c>
      <c r="V47">
        <v>10</v>
      </c>
    </row>
    <row r="48" spans="1:22" x14ac:dyDescent="0.25">
      <c r="A48">
        <v>36</v>
      </c>
      <c r="B48">
        <v>39</v>
      </c>
      <c r="C48">
        <v>0.54963840784917595</v>
      </c>
      <c r="D48">
        <v>0.54963840785168905</v>
      </c>
      <c r="E48">
        <v>0.54963840785118301</v>
      </c>
      <c r="F48">
        <v>0.84370406980329704</v>
      </c>
      <c r="G48">
        <v>0.54904620498739798</v>
      </c>
      <c r="H48">
        <v>0.54963847744539196</v>
      </c>
      <c r="I48">
        <v>0.54963841134018498</v>
      </c>
      <c r="L48">
        <v>39</v>
      </c>
      <c r="M48">
        <v>9984671122.4630108</v>
      </c>
      <c r="N48">
        <v>9987571254.4887791</v>
      </c>
      <c r="O48">
        <v>1.46397264946494E-2</v>
      </c>
      <c r="P48">
        <v>15.8341074875425</v>
      </c>
      <c r="Q48">
        <v>10</v>
      </c>
      <c r="R48">
        <v>360603.26121780602</v>
      </c>
      <c r="S48">
        <v>-10</v>
      </c>
      <c r="T48">
        <v>1383.61986541754</v>
      </c>
      <c r="U48">
        <v>1576.8786445767601</v>
      </c>
      <c r="V48">
        <v>-10</v>
      </c>
    </row>
    <row r="49" spans="1:22" x14ac:dyDescent="0.25">
      <c r="A49">
        <v>7</v>
      </c>
      <c r="B49">
        <v>9</v>
      </c>
      <c r="C49">
        <v>2.4811914486791999</v>
      </c>
      <c r="D49">
        <v>2.47605912210732</v>
      </c>
      <c r="E49">
        <v>2.4793969922099</v>
      </c>
      <c r="F49">
        <v>2.5662958930350701</v>
      </c>
      <c r="G49">
        <v>2.4763586502414698</v>
      </c>
      <c r="H49">
        <v>2.4582353552065599</v>
      </c>
      <c r="I49">
        <v>2.4582353552087599</v>
      </c>
      <c r="L49">
        <v>9</v>
      </c>
      <c r="M49">
        <v>0.94524858475214701</v>
      </c>
      <c r="N49">
        <v>3.7888788527130202</v>
      </c>
      <c r="O49">
        <v>1.5827200218556499E-2</v>
      </c>
      <c r="P49">
        <v>2.8296213803627701</v>
      </c>
      <c r="Q49">
        <v>-1.9407024692338499</v>
      </c>
      <c r="R49">
        <v>1.3868904962991</v>
      </c>
      <c r="S49">
        <v>10</v>
      </c>
      <c r="T49">
        <v>1.3868990051994501</v>
      </c>
      <c r="U49">
        <v>0</v>
      </c>
      <c r="V49">
        <v>10</v>
      </c>
    </row>
    <row r="50" spans="1:22" x14ac:dyDescent="0.25">
      <c r="A50">
        <v>4</v>
      </c>
      <c r="B50">
        <v>4</v>
      </c>
      <c r="C50">
        <v>0.44479776703169199</v>
      </c>
      <c r="D50">
        <v>0.44479776703426199</v>
      </c>
      <c r="E50">
        <v>0.444797767034606</v>
      </c>
      <c r="F50">
        <v>0.59378093303188695</v>
      </c>
      <c r="G50">
        <v>0.44060686862993798</v>
      </c>
      <c r="H50">
        <v>0.42256991892907603</v>
      </c>
      <c r="I50">
        <v>0.432118872110071</v>
      </c>
      <c r="L50">
        <v>4</v>
      </c>
      <c r="M50">
        <v>9983401505.3096104</v>
      </c>
      <c r="N50">
        <v>9996226572.6523895</v>
      </c>
      <c r="O50">
        <v>1.6606325914725901E-2</v>
      </c>
      <c r="P50">
        <v>3.4991388914145598</v>
      </c>
      <c r="Q50">
        <v>10</v>
      </c>
      <c r="R50">
        <v>1.36243197808345</v>
      </c>
      <c r="S50">
        <v>10</v>
      </c>
      <c r="T50">
        <v>8.1921457892664997E-4</v>
      </c>
      <c r="U50">
        <v>44.829866150134499</v>
      </c>
      <c r="V50">
        <v>-10</v>
      </c>
    </row>
    <row r="51" spans="1:22" x14ac:dyDescent="0.25">
      <c r="A51">
        <v>68</v>
      </c>
      <c r="B51">
        <v>74</v>
      </c>
      <c r="C51">
        <v>4.0341515473791398</v>
      </c>
      <c r="D51">
        <v>3.6050548321973599</v>
      </c>
      <c r="E51">
        <v>3.5804516184381998</v>
      </c>
      <c r="F51">
        <v>3.5507470080765602</v>
      </c>
      <c r="G51">
        <v>3.6007150915794002</v>
      </c>
      <c r="H51">
        <v>3.5490745415662599</v>
      </c>
      <c r="I51">
        <v>3.5054228556053402</v>
      </c>
      <c r="L51">
        <v>74</v>
      </c>
      <c r="M51">
        <v>7.4907830901811495E-2</v>
      </c>
      <c r="N51" s="1">
        <v>5.8811045049606999E-5</v>
      </c>
      <c r="O51">
        <v>1.8749131777018702E-2</v>
      </c>
      <c r="P51">
        <v>7.1168231932654995E-4</v>
      </c>
      <c r="Q51">
        <v>0.20567787637829801</v>
      </c>
      <c r="R51">
        <v>1.7950563720071E-3</v>
      </c>
      <c r="S51">
        <v>0.18060865354462899</v>
      </c>
      <c r="T51">
        <v>9.1373549339394803E-4</v>
      </c>
      <c r="U51">
        <v>4.8882938326320999E-2</v>
      </c>
      <c r="V51">
        <v>0.59321562176396803</v>
      </c>
    </row>
    <row r="52" spans="1:22" x14ac:dyDescent="0.25">
      <c r="A52">
        <v>65</v>
      </c>
      <c r="B52">
        <v>71</v>
      </c>
      <c r="C52">
        <v>0.83830648012713005</v>
      </c>
      <c r="D52">
        <v>0.83830648013389497</v>
      </c>
      <c r="E52">
        <v>0.83830648013395104</v>
      </c>
      <c r="F52">
        <v>1.1012016727306599</v>
      </c>
      <c r="G52">
        <v>0.78123226543045898</v>
      </c>
      <c r="H52">
        <v>0.83830650110760196</v>
      </c>
      <c r="I52">
        <v>0.83830648334325597</v>
      </c>
      <c r="L52">
        <v>71</v>
      </c>
      <c r="M52">
        <v>9996341809.4427299</v>
      </c>
      <c r="N52">
        <v>9994075538.5280895</v>
      </c>
      <c r="O52">
        <v>2.4208398831993501E-2</v>
      </c>
      <c r="P52">
        <v>1.8239601127976599</v>
      </c>
      <c r="Q52">
        <v>10</v>
      </c>
      <c r="R52">
        <v>3223561.5419796002</v>
      </c>
      <c r="S52">
        <v>10</v>
      </c>
      <c r="T52">
        <v>2872.9311737357398</v>
      </c>
      <c r="U52">
        <v>3016.07966649129</v>
      </c>
      <c r="V52">
        <v>10</v>
      </c>
    </row>
    <row r="53" spans="1:22" x14ac:dyDescent="0.25">
      <c r="A53">
        <v>18</v>
      </c>
      <c r="B53">
        <v>20</v>
      </c>
      <c r="C53">
        <v>1.2022466823704001</v>
      </c>
      <c r="D53">
        <v>1.2022466823764599</v>
      </c>
      <c r="E53">
        <v>1.2022466823768001</v>
      </c>
      <c r="F53">
        <v>1.33510234246763</v>
      </c>
      <c r="G53">
        <v>1.1885881129354201</v>
      </c>
      <c r="H53">
        <v>1.1262791231915401</v>
      </c>
      <c r="I53">
        <v>1.2022466845570099</v>
      </c>
      <c r="L53">
        <v>20</v>
      </c>
      <c r="M53">
        <v>9999176414.3347702</v>
      </c>
      <c r="N53">
        <v>9998918150.2578793</v>
      </c>
      <c r="O53">
        <v>2.77020334313638E-2</v>
      </c>
      <c r="P53">
        <v>2.9807771641499801</v>
      </c>
      <c r="Q53">
        <v>10</v>
      </c>
      <c r="R53">
        <v>0.90164965794709995</v>
      </c>
      <c r="S53">
        <v>10</v>
      </c>
      <c r="T53">
        <v>3065.69737576956</v>
      </c>
      <c r="U53">
        <v>3749.6650409260501</v>
      </c>
      <c r="V53">
        <v>-10</v>
      </c>
    </row>
    <row r="54" spans="1:22" x14ac:dyDescent="0.25">
      <c r="A54">
        <v>64</v>
      </c>
      <c r="B54">
        <v>70</v>
      </c>
      <c r="C54">
        <v>1.8770498166767999</v>
      </c>
      <c r="D54">
        <v>1.87704981669252</v>
      </c>
      <c r="E54">
        <v>1.8770498166940699</v>
      </c>
      <c r="F54">
        <v>2.2490113832601</v>
      </c>
      <c r="G54">
        <v>1.78962452212256</v>
      </c>
      <c r="H54">
        <v>1.8770499227881501</v>
      </c>
      <c r="I54">
        <v>1.87704982293287</v>
      </c>
      <c r="L54">
        <v>70</v>
      </c>
      <c r="M54">
        <v>9998514065.0012302</v>
      </c>
      <c r="N54">
        <v>9999120137.5523891</v>
      </c>
      <c r="O54">
        <v>3.7016315022742802E-2</v>
      </c>
      <c r="P54">
        <v>1.0167933195724299</v>
      </c>
      <c r="Q54">
        <v>10</v>
      </c>
      <c r="R54">
        <v>1481396.0673887001</v>
      </c>
      <c r="S54">
        <v>-10</v>
      </c>
      <c r="T54">
        <v>2881.0273923703699</v>
      </c>
      <c r="U54">
        <v>3683.3095415378298</v>
      </c>
      <c r="V54">
        <v>-10</v>
      </c>
    </row>
    <row r="55" spans="1:22" x14ac:dyDescent="0.25">
      <c r="A55">
        <v>56</v>
      </c>
      <c r="B55">
        <v>61</v>
      </c>
      <c r="C55">
        <v>9.7691070969114993</v>
      </c>
      <c r="D55">
        <v>8.9391378558198706</v>
      </c>
      <c r="E55">
        <v>9.0441218536099495</v>
      </c>
      <c r="F55">
        <v>8.8676945194224501</v>
      </c>
      <c r="G55">
        <v>9.0722159051737492</v>
      </c>
      <c r="H55">
        <v>8.8757526563922706</v>
      </c>
      <c r="I55">
        <v>8.8284618829428307</v>
      </c>
      <c r="L55">
        <v>61</v>
      </c>
      <c r="M55">
        <v>2.8830128976362598E-2</v>
      </c>
      <c r="N55" s="1">
        <v>5.8811045049606999E-5</v>
      </c>
      <c r="O55">
        <v>3.8741232649148603E-2</v>
      </c>
      <c r="P55">
        <v>6.9548357914389505E-4</v>
      </c>
      <c r="Q55">
        <v>0.18916170877719199</v>
      </c>
      <c r="R55">
        <v>1.74355423628631E-3</v>
      </c>
      <c r="S55">
        <v>0.353912432325721</v>
      </c>
      <c r="T55" s="1">
        <v>-4.3368086899420197E-19</v>
      </c>
      <c r="U55">
        <v>3.8813698717029298E-2</v>
      </c>
      <c r="V55">
        <v>0.92178417886645303</v>
      </c>
    </row>
    <row r="56" spans="1:22" x14ac:dyDescent="0.25">
      <c r="A56">
        <v>25</v>
      </c>
      <c r="B56">
        <v>28</v>
      </c>
      <c r="C56">
        <v>0.70120267951901705</v>
      </c>
      <c r="D56">
        <v>0.70120267952564197</v>
      </c>
      <c r="E56">
        <v>0.70120267952578197</v>
      </c>
      <c r="F56">
        <v>0.80772666679024596</v>
      </c>
      <c r="G56">
        <v>0.68616908719543601</v>
      </c>
      <c r="H56">
        <v>0.59980948561445402</v>
      </c>
      <c r="I56">
        <v>0.70120268318710399</v>
      </c>
      <c r="L56">
        <v>28</v>
      </c>
      <c r="M56">
        <v>9997470335.8272896</v>
      </c>
      <c r="N56">
        <v>9997735117.3172607</v>
      </c>
      <c r="O56">
        <v>4.3888344139676502E-2</v>
      </c>
      <c r="P56">
        <v>4.00510223717722</v>
      </c>
      <c r="Q56">
        <v>10</v>
      </c>
      <c r="R56">
        <v>0.63579906973010902</v>
      </c>
      <c r="S56">
        <v>10</v>
      </c>
      <c r="T56">
        <v>2113.0777975231299</v>
      </c>
      <c r="U56">
        <v>3440.0678528278399</v>
      </c>
      <c r="V56">
        <v>10</v>
      </c>
    </row>
    <row r="57" spans="1:22" x14ac:dyDescent="0.25">
      <c r="A57">
        <v>53</v>
      </c>
      <c r="B57">
        <v>58</v>
      </c>
      <c r="C57">
        <v>8.3672132948235696</v>
      </c>
      <c r="D57">
        <v>6.7850983193687799</v>
      </c>
      <c r="E57">
        <v>7.0084687342500196</v>
      </c>
      <c r="F57">
        <v>6.7023184884862097</v>
      </c>
      <c r="G57">
        <v>7.0457095609704403</v>
      </c>
      <c r="H57">
        <v>6.7138241106025696</v>
      </c>
      <c r="I57">
        <v>6.5964778165912801</v>
      </c>
      <c r="L57">
        <v>58</v>
      </c>
      <c r="M57">
        <v>1.8421806846851001E-2</v>
      </c>
      <c r="N57" s="1">
        <v>5.8811045049606999E-5</v>
      </c>
      <c r="O57">
        <v>4.65298400456488E-2</v>
      </c>
      <c r="P57">
        <v>6.7166151953056195E-4</v>
      </c>
      <c r="Q57">
        <v>0.18642218827356399</v>
      </c>
      <c r="R57">
        <v>1.78403651463865E-3</v>
      </c>
      <c r="S57">
        <v>0.43497526531130498</v>
      </c>
      <c r="T57">
        <v>6.3968307860308004E-4</v>
      </c>
      <c r="U57">
        <v>3.01503510328224E-2</v>
      </c>
      <c r="V57">
        <v>0.68402231986035</v>
      </c>
    </row>
    <row r="58" spans="1:22" x14ac:dyDescent="0.25">
      <c r="A58">
        <v>72</v>
      </c>
      <c r="B58">
        <v>78</v>
      </c>
      <c r="C58">
        <v>8.6872757887146808</v>
      </c>
      <c r="D58">
        <v>8.6872757887252803</v>
      </c>
      <c r="E58">
        <v>8.6872757887284102</v>
      </c>
      <c r="F58">
        <v>8.6613638245240594</v>
      </c>
      <c r="G58">
        <v>8.6872763163028992</v>
      </c>
      <c r="H58">
        <v>8.2823925314804505</v>
      </c>
      <c r="I58">
        <v>8.2823925314788305</v>
      </c>
      <c r="L58">
        <v>78</v>
      </c>
      <c r="M58">
        <v>9996226202.4680405</v>
      </c>
      <c r="N58">
        <v>9996860259.7768707</v>
      </c>
      <c r="O58">
        <v>4.8506095839027999E-2</v>
      </c>
      <c r="P58">
        <v>58866.309627244802</v>
      </c>
      <c r="Q58">
        <v>10</v>
      </c>
      <c r="R58">
        <v>0.55397657141409296</v>
      </c>
      <c r="S58">
        <v>10</v>
      </c>
      <c r="T58">
        <v>0.55397642229056199</v>
      </c>
      <c r="U58">
        <v>0</v>
      </c>
      <c r="V58">
        <v>10</v>
      </c>
    </row>
    <row r="59" spans="1:22" x14ac:dyDescent="0.25">
      <c r="A59">
        <v>11</v>
      </c>
      <c r="B59">
        <v>13</v>
      </c>
      <c r="C59">
        <v>9.7537848082167304</v>
      </c>
      <c r="D59">
        <v>8.8719091840169195</v>
      </c>
      <c r="E59">
        <v>9.29474593000519</v>
      </c>
      <c r="F59">
        <v>8.8445241451230494</v>
      </c>
      <c r="G59">
        <v>9.3484200019230599</v>
      </c>
      <c r="H59">
        <v>8.8491931284820105</v>
      </c>
      <c r="I59">
        <v>8.8498610096252808</v>
      </c>
      <c r="L59">
        <v>13</v>
      </c>
      <c r="M59">
        <v>2.3705601227353702E-2</v>
      </c>
      <c r="N59" s="1">
        <v>5.8811045049606999E-5</v>
      </c>
      <c r="O59">
        <v>4.85698913232223E-2</v>
      </c>
      <c r="P59">
        <v>6.7581802312836501E-4</v>
      </c>
      <c r="Q59">
        <v>0.228557291334929</v>
      </c>
      <c r="R59">
        <v>3.10092563018455E-3</v>
      </c>
      <c r="S59">
        <v>0.50860702507594902</v>
      </c>
      <c r="T59">
        <v>3.4711044086474202E-3</v>
      </c>
      <c r="U59">
        <v>0</v>
      </c>
      <c r="V59">
        <v>0.53260321145674805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55</v>
      </c>
      <c r="B61">
        <v>60</v>
      </c>
      <c r="C61">
        <v>10.025013005047301</v>
      </c>
      <c r="D61">
        <v>8.8492359497039192</v>
      </c>
      <c r="E61">
        <v>9.2919390607561301</v>
      </c>
      <c r="F61">
        <v>8.8002532405626308</v>
      </c>
      <c r="G61">
        <v>9.3439128490864594</v>
      </c>
      <c r="H61">
        <v>8.8143259807793992</v>
      </c>
      <c r="I61">
        <v>8.8118724538965392</v>
      </c>
      <c r="L61">
        <v>60</v>
      </c>
      <c r="M61">
        <v>1.8327649261631499E-2</v>
      </c>
      <c r="N61" s="1">
        <v>5.8811045049606999E-5</v>
      </c>
      <c r="O61">
        <v>5.23763120084519E-2</v>
      </c>
      <c r="P61">
        <v>6.9672836876094396E-4</v>
      </c>
      <c r="Q61">
        <v>0.244053165763087</v>
      </c>
      <c r="R61">
        <v>2.4473448676806302E-3</v>
      </c>
      <c r="S61">
        <v>0.52046600374473595</v>
      </c>
      <c r="T61">
        <v>1.40872752633728E-3</v>
      </c>
      <c r="U61" s="1">
        <v>7.0790448519412896E-6</v>
      </c>
      <c r="V61">
        <v>0.47131436048604702</v>
      </c>
    </row>
    <row r="62" spans="1:22" x14ac:dyDescent="0.25">
      <c r="A62">
        <v>67</v>
      </c>
      <c r="B62">
        <v>73</v>
      </c>
      <c r="C62">
        <v>0.388185251182734</v>
      </c>
      <c r="D62">
        <v>0.38818525119367397</v>
      </c>
      <c r="E62">
        <v>0.38818525119540398</v>
      </c>
      <c r="F62">
        <v>0.53282022478323798</v>
      </c>
      <c r="G62">
        <v>0.36784370556568602</v>
      </c>
      <c r="H62">
        <v>0.388185273243844</v>
      </c>
      <c r="I62">
        <v>0.388185254457109</v>
      </c>
      <c r="L62">
        <v>73</v>
      </c>
      <c r="M62">
        <v>9997541582.4688606</v>
      </c>
      <c r="N62">
        <v>9999111427.37677</v>
      </c>
      <c r="O62">
        <v>5.2506728191412097E-2</v>
      </c>
      <c r="P62">
        <v>2.5745498500954702</v>
      </c>
      <c r="Q62">
        <v>10</v>
      </c>
      <c r="R62">
        <v>4958228.5074318396</v>
      </c>
      <c r="S62">
        <v>10</v>
      </c>
      <c r="T62">
        <v>3504.2528151342199</v>
      </c>
      <c r="U62">
        <v>4225.0189131452198</v>
      </c>
      <c r="V62">
        <v>10</v>
      </c>
    </row>
    <row r="63" spans="1:22" x14ac:dyDescent="0.25">
      <c r="A63">
        <v>29</v>
      </c>
      <c r="B63">
        <v>32</v>
      </c>
      <c r="C63">
        <v>7.3776500464432697</v>
      </c>
      <c r="D63">
        <v>6.0628065117362198</v>
      </c>
      <c r="E63">
        <v>6.5917725098677904</v>
      </c>
      <c r="F63">
        <v>6.0318890170294699</v>
      </c>
      <c r="G63">
        <v>6.65769118515398</v>
      </c>
      <c r="H63">
        <v>6.0367933824712097</v>
      </c>
      <c r="I63">
        <v>5.9218636426243902</v>
      </c>
      <c r="L63">
        <v>32</v>
      </c>
      <c r="M63">
        <v>1.6877023996722699E-2</v>
      </c>
      <c r="N63" s="1">
        <v>5.8811045049606999E-5</v>
      </c>
      <c r="O63">
        <v>5.3960783192660101E-2</v>
      </c>
      <c r="P63">
        <v>6.89378609208844E-4</v>
      </c>
      <c r="Q63">
        <v>0.26464567912175602</v>
      </c>
      <c r="R63">
        <v>2.8932911445158599E-3</v>
      </c>
      <c r="S63">
        <v>0.563441790038954</v>
      </c>
      <c r="T63">
        <v>7.2244841466820103E-4</v>
      </c>
      <c r="U63">
        <v>1.1853004012337701E-2</v>
      </c>
      <c r="V63">
        <v>0.76430425194553298</v>
      </c>
    </row>
    <row r="64" spans="1:22" x14ac:dyDescent="0.25">
      <c r="A64">
        <v>80</v>
      </c>
      <c r="B64">
        <v>86</v>
      </c>
      <c r="C64">
        <v>3.41713958610729</v>
      </c>
      <c r="D64">
        <v>3.41713958614007</v>
      </c>
      <c r="E64">
        <v>3.4171395861436999</v>
      </c>
      <c r="F64">
        <v>4.1425260407452598</v>
      </c>
      <c r="G64">
        <v>3.1816113754490098</v>
      </c>
      <c r="H64">
        <v>3.41713982267111</v>
      </c>
      <c r="I64">
        <v>3.4171395949156498</v>
      </c>
      <c r="L64">
        <v>86</v>
      </c>
      <c r="M64">
        <v>9998867708.1342106</v>
      </c>
      <c r="N64">
        <v>9999917245.7254391</v>
      </c>
      <c r="O64">
        <v>5.4913924483552902E-2</v>
      </c>
      <c r="P64">
        <v>1.09938130947312</v>
      </c>
      <c r="Q64">
        <v>10</v>
      </c>
      <c r="R64">
        <v>1385782.0591390301</v>
      </c>
      <c r="S64">
        <v>10</v>
      </c>
      <c r="T64">
        <v>3799.4403021217699</v>
      </c>
      <c r="U64">
        <v>4170.4929697047801</v>
      </c>
      <c r="V64">
        <v>-10</v>
      </c>
    </row>
    <row r="65" spans="1:22" x14ac:dyDescent="0.25">
      <c r="A65">
        <v>77</v>
      </c>
      <c r="B65">
        <v>83</v>
      </c>
      <c r="C65">
        <v>1.2530057886899</v>
      </c>
      <c r="D65">
        <v>1.25300578871262</v>
      </c>
      <c r="E65">
        <v>1.2530057887153101</v>
      </c>
      <c r="F65">
        <v>1.3420358091926099</v>
      </c>
      <c r="G65">
        <v>1.1966431497732199</v>
      </c>
      <c r="H65">
        <v>1.2530060551625499</v>
      </c>
      <c r="I65">
        <v>1.25300579411819</v>
      </c>
      <c r="L65">
        <v>83</v>
      </c>
      <c r="M65">
        <v>9999460597.1935692</v>
      </c>
      <c r="N65">
        <v>9999092840.08465</v>
      </c>
      <c r="O65">
        <v>5.8256972612948203E-2</v>
      </c>
      <c r="P65">
        <v>2.6190185532410699</v>
      </c>
      <c r="Q65">
        <v>10</v>
      </c>
      <c r="R65">
        <v>852693.34051860403</v>
      </c>
      <c r="S65">
        <v>10</v>
      </c>
      <c r="T65">
        <v>4165.1409492011899</v>
      </c>
      <c r="U65">
        <v>4255.4070902058602</v>
      </c>
      <c r="V65">
        <v>10</v>
      </c>
    </row>
    <row r="66" spans="1:22" x14ac:dyDescent="0.25">
      <c r="A66">
        <v>37</v>
      </c>
      <c r="B66">
        <v>40</v>
      </c>
      <c r="C66">
        <v>0.79680988434073696</v>
      </c>
      <c r="D66">
        <v>0.796809884352639</v>
      </c>
      <c r="E66">
        <v>0.79680988435316502</v>
      </c>
      <c r="F66">
        <v>0.83650319394243799</v>
      </c>
      <c r="G66">
        <v>0.72226957945888504</v>
      </c>
      <c r="H66">
        <v>0.79681009388757096</v>
      </c>
      <c r="I66">
        <v>0.79680988496237704</v>
      </c>
      <c r="L66">
        <v>40</v>
      </c>
      <c r="M66">
        <v>9999638603.9760094</v>
      </c>
      <c r="N66">
        <v>9998706092.6167908</v>
      </c>
      <c r="O66">
        <v>5.9758615445600599E-2</v>
      </c>
      <c r="P66">
        <v>1.4295065376624001</v>
      </c>
      <c r="Q66">
        <v>10</v>
      </c>
      <c r="R66">
        <v>567967.38749017497</v>
      </c>
      <c r="S66">
        <v>-9.9999921442335697</v>
      </c>
      <c r="T66">
        <v>6033.1596553005302</v>
      </c>
      <c r="U66">
        <v>13522.1662043711</v>
      </c>
      <c r="V66">
        <v>-10</v>
      </c>
    </row>
    <row r="67" spans="1:22" x14ac:dyDescent="0.25">
      <c r="A67">
        <v>28</v>
      </c>
      <c r="B67">
        <v>31</v>
      </c>
      <c r="C67">
        <v>2.1030784124345301</v>
      </c>
      <c r="D67">
        <v>2.1030784124517701</v>
      </c>
      <c r="E67">
        <v>2.10307841245378</v>
      </c>
      <c r="F67">
        <v>2.1449459854231701</v>
      </c>
      <c r="G67">
        <v>2.06366210565213</v>
      </c>
      <c r="H67">
        <v>2.10307850890492</v>
      </c>
      <c r="I67">
        <v>2.10307841772374</v>
      </c>
      <c r="L67">
        <v>31</v>
      </c>
      <c r="M67">
        <v>9999128288.8068295</v>
      </c>
      <c r="N67">
        <v>9999135011.1735497</v>
      </c>
      <c r="O67">
        <v>6.5038489942102096E-2</v>
      </c>
      <c r="P67">
        <v>2.2851933133906601</v>
      </c>
      <c r="Q67">
        <v>10</v>
      </c>
      <c r="R67">
        <v>1786724.42854794</v>
      </c>
      <c r="S67">
        <v>10</v>
      </c>
      <c r="T67">
        <v>3678.0237890612798</v>
      </c>
      <c r="U67">
        <v>3725.56994677068</v>
      </c>
      <c r="V67">
        <v>-10</v>
      </c>
    </row>
    <row r="68" spans="1:22" x14ac:dyDescent="0.25">
      <c r="A68">
        <v>30</v>
      </c>
      <c r="B68">
        <v>33</v>
      </c>
      <c r="C68">
        <v>7.7914207835402101</v>
      </c>
      <c r="D68">
        <v>7.7914207835933098</v>
      </c>
      <c r="E68">
        <v>7.7914207836017901</v>
      </c>
      <c r="F68">
        <v>8.6433234218104396</v>
      </c>
      <c r="G68">
        <v>7.5161961136412696</v>
      </c>
      <c r="H68">
        <v>7.7914215748329996</v>
      </c>
      <c r="I68">
        <v>7.7914208050185598</v>
      </c>
      <c r="L68">
        <v>33</v>
      </c>
      <c r="M68">
        <v>9998647333.4664497</v>
      </c>
      <c r="N68">
        <v>9999158613.0591908</v>
      </c>
      <c r="O68">
        <v>6.5947451032281307E-2</v>
      </c>
      <c r="P68">
        <v>1.0705846999525199</v>
      </c>
      <c r="Q68">
        <v>10</v>
      </c>
      <c r="R68">
        <v>670949.86242812499</v>
      </c>
      <c r="S68">
        <v>10</v>
      </c>
      <c r="T68">
        <v>3269.4358989260299</v>
      </c>
      <c r="U68">
        <v>3281.04863568568</v>
      </c>
      <c r="V68">
        <v>-10</v>
      </c>
    </row>
    <row r="69" spans="1:22" x14ac:dyDescent="0.25">
      <c r="A69">
        <v>73</v>
      </c>
      <c r="B69">
        <v>79</v>
      </c>
      <c r="C69">
        <v>5.7758315843985901</v>
      </c>
      <c r="D69">
        <v>5.7758315844447301</v>
      </c>
      <c r="E69">
        <v>5.7758315844499499</v>
      </c>
      <c r="F69">
        <v>6.63777203959296</v>
      </c>
      <c r="G69">
        <v>5.2572615438692099</v>
      </c>
      <c r="H69">
        <v>5.7758323279911803</v>
      </c>
      <c r="I69">
        <v>5.7758316086766701</v>
      </c>
      <c r="L69">
        <v>79</v>
      </c>
      <c r="M69">
        <v>9999567280.1911907</v>
      </c>
      <c r="N69">
        <v>9999961280.7843704</v>
      </c>
      <c r="O69">
        <v>6.7863092424260099E-2</v>
      </c>
      <c r="P69">
        <v>0.57768180893906995</v>
      </c>
      <c r="Q69">
        <v>10</v>
      </c>
      <c r="R69">
        <v>620518.15049150703</v>
      </c>
      <c r="S69">
        <v>10</v>
      </c>
      <c r="T69">
        <v>2919.79146010767</v>
      </c>
      <c r="U69">
        <v>2792.7588679594301</v>
      </c>
      <c r="V69">
        <v>-10</v>
      </c>
    </row>
    <row r="70" spans="1:22" x14ac:dyDescent="0.25">
      <c r="A70">
        <v>76</v>
      </c>
      <c r="B70">
        <v>82</v>
      </c>
      <c r="C70">
        <v>2.20136326567</v>
      </c>
      <c r="D70">
        <v>2.2013632656840301</v>
      </c>
      <c r="E70">
        <v>2.2013632656848299</v>
      </c>
      <c r="F70">
        <v>1.7702966528044399</v>
      </c>
      <c r="G70">
        <v>2.0849437048502999</v>
      </c>
      <c r="H70">
        <v>1.5139926141928901</v>
      </c>
      <c r="I70">
        <v>1.5139926141528099</v>
      </c>
      <c r="L70">
        <v>82</v>
      </c>
      <c r="M70">
        <v>9999277781.4927502</v>
      </c>
      <c r="N70">
        <v>9999111512.1573391</v>
      </c>
      <c r="O70">
        <v>6.8352729213527905E-2</v>
      </c>
      <c r="P70">
        <v>0.81028346815535501</v>
      </c>
      <c r="Q70">
        <v>10</v>
      </c>
      <c r="R70">
        <v>0.39802034413321002</v>
      </c>
      <c r="S70">
        <v>10</v>
      </c>
      <c r="T70">
        <v>0.39801739689607901</v>
      </c>
      <c r="U70">
        <v>0</v>
      </c>
      <c r="V70">
        <v>10</v>
      </c>
    </row>
    <row r="71" spans="1:22" x14ac:dyDescent="0.25">
      <c r="A71">
        <v>2</v>
      </c>
      <c r="B71">
        <v>2</v>
      </c>
      <c r="C71">
        <v>1.6498249605706601</v>
      </c>
      <c r="D71">
        <v>1.6498249605937201</v>
      </c>
      <c r="E71">
        <v>1.6498249605961499</v>
      </c>
      <c r="F71">
        <v>1.4700689825428701</v>
      </c>
      <c r="G71">
        <v>1.56882927501881</v>
      </c>
      <c r="H71">
        <v>1.0173093307535801</v>
      </c>
      <c r="I71">
        <v>1.6498249643951799</v>
      </c>
      <c r="L71">
        <v>2</v>
      </c>
      <c r="M71">
        <v>9999663479.2444191</v>
      </c>
      <c r="N71">
        <v>9999136840.8406296</v>
      </c>
      <c r="O71">
        <v>6.8640757099277902E-2</v>
      </c>
      <c r="P71">
        <v>2.2013795969632599</v>
      </c>
      <c r="Q71">
        <v>10</v>
      </c>
      <c r="R71">
        <v>0.41270070080190302</v>
      </c>
      <c r="S71">
        <v>10</v>
      </c>
      <c r="T71">
        <v>5586.9296251063497</v>
      </c>
      <c r="U71">
        <v>4527.6210544317601</v>
      </c>
      <c r="V71">
        <v>-10</v>
      </c>
    </row>
    <row r="72" spans="1:22" x14ac:dyDescent="0.25">
      <c r="A72">
        <v>60</v>
      </c>
      <c r="B72">
        <v>66</v>
      </c>
      <c r="C72">
        <v>3.7838362219993802</v>
      </c>
      <c r="D72">
        <v>3.7838362220089001</v>
      </c>
      <c r="E72">
        <v>3.7838362220083499</v>
      </c>
      <c r="F72">
        <v>3.4704891403079499</v>
      </c>
      <c r="G72">
        <v>3.7717207671136799</v>
      </c>
      <c r="H72">
        <v>3.2100352337523801</v>
      </c>
      <c r="I72">
        <v>3.7838362345766599</v>
      </c>
      <c r="L72">
        <v>66</v>
      </c>
      <c r="M72">
        <v>9998248199.0529594</v>
      </c>
      <c r="N72">
        <v>9999231552.98106</v>
      </c>
      <c r="O72">
        <v>6.9292723446047894E-2</v>
      </c>
      <c r="P72">
        <v>5.8310098025602004</v>
      </c>
      <c r="Q72">
        <v>10</v>
      </c>
      <c r="R72">
        <v>0.39266890479840799</v>
      </c>
      <c r="S72">
        <v>10</v>
      </c>
      <c r="T72">
        <v>1903.8322159648301</v>
      </c>
      <c r="U72">
        <v>1521.7898656237901</v>
      </c>
      <c r="V72">
        <v>-10</v>
      </c>
    </row>
    <row r="73" spans="1:22" x14ac:dyDescent="0.25">
      <c r="A73">
        <v>10</v>
      </c>
      <c r="B73">
        <v>12</v>
      </c>
      <c r="C73">
        <v>1.3214263152182699</v>
      </c>
      <c r="D73">
        <v>1.3214263152458601</v>
      </c>
      <c r="E73">
        <v>1.32142631524903</v>
      </c>
      <c r="F73">
        <v>1.4555100506249199</v>
      </c>
      <c r="G73">
        <v>1.18600828381571</v>
      </c>
      <c r="H73">
        <v>1.3214267764871901</v>
      </c>
      <c r="I73">
        <v>1.3214263159475399</v>
      </c>
      <c r="L73">
        <v>12</v>
      </c>
      <c r="M73">
        <v>9999842677.2509403</v>
      </c>
      <c r="N73">
        <v>9998578638.9640102</v>
      </c>
      <c r="O73">
        <v>6.9935011702930497E-2</v>
      </c>
      <c r="P73">
        <v>1.2513696800945799</v>
      </c>
      <c r="Q73">
        <v>10</v>
      </c>
      <c r="R73">
        <v>597989.62489758898</v>
      </c>
      <c r="S73">
        <v>10</v>
      </c>
      <c r="T73">
        <v>9572.9549249374104</v>
      </c>
      <c r="U73">
        <v>16908.768680011999</v>
      </c>
      <c r="V73">
        <v>-10</v>
      </c>
    </row>
    <row r="74" spans="1:22" x14ac:dyDescent="0.25">
      <c r="A74">
        <v>24</v>
      </c>
      <c r="B74">
        <v>27</v>
      </c>
      <c r="C74">
        <v>2.0236991303626199</v>
      </c>
      <c r="D74">
        <v>2.0236991303882901</v>
      </c>
      <c r="E74">
        <v>2.0236991303920102</v>
      </c>
      <c r="F74">
        <v>1.50154716829157</v>
      </c>
      <c r="G74">
        <v>1.9282704647675399</v>
      </c>
      <c r="H74">
        <v>1.0526504052386101</v>
      </c>
      <c r="I74">
        <v>2.02369913922593</v>
      </c>
      <c r="L74">
        <v>27</v>
      </c>
      <c r="M74">
        <v>9999695339.7421207</v>
      </c>
      <c r="N74">
        <v>9999136035.33214</v>
      </c>
      <c r="O74">
        <v>8.7403056681916905E-2</v>
      </c>
      <c r="P74">
        <v>1.39451057911817</v>
      </c>
      <c r="Q74">
        <v>10</v>
      </c>
      <c r="R74">
        <v>0.333957450785341</v>
      </c>
      <c r="S74">
        <v>10</v>
      </c>
      <c r="T74">
        <v>3744.4734180970299</v>
      </c>
      <c r="U74">
        <v>3397.8893806092901</v>
      </c>
      <c r="V74">
        <v>-10</v>
      </c>
    </row>
    <row r="75" spans="1:22" x14ac:dyDescent="0.25">
      <c r="A75">
        <v>3</v>
      </c>
      <c r="B75">
        <v>3</v>
      </c>
      <c r="C75">
        <v>1.9435705287356999</v>
      </c>
      <c r="D75">
        <v>1.94357052875367</v>
      </c>
      <c r="E75">
        <v>1.94357052875591</v>
      </c>
      <c r="F75">
        <v>1.03553669561315</v>
      </c>
      <c r="G75">
        <v>1.87303938804304</v>
      </c>
      <c r="H75">
        <v>0.73287361874333101</v>
      </c>
      <c r="I75">
        <v>0.73287361873779899</v>
      </c>
      <c r="L75">
        <v>3</v>
      </c>
      <c r="M75">
        <v>9999651261.0935497</v>
      </c>
      <c r="N75">
        <v>9999669207.5860405</v>
      </c>
      <c r="O75">
        <v>0.10101621631086299</v>
      </c>
      <c r="P75">
        <v>1.9339605227452099</v>
      </c>
      <c r="Q75">
        <v>10</v>
      </c>
      <c r="R75">
        <v>0.273072996728142</v>
      </c>
      <c r="S75">
        <v>10</v>
      </c>
      <c r="T75">
        <v>0.27307294619453498</v>
      </c>
      <c r="U75">
        <v>0</v>
      </c>
      <c r="V75">
        <v>10</v>
      </c>
    </row>
    <row r="76" spans="1:22" x14ac:dyDescent="0.25">
      <c r="A76">
        <v>17</v>
      </c>
      <c r="B76">
        <v>19</v>
      </c>
      <c r="C76">
        <v>4.5268111505658704</v>
      </c>
      <c r="D76">
        <v>4.5268111505950701</v>
      </c>
      <c r="E76">
        <v>4.5268111506017101</v>
      </c>
      <c r="F76">
        <v>3.6269401624161102</v>
      </c>
      <c r="G76">
        <v>4.4526509979689202</v>
      </c>
      <c r="H76">
        <v>3.0482713212902701</v>
      </c>
      <c r="I76">
        <v>4.5268111663465396</v>
      </c>
      <c r="L76">
        <v>19</v>
      </c>
      <c r="M76">
        <v>9998602090.2154808</v>
      </c>
      <c r="N76">
        <v>9999135922.5410099</v>
      </c>
      <c r="O76">
        <v>0.11757534523839699</v>
      </c>
      <c r="P76">
        <v>2.15496448450912</v>
      </c>
      <c r="Q76">
        <v>10</v>
      </c>
      <c r="R76">
        <v>0.24283386446250199</v>
      </c>
      <c r="S76">
        <v>10</v>
      </c>
      <c r="T76">
        <v>2862.7923638494899</v>
      </c>
      <c r="U76">
        <v>3017.4450163445999</v>
      </c>
      <c r="V76">
        <v>-10</v>
      </c>
    </row>
    <row r="77" spans="1:22" x14ac:dyDescent="0.25">
      <c r="A77">
        <v>46</v>
      </c>
      <c r="B77">
        <v>51</v>
      </c>
      <c r="C77">
        <v>9.6226039644018009</v>
      </c>
      <c r="D77">
        <v>9.6226039644118995</v>
      </c>
      <c r="E77">
        <v>9.6226039644109491</v>
      </c>
      <c r="F77">
        <v>6.4892150300160596</v>
      </c>
      <c r="G77">
        <v>9.6030919979204601</v>
      </c>
      <c r="H77">
        <v>6.48178545295678</v>
      </c>
      <c r="I77">
        <v>6.4866993910851702</v>
      </c>
      <c r="L77">
        <v>51</v>
      </c>
      <c r="M77">
        <v>9998683510.6964092</v>
      </c>
      <c r="N77">
        <v>9994065940.1979008</v>
      </c>
      <c r="O77">
        <v>0.13669689022586201</v>
      </c>
      <c r="P77">
        <v>4.9355332044817999</v>
      </c>
      <c r="Q77">
        <v>10</v>
      </c>
      <c r="R77">
        <v>6.6216557114563103E-3</v>
      </c>
      <c r="S77">
        <v>1.7447879498080101</v>
      </c>
      <c r="T77">
        <v>2.7547204385297E-3</v>
      </c>
      <c r="U77">
        <v>0</v>
      </c>
      <c r="V77">
        <v>1.38327354931767</v>
      </c>
    </row>
    <row r="78" spans="1:22" x14ac:dyDescent="0.25">
      <c r="A78">
        <v>35</v>
      </c>
      <c r="B78">
        <v>38</v>
      </c>
      <c r="C78">
        <v>12.494633797377301</v>
      </c>
      <c r="D78">
        <v>12.494633797409399</v>
      </c>
      <c r="E78">
        <v>12.4946337974075</v>
      </c>
      <c r="F78">
        <v>8.9743588605407094</v>
      </c>
      <c r="G78">
        <v>12.363940641029499</v>
      </c>
      <c r="H78">
        <v>8.6308591279020401</v>
      </c>
      <c r="I78">
        <v>8.6308591287593597</v>
      </c>
      <c r="L78">
        <v>38</v>
      </c>
      <c r="M78">
        <v>9997391060.1346207</v>
      </c>
      <c r="N78">
        <v>9995103714.9222794</v>
      </c>
      <c r="O78">
        <v>0.16720088788840701</v>
      </c>
      <c r="P78">
        <v>2.2493142331446601</v>
      </c>
      <c r="Q78">
        <v>10</v>
      </c>
      <c r="R78">
        <v>0.15358546013955801</v>
      </c>
      <c r="S78">
        <v>10</v>
      </c>
      <c r="T78">
        <v>0.15358668784333401</v>
      </c>
      <c r="U78">
        <v>0</v>
      </c>
      <c r="V78">
        <v>10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79</v>
      </c>
      <c r="B81">
        <v>85</v>
      </c>
      <c r="C81">
        <v>13.868037414316699</v>
      </c>
      <c r="D81">
        <v>13.8680374143328</v>
      </c>
      <c r="E81">
        <v>13.8680374143314</v>
      </c>
      <c r="F81">
        <v>9.3651099059686</v>
      </c>
      <c r="G81">
        <v>13.773937426697</v>
      </c>
      <c r="H81">
        <v>9.1080763722855504</v>
      </c>
      <c r="I81">
        <v>9.2639802873807504</v>
      </c>
      <c r="L81">
        <v>85</v>
      </c>
      <c r="M81">
        <v>9993392315.8256893</v>
      </c>
      <c r="N81">
        <v>9998278463.4304504</v>
      </c>
      <c r="O81">
        <v>0.22613435692554101</v>
      </c>
      <c r="P81">
        <v>2.4228632029898698</v>
      </c>
      <c r="Q81">
        <v>10</v>
      </c>
      <c r="R81">
        <v>0.104469250947631</v>
      </c>
      <c r="S81">
        <v>10</v>
      </c>
      <c r="T81">
        <v>3.6738007858501199E-3</v>
      </c>
      <c r="U81">
        <v>0</v>
      </c>
      <c r="V81">
        <v>2.51824891531012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SUM(Tabelle1[KL UB])</f>
        <v>444.02362292689236</v>
      </c>
      <c r="D85">
        <f>SUM(Tabelle1[KL gamma])</f>
        <v>428.33421676682252</v>
      </c>
      <c r="E85">
        <f>SUM(Tabelle1[KL beta])</f>
        <v>415.87706122223955</v>
      </c>
      <c r="F85">
        <f>SUM(Tabelle1[KL lambda])</f>
        <v>309.58371018426311</v>
      </c>
      <c r="G85">
        <f>SUM(Tabelle1[KL be la])</f>
        <v>387.61796779138297</v>
      </c>
      <c r="H85">
        <f>SUM(Tabelle1[KL ga la])</f>
        <v>297.38445092177579</v>
      </c>
      <c r="I85">
        <f>SUM(Tabelle1[KL ga be la])</f>
        <v>358.96919017764606</v>
      </c>
    </row>
    <row r="88" spans="1:22" x14ac:dyDescent="0.25">
      <c r="A88" t="s">
        <v>22</v>
      </c>
    </row>
    <row r="89" spans="1:22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J89">
        <f>C89-F89</f>
        <v>-0.44545613082037017</v>
      </c>
      <c r="L89">
        <v>37</v>
      </c>
      <c r="M89">
        <v>9998585495.8650208</v>
      </c>
      <c r="N89">
        <v>9998703785.7720699</v>
      </c>
      <c r="O89">
        <v>1.43632791496951E-2</v>
      </c>
      <c r="P89">
        <v>0.42894919317532398</v>
      </c>
      <c r="Q89">
        <v>10</v>
      </c>
      <c r="R89">
        <v>521614.29051056399</v>
      </c>
      <c r="S89">
        <v>9.9999999997038405</v>
      </c>
      <c r="T89">
        <v>3256.4288739870899</v>
      </c>
      <c r="U89">
        <v>3858.4493916162</v>
      </c>
      <c r="V89">
        <v>10</v>
      </c>
    </row>
    <row r="90" spans="1:22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J90">
        <f>C90-F90</f>
        <v>-0.37047350305692406</v>
      </c>
      <c r="L90">
        <v>18</v>
      </c>
      <c r="M90">
        <v>9996234942.0014</v>
      </c>
      <c r="N90">
        <v>9996340754.9085102</v>
      </c>
      <c r="O90">
        <v>2.7654291825579499E-3</v>
      </c>
      <c r="P90">
        <v>257410.036701256</v>
      </c>
      <c r="Q90">
        <v>10</v>
      </c>
      <c r="R90">
        <v>507547.05880038801</v>
      </c>
      <c r="S90">
        <v>-10</v>
      </c>
      <c r="T90">
        <v>4023.6359818332298</v>
      </c>
      <c r="U90">
        <v>4461.8511461489497</v>
      </c>
      <c r="V90">
        <v>-10</v>
      </c>
    </row>
    <row r="91" spans="1:22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J91">
        <f>C91-F91</f>
        <v>-0.33241867158913097</v>
      </c>
      <c r="L91">
        <v>34</v>
      </c>
      <c r="M91">
        <v>9998641307.9429798</v>
      </c>
      <c r="N91">
        <v>9998593747.3277302</v>
      </c>
      <c r="O91">
        <v>5.5381297954815796E-4</v>
      </c>
      <c r="P91">
        <v>0.85923870453337403</v>
      </c>
      <c r="Q91">
        <v>10</v>
      </c>
      <c r="R91">
        <v>2949837.2289235201</v>
      </c>
      <c r="S91">
        <v>-10</v>
      </c>
      <c r="T91">
        <v>3644.9295409809802</v>
      </c>
      <c r="U91">
        <v>3656.3092843126701</v>
      </c>
      <c r="V91">
        <v>-10</v>
      </c>
    </row>
    <row r="92" spans="1:22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J92">
        <f>C92-F92</f>
        <v>-0.29406566195412109</v>
      </c>
      <c r="L92">
        <v>39</v>
      </c>
      <c r="M92">
        <v>9984671122.4630108</v>
      </c>
      <c r="N92">
        <v>9987571254.4887791</v>
      </c>
      <c r="O92">
        <v>1.46397264946494E-2</v>
      </c>
      <c r="P92">
        <v>15.8341074875425</v>
      </c>
      <c r="Q92">
        <v>10</v>
      </c>
      <c r="R92">
        <v>360603.26121780602</v>
      </c>
      <c r="S92">
        <v>-10</v>
      </c>
      <c r="T92">
        <v>1383.61986541754</v>
      </c>
      <c r="U92">
        <v>1576.8786445767601</v>
      </c>
      <c r="V92">
        <v>-10</v>
      </c>
    </row>
    <row r="93" spans="1:22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J93">
        <f>C93-F93</f>
        <v>-0.24272295635200861</v>
      </c>
      <c r="L93">
        <v>6</v>
      </c>
      <c r="M93">
        <v>11.412847509614201</v>
      </c>
      <c r="N93">
        <v>12.493089490820701</v>
      </c>
      <c r="O93">
        <v>5.7942887478852597E-3</v>
      </c>
      <c r="P93">
        <v>3.17798936317809</v>
      </c>
      <c r="Q93">
        <v>5.5215966737530104</v>
      </c>
      <c r="R93">
        <v>5.3164172755014398</v>
      </c>
      <c r="S93">
        <v>-10</v>
      </c>
      <c r="T93">
        <v>1.5204070817097699</v>
      </c>
      <c r="U93">
        <v>0.21938389251100901</v>
      </c>
      <c r="V93">
        <v>-10</v>
      </c>
    </row>
    <row r="94" spans="1:22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J94">
        <f>C94-F94</f>
        <v>-0.18606923668963368</v>
      </c>
      <c r="L94">
        <v>15</v>
      </c>
      <c r="M94">
        <v>8.1054074358488393</v>
      </c>
      <c r="N94">
        <v>8.7754876764588907</v>
      </c>
      <c r="O94">
        <v>-8.5100085336923701E-4</v>
      </c>
      <c r="P94">
        <v>5.1771612765217299</v>
      </c>
      <c r="Q94">
        <v>-10</v>
      </c>
      <c r="R94">
        <v>2.4867239267713201</v>
      </c>
      <c r="S94">
        <v>-10</v>
      </c>
      <c r="T94">
        <v>1.35524858251923</v>
      </c>
      <c r="U94">
        <v>0.156194742737614</v>
      </c>
      <c r="V94">
        <v>-10</v>
      </c>
    </row>
    <row r="95" spans="1:22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J95">
        <f>C95-F95</f>
        <v>-0.17108067111543024</v>
      </c>
      <c r="L95">
        <v>44</v>
      </c>
      <c r="M95">
        <v>9989809616.7174301</v>
      </c>
      <c r="N95">
        <v>4.3622067969979801</v>
      </c>
      <c r="O95">
        <v>-1.9145117126543999E-3</v>
      </c>
      <c r="P95">
        <v>0.218321163261017</v>
      </c>
      <c r="Q95">
        <v>5.8716761270940996</v>
      </c>
      <c r="R95">
        <v>127945.291663817</v>
      </c>
      <c r="S95">
        <v>-10</v>
      </c>
      <c r="T95">
        <v>0</v>
      </c>
      <c r="U95">
        <v>3.8427446839952499</v>
      </c>
      <c r="V95">
        <v>-10</v>
      </c>
    </row>
    <row r="96" spans="1:22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J96">
        <f>C96-F96</f>
        <v>-0.17051700868901398</v>
      </c>
      <c r="L96">
        <v>67</v>
      </c>
      <c r="M96">
        <v>1.66770197291721</v>
      </c>
      <c r="N96">
        <v>1.9325319005227399</v>
      </c>
      <c r="O96">
        <v>6.38278005766488E-3</v>
      </c>
      <c r="P96">
        <v>1.1472036248529101</v>
      </c>
      <c r="Q96">
        <v>3.53259517654981</v>
      </c>
      <c r="R96">
        <v>1.7074597661965301</v>
      </c>
      <c r="S96">
        <v>3.1034976707316599</v>
      </c>
      <c r="T96">
        <v>1.6995386535462</v>
      </c>
      <c r="U96">
        <v>3.60603241921712E-2</v>
      </c>
      <c r="V96">
        <v>3.8360400622566799</v>
      </c>
    </row>
    <row r="97" spans="1:22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J97">
        <f>C97-F97</f>
        <v>-0.15361930026310661</v>
      </c>
      <c r="L97">
        <v>63</v>
      </c>
      <c r="M97">
        <v>9959685087.5682507</v>
      </c>
      <c r="N97">
        <v>9974755030.0130501</v>
      </c>
      <c r="O97">
        <v>1.0037658696171599E-2</v>
      </c>
      <c r="P97">
        <v>15.396941860247299</v>
      </c>
      <c r="Q97">
        <v>10</v>
      </c>
      <c r="R97">
        <v>1702669.2534575399</v>
      </c>
      <c r="S97">
        <v>10</v>
      </c>
      <c r="T97">
        <v>700.812669211605</v>
      </c>
      <c r="U97">
        <v>881.13225563847095</v>
      </c>
      <c r="V97">
        <v>-10</v>
      </c>
    </row>
    <row r="98" spans="1:22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J98">
        <f>C98-F98</f>
        <v>-0.14898316600019496</v>
      </c>
      <c r="L98">
        <v>4</v>
      </c>
      <c r="M98">
        <v>9983401505.3096104</v>
      </c>
      <c r="N98">
        <v>9996226572.6523895</v>
      </c>
      <c r="O98">
        <v>1.6606325914725901E-2</v>
      </c>
      <c r="P98">
        <v>3.4991388914145598</v>
      </c>
      <c r="Q98">
        <v>10</v>
      </c>
      <c r="R98">
        <v>1.36243197808345</v>
      </c>
      <c r="S98">
        <v>10</v>
      </c>
      <c r="T98">
        <v>8.1921457892664997E-4</v>
      </c>
      <c r="U98">
        <v>44.829866150134499</v>
      </c>
      <c r="V98">
        <v>-10</v>
      </c>
    </row>
    <row r="99" spans="1:22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J99">
        <f>C99-F99</f>
        <v>-0.1238714326178101</v>
      </c>
      <c r="L99">
        <v>23</v>
      </c>
      <c r="M99">
        <v>6.4110641057489799</v>
      </c>
      <c r="N99">
        <v>10.0165805302614</v>
      </c>
      <c r="O99">
        <v>6.0049223217162797E-3</v>
      </c>
      <c r="P99">
        <v>8.1416438375181297</v>
      </c>
      <c r="Q99">
        <v>-10</v>
      </c>
      <c r="R99">
        <v>6.3323583763406299</v>
      </c>
      <c r="S99">
        <v>-10</v>
      </c>
      <c r="T99">
        <v>5.6858459753066103E-4</v>
      </c>
      <c r="U99">
        <v>1.18100115097363</v>
      </c>
      <c r="V99">
        <v>-1.04336604701097</v>
      </c>
    </row>
    <row r="100" spans="1:22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J100">
        <f>C100-F100</f>
        <v>-0.1151107449259972</v>
      </c>
      <c r="L100">
        <v>62</v>
      </c>
      <c r="M100">
        <v>9975642681.4646397</v>
      </c>
      <c r="N100">
        <v>9990925321.8452091</v>
      </c>
      <c r="O100">
        <v>1.61968035276894E-3</v>
      </c>
      <c r="P100">
        <v>10.4364986016566</v>
      </c>
      <c r="Q100">
        <v>7.3225875867816299</v>
      </c>
      <c r="R100">
        <v>110212.946692905</v>
      </c>
      <c r="S100">
        <v>-10</v>
      </c>
      <c r="T100">
        <v>1.36123068766775</v>
      </c>
      <c r="U100">
        <v>0.45771390820158298</v>
      </c>
      <c r="V100">
        <v>-10</v>
      </c>
    </row>
    <row r="101" spans="1:22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J101">
        <f>C101-F101</f>
        <v>-9.3581370761950056E-2</v>
      </c>
      <c r="L101">
        <v>16</v>
      </c>
      <c r="M101">
        <v>1.9543485886410901</v>
      </c>
      <c r="N101">
        <v>10.476353602218399</v>
      </c>
      <c r="O101">
        <v>1.44190749272733E-2</v>
      </c>
      <c r="P101">
        <v>12.744674516208701</v>
      </c>
      <c r="Q101">
        <v>-8.5901335379832506</v>
      </c>
      <c r="R101">
        <v>1.4533211245661299</v>
      </c>
      <c r="S101">
        <v>10</v>
      </c>
      <c r="T101">
        <v>1.4533209978319801</v>
      </c>
      <c r="U101">
        <v>0</v>
      </c>
      <c r="V101">
        <v>10</v>
      </c>
    </row>
    <row r="102" spans="1:22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J102">
        <f>C102-F102</f>
        <v>-8.5104444355870168E-2</v>
      </c>
      <c r="L102">
        <v>9</v>
      </c>
      <c r="M102">
        <v>0.94524858475214701</v>
      </c>
      <c r="N102">
        <v>3.7888788527130202</v>
      </c>
      <c r="O102">
        <v>1.5827200218556499E-2</v>
      </c>
      <c r="P102">
        <v>2.8296213803627701</v>
      </c>
      <c r="Q102">
        <v>-1.9407024692338499</v>
      </c>
      <c r="R102">
        <v>1.3868904962991</v>
      </c>
      <c r="S102">
        <v>10</v>
      </c>
      <c r="T102">
        <v>1.3868990051994501</v>
      </c>
      <c r="U102">
        <v>0</v>
      </c>
      <c r="V102">
        <v>10</v>
      </c>
    </row>
    <row r="103" spans="1:22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J103">
        <f>C103-F103</f>
        <v>-1.7933101107459937E-2</v>
      </c>
      <c r="L103">
        <v>52</v>
      </c>
      <c r="M103">
        <v>0.46053502733466201</v>
      </c>
      <c r="N103">
        <v>0.44572132256710201</v>
      </c>
      <c r="O103">
        <v>4.8586912442333298E-3</v>
      </c>
      <c r="P103">
        <v>0.22587642498233701</v>
      </c>
      <c r="Q103">
        <v>3.1442947345814001</v>
      </c>
      <c r="R103">
        <v>0.41047878509984898</v>
      </c>
      <c r="S103">
        <v>0.57161677438163905</v>
      </c>
      <c r="T103">
        <v>0.41047742502282097</v>
      </c>
      <c r="U103">
        <v>0</v>
      </c>
      <c r="V103">
        <v>0.57161490146539995</v>
      </c>
    </row>
    <row r="104" spans="1:22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J104">
        <f>C104-F104</f>
        <v>-1.1320353954200169E-2</v>
      </c>
      <c r="L104">
        <v>14</v>
      </c>
      <c r="M104">
        <v>0.59246064196604697</v>
      </c>
      <c r="N104">
        <v>0.74558845641499405</v>
      </c>
      <c r="O104">
        <v>1.1793509755852701E-2</v>
      </c>
      <c r="P104">
        <v>0.94345262888560499</v>
      </c>
      <c r="Q104">
        <v>-0.59276175940577602</v>
      </c>
      <c r="R104">
        <v>0.58717587740688204</v>
      </c>
      <c r="S104">
        <v>0.97398568135486896</v>
      </c>
      <c r="T104">
        <v>6.44465364361838E-4</v>
      </c>
      <c r="U104">
        <v>0.23140662930705799</v>
      </c>
      <c r="V104">
        <v>1.04966021942022</v>
      </c>
    </row>
    <row r="105" spans="1:22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J105">
        <f>C105-F105</f>
        <v>0.45290463631386935</v>
      </c>
      <c r="L105">
        <v>75</v>
      </c>
      <c r="M105">
        <v>0.23331045361163699</v>
      </c>
      <c r="N105" s="1">
        <v>5.8811045049606999E-5</v>
      </c>
      <c r="O105">
        <v>-1.4732537681973299E-2</v>
      </c>
      <c r="P105">
        <v>5.0816115622906097E-4</v>
      </c>
      <c r="Q105">
        <v>0.16830042999168199</v>
      </c>
      <c r="R105">
        <v>1.14515027698883E-3</v>
      </c>
      <c r="S105">
        <v>-0.13351528251998401</v>
      </c>
      <c r="T105">
        <v>0</v>
      </c>
      <c r="U105">
        <v>7.0042538239044197E-4</v>
      </c>
      <c r="V105">
        <v>0.97890624149655903</v>
      </c>
    </row>
    <row r="106" spans="1:22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J106">
        <f>C106-F106</f>
        <v>0.48340453930257965</v>
      </c>
      <c r="L106">
        <v>74</v>
      </c>
      <c r="M106">
        <v>7.4907830901811495E-2</v>
      </c>
      <c r="N106" s="1">
        <v>5.8811045049606999E-5</v>
      </c>
      <c r="O106">
        <v>1.8749131777018702E-2</v>
      </c>
      <c r="P106">
        <v>7.1168231932654995E-4</v>
      </c>
      <c r="Q106">
        <v>0.20567787637829801</v>
      </c>
      <c r="R106">
        <v>1.7950563720071E-3</v>
      </c>
      <c r="S106">
        <v>0.18060865354462899</v>
      </c>
      <c r="T106">
        <v>9.1373549339394803E-4</v>
      </c>
      <c r="U106">
        <v>4.8882938326320999E-2</v>
      </c>
      <c r="V106">
        <v>0.59321562176396803</v>
      </c>
    </row>
    <row r="108" spans="1:22" x14ac:dyDescent="0.25">
      <c r="A108" s="59" t="s">
        <v>33</v>
      </c>
      <c r="J108">
        <f>AVERAGE(J89:J106)</f>
        <v>-0.11255658770204298</v>
      </c>
    </row>
    <row r="109" spans="1:22" x14ac:dyDescent="0.25">
      <c r="J109">
        <f>MEDIAN(J89:J106)</f>
        <v>-0.15130123313165078</v>
      </c>
    </row>
    <row r="112" spans="1:22" x14ac:dyDescent="0.25">
      <c r="A112" t="s">
        <v>23</v>
      </c>
    </row>
    <row r="113" spans="1:22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J113">
        <f>C113-F113</f>
        <v>0.16088977048050307</v>
      </c>
      <c r="L113">
        <v>80</v>
      </c>
      <c r="M113">
        <v>0.69983309453009401</v>
      </c>
      <c r="N113">
        <v>0.20968782863982299</v>
      </c>
      <c r="O113">
        <v>-2.9209657913836999E-2</v>
      </c>
      <c r="P113">
        <v>2.3000354463412798E-2</v>
      </c>
      <c r="Q113">
        <v>3.5122673032158001</v>
      </c>
      <c r="R113">
        <v>0.32029747479225601</v>
      </c>
      <c r="S113">
        <v>-4.1450660144946099</v>
      </c>
      <c r="T113">
        <v>0</v>
      </c>
      <c r="U113">
        <v>9.7574157340626596E-4</v>
      </c>
      <c r="V113">
        <v>2.7290090325541101</v>
      </c>
    </row>
    <row r="114" spans="1:22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J114">
        <f>C114-F114</f>
        <v>0.311142300228053</v>
      </c>
      <c r="L114">
        <v>69</v>
      </c>
      <c r="M114">
        <v>0.803612657378457</v>
      </c>
      <c r="N114">
        <v>0.208358760516729</v>
      </c>
      <c r="O114">
        <v>-5.9782579055625902E-2</v>
      </c>
      <c r="P114">
        <v>0.24799167306157799</v>
      </c>
      <c r="Q114">
        <v>0.201597477842414</v>
      </c>
      <c r="R114">
        <v>0.21081568446447699</v>
      </c>
      <c r="S114">
        <v>-4.4071405229962402</v>
      </c>
      <c r="T114">
        <v>0</v>
      </c>
      <c r="U114">
        <v>3.3070742538466397E-2</v>
      </c>
      <c r="V114">
        <v>4.1822073303293399</v>
      </c>
    </row>
    <row r="115" spans="1:22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J115">
        <f>C115-F115</f>
        <v>0.45677059821771704</v>
      </c>
      <c r="L115">
        <v>7</v>
      </c>
      <c r="M115">
        <v>0.89158482341618805</v>
      </c>
      <c r="N115">
        <v>0.143211414202951</v>
      </c>
      <c r="O115">
        <v>-5.3858448679083903E-2</v>
      </c>
      <c r="P115">
        <v>8.2519922087263692E-3</v>
      </c>
      <c r="Q115">
        <v>-10</v>
      </c>
      <c r="R115">
        <v>0.172390503999517</v>
      </c>
      <c r="S115">
        <v>-3.7960181246964702</v>
      </c>
      <c r="T115">
        <v>0</v>
      </c>
      <c r="U115">
        <v>3.1550146447615897E-2</v>
      </c>
      <c r="V115">
        <v>4.0106027279244998</v>
      </c>
    </row>
    <row r="116" spans="1:22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J116">
        <f>C116-F116</f>
        <v>0.54332728631788973</v>
      </c>
      <c r="L116">
        <v>72</v>
      </c>
      <c r="M116">
        <v>2.98416724216702</v>
      </c>
      <c r="N116">
        <v>0.226802158068313</v>
      </c>
      <c r="O116">
        <v>-6.7855947857169002E-2</v>
      </c>
      <c r="P116">
        <v>1.42676552123142E-2</v>
      </c>
      <c r="Q116">
        <v>4.2613596526689896</v>
      </c>
      <c r="R116">
        <v>0.18413892279142299</v>
      </c>
      <c r="S116">
        <v>-4.6551351271461696</v>
      </c>
      <c r="T116">
        <v>5.3906304613240204E-4</v>
      </c>
      <c r="U116">
        <v>0.11910394411061</v>
      </c>
      <c r="V116">
        <v>-2.0194328020365799</v>
      </c>
    </row>
    <row r="117" spans="1:22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J117">
        <f>C117-F117</f>
        <v>0.71313058126369988</v>
      </c>
      <c r="L117">
        <v>25</v>
      </c>
      <c r="M117">
        <v>0.87121022153813399</v>
      </c>
      <c r="N117">
        <v>4.2091366441030599E-2</v>
      </c>
      <c r="O117">
        <v>-7.9448687568403106E-2</v>
      </c>
      <c r="P117">
        <v>9.2811589788087195E-4</v>
      </c>
      <c r="Q117">
        <v>-10</v>
      </c>
      <c r="R117">
        <v>1.9355403172807201E-3</v>
      </c>
      <c r="S117">
        <v>-0.72934913894833697</v>
      </c>
      <c r="T117" s="1">
        <v>5.0507057436856401E-5</v>
      </c>
      <c r="U117" s="1">
        <v>3.0448380410492698E-5</v>
      </c>
      <c r="V117">
        <v>-0.40176715382225098</v>
      </c>
    </row>
    <row r="118" spans="1:22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J118">
        <f>C118-F118</f>
        <v>0.73021779255102004</v>
      </c>
      <c r="L118">
        <v>1</v>
      </c>
      <c r="M118">
        <v>0.47587419970709199</v>
      </c>
      <c r="N118">
        <v>2.34549207963471E-2</v>
      </c>
      <c r="O118">
        <v>-5.7433290087549903E-2</v>
      </c>
      <c r="P118">
        <v>5.32328475453344E-4</v>
      </c>
      <c r="Q118">
        <v>-10</v>
      </c>
      <c r="R118">
        <v>0</v>
      </c>
      <c r="S118">
        <v>-5.7452337369918602E-2</v>
      </c>
      <c r="T118">
        <v>0</v>
      </c>
      <c r="U118">
        <v>2.2418944568830101E-2</v>
      </c>
      <c r="V118">
        <v>0.87023372501943397</v>
      </c>
    </row>
    <row r="119" spans="1:22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J119">
        <f>C119-F119</f>
        <v>1.0096925320755359</v>
      </c>
      <c r="L119">
        <v>59</v>
      </c>
      <c r="M119">
        <v>0.54164450010322496</v>
      </c>
      <c r="N119">
        <v>3.3966168667094801E-2</v>
      </c>
      <c r="O119">
        <v>-8.8865888147125302E-2</v>
      </c>
      <c r="P119">
        <v>4.7498507024196701E-4</v>
      </c>
      <c r="Q119">
        <v>9.6509389681839905E-2</v>
      </c>
      <c r="R119">
        <v>1.4793053789079399E-3</v>
      </c>
      <c r="S119">
        <v>-0.79735303217829001</v>
      </c>
      <c r="T119">
        <v>0</v>
      </c>
      <c r="U119">
        <v>6.8240741390648201E-4</v>
      </c>
      <c r="V119">
        <v>2.4088911758606901</v>
      </c>
    </row>
    <row r="120" spans="1:22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J120">
        <f>C120-F120</f>
        <v>1.1462838959817849</v>
      </c>
      <c r="L120">
        <v>45</v>
      </c>
      <c r="M120">
        <v>1.8383397042123999</v>
      </c>
      <c r="N120">
        <v>0.160198023093053</v>
      </c>
      <c r="O120">
        <v>-9.7495362117198503E-2</v>
      </c>
      <c r="P120">
        <v>5.4765671332938698E-4</v>
      </c>
      <c r="Q120">
        <v>-10</v>
      </c>
      <c r="R120">
        <v>6.6315923488280998E-2</v>
      </c>
      <c r="S120">
        <v>-3.2312150245484701</v>
      </c>
      <c r="T120">
        <v>0</v>
      </c>
      <c r="U120">
        <v>1.9875631394269399E-4</v>
      </c>
      <c r="V120">
        <v>-10</v>
      </c>
    </row>
    <row r="121" spans="1:22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J121">
        <f>C121-F121</f>
        <v>1.444284903489407</v>
      </c>
      <c r="L121">
        <v>81</v>
      </c>
      <c r="M121">
        <v>0.87591354741612204</v>
      </c>
      <c r="N121">
        <v>3.2201349470271798E-2</v>
      </c>
      <c r="O121">
        <v>-0.123393649649362</v>
      </c>
      <c r="P121">
        <v>9.5410029862750601E-4</v>
      </c>
      <c r="Q121">
        <v>-10</v>
      </c>
      <c r="R121">
        <v>1.55047950502486E-3</v>
      </c>
      <c r="S121">
        <v>-1.1202995855109299</v>
      </c>
      <c r="T121">
        <v>0</v>
      </c>
      <c r="U121">
        <v>0</v>
      </c>
      <c r="V121">
        <v>-0.123431275323867</v>
      </c>
    </row>
    <row r="122" spans="1:22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J122">
        <f>C122-F122</f>
        <v>2.0600134890386999</v>
      </c>
      <c r="L122">
        <v>10</v>
      </c>
      <c r="M122">
        <v>1.12962993242845</v>
      </c>
      <c r="N122">
        <v>5.2943924373376902E-2</v>
      </c>
      <c r="O122">
        <v>-0.179820514605953</v>
      </c>
      <c r="P122" s="1">
        <v>-1.7347234759768102E-18</v>
      </c>
      <c r="Q122">
        <v>-10</v>
      </c>
      <c r="R122">
        <v>1.4186143190357901E-3</v>
      </c>
      <c r="S122">
        <v>-1.5403353095332</v>
      </c>
      <c r="T122">
        <v>0</v>
      </c>
      <c r="U122">
        <v>0</v>
      </c>
      <c r="V122">
        <v>-0.17982087337261199</v>
      </c>
    </row>
    <row r="123" spans="1:22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J123">
        <f>C123-F123</f>
        <v>2.2718892710868199</v>
      </c>
      <c r="L123">
        <v>26</v>
      </c>
      <c r="M123">
        <v>0.80110573047058797</v>
      </c>
      <c r="N123">
        <v>3.2432280652014103E-2</v>
      </c>
      <c r="O123">
        <v>-0.21165439015113799</v>
      </c>
      <c r="P123">
        <v>4.4338880554479999E-4</v>
      </c>
      <c r="Q123">
        <v>-10</v>
      </c>
      <c r="R123">
        <v>6.5076899778915797E-4</v>
      </c>
      <c r="S123">
        <v>-1.5855699074185401</v>
      </c>
      <c r="T123">
        <v>0</v>
      </c>
      <c r="U123">
        <v>3.1000189470409799E-2</v>
      </c>
      <c r="V123">
        <v>0.91554113292690398</v>
      </c>
    </row>
    <row r="124" spans="1:22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J124">
        <f>C124-F124</f>
        <v>2.3231330619077304</v>
      </c>
      <c r="L124">
        <v>50</v>
      </c>
      <c r="M124">
        <v>2.2280722696241901</v>
      </c>
      <c r="N124">
        <v>9.0179686702550499E-2</v>
      </c>
      <c r="O124">
        <v>-0.18984943485084399</v>
      </c>
      <c r="P124">
        <v>0</v>
      </c>
      <c r="Q124">
        <v>-0.189848947601615</v>
      </c>
      <c r="R124">
        <v>0.12122872861716601</v>
      </c>
      <c r="S124">
        <v>-10</v>
      </c>
      <c r="T124">
        <v>0</v>
      </c>
      <c r="U124">
        <v>9.3680589979526302E-2</v>
      </c>
      <c r="V124">
        <v>0.84733100193286603</v>
      </c>
    </row>
    <row r="125" spans="1:22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J125">
        <f>C125-F125</f>
        <v>2.3765980440223502</v>
      </c>
      <c r="L125">
        <v>56</v>
      </c>
      <c r="M125">
        <v>0.27832445653167498</v>
      </c>
      <c r="N125">
        <v>6.0452291501552199E-3</v>
      </c>
      <c r="O125">
        <v>-0.14216528304123899</v>
      </c>
      <c r="P125">
        <v>5.1243660887916997E-4</v>
      </c>
      <c r="Q125">
        <v>9.2033552527784904E-2</v>
      </c>
      <c r="R125">
        <v>0</v>
      </c>
      <c r="S125">
        <v>-0.142182045283401</v>
      </c>
      <c r="T125">
        <v>0</v>
      </c>
      <c r="U125">
        <v>5.4955935632953097E-3</v>
      </c>
      <c r="V125">
        <v>0.93956409090314097</v>
      </c>
    </row>
    <row r="126" spans="1:22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J126">
        <f>C126-F126</f>
        <v>2.6428250510536904</v>
      </c>
      <c r="L126">
        <v>76</v>
      </c>
      <c r="M126">
        <v>0.249072178406467</v>
      </c>
      <c r="N126">
        <v>6.8270720773400502E-3</v>
      </c>
      <c r="O126">
        <v>-0.15128855585095199</v>
      </c>
      <c r="P126">
        <v>9.975931433006931E-4</v>
      </c>
      <c r="Q126">
        <v>-10</v>
      </c>
      <c r="R126">
        <v>0</v>
      </c>
      <c r="S126">
        <v>-0.15129424093222499</v>
      </c>
      <c r="T126">
        <v>0</v>
      </c>
      <c r="U126">
        <v>6.4516587156911E-3</v>
      </c>
      <c r="V126">
        <v>0.93351075255794203</v>
      </c>
    </row>
    <row r="127" spans="1:22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J127">
        <f>C127-F127</f>
        <v>2.9171161776871806</v>
      </c>
      <c r="L127">
        <v>29</v>
      </c>
      <c r="M127">
        <v>0.22600222344196999</v>
      </c>
      <c r="N127">
        <v>4.8221805758001902E-3</v>
      </c>
      <c r="O127">
        <v>-0.16408854916584101</v>
      </c>
      <c r="P127">
        <v>9.8999851138073503E-4</v>
      </c>
      <c r="Q127">
        <v>-10</v>
      </c>
      <c r="R127">
        <v>0</v>
      </c>
      <c r="S127">
        <v>-0.16409276457585101</v>
      </c>
      <c r="T127">
        <v>0</v>
      </c>
      <c r="U127">
        <v>4.3975838061995204E-3</v>
      </c>
      <c r="V127">
        <v>0.92447160505009995</v>
      </c>
    </row>
    <row r="128" spans="1:22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J128">
        <f>C128-F128</f>
        <v>2.9183086645356013</v>
      </c>
      <c r="L128">
        <v>43</v>
      </c>
      <c r="M128">
        <v>0.22840053829118501</v>
      </c>
      <c r="N128">
        <v>2.9296505215654599E-3</v>
      </c>
      <c r="O128">
        <v>-0.19167185624873001</v>
      </c>
      <c r="P128">
        <v>0</v>
      </c>
      <c r="Q128">
        <v>-0.19167011458060099</v>
      </c>
      <c r="R128">
        <v>0</v>
      </c>
      <c r="S128">
        <v>-0.191670180568043</v>
      </c>
      <c r="T128">
        <v>0</v>
      </c>
      <c r="U128">
        <v>2.5780043187317802E-3</v>
      </c>
      <c r="V128">
        <v>0.91765258614128398</v>
      </c>
    </row>
    <row r="129" spans="1:22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J129">
        <f>C129-F129</f>
        <v>2.9211988437768994</v>
      </c>
      <c r="L129">
        <v>24</v>
      </c>
      <c r="M129">
        <v>0.61361263694981405</v>
      </c>
      <c r="N129">
        <v>2.89628079378275E-2</v>
      </c>
      <c r="O129">
        <v>-0.20963161773083799</v>
      </c>
      <c r="P129">
        <v>4.5205271837951802E-4</v>
      </c>
      <c r="Q129">
        <v>-10</v>
      </c>
      <c r="R129">
        <v>0</v>
      </c>
      <c r="S129">
        <v>-0.20964987579464101</v>
      </c>
      <c r="T129">
        <v>0</v>
      </c>
      <c r="U129">
        <v>2.8302083411990499E-2</v>
      </c>
      <c r="V129">
        <v>0.91075478689529599</v>
      </c>
    </row>
    <row r="130" spans="1:22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J130">
        <f>C130-F130</f>
        <v>2.9861434642380904</v>
      </c>
      <c r="L130">
        <v>21</v>
      </c>
      <c r="M130">
        <v>0.63805646037507902</v>
      </c>
      <c r="N130">
        <v>2.53877791337647E-2</v>
      </c>
      <c r="O130">
        <v>-0.20321106567205499</v>
      </c>
      <c r="P130">
        <v>6.6632558893628402E-4</v>
      </c>
      <c r="Q130">
        <v>-10</v>
      </c>
      <c r="R130">
        <v>0</v>
      </c>
      <c r="S130">
        <v>-0.20321136324997</v>
      </c>
      <c r="T130">
        <v>0</v>
      </c>
      <c r="U130">
        <v>2.4538817004550201E-2</v>
      </c>
      <c r="V130">
        <v>0.93263516385372902</v>
      </c>
    </row>
    <row r="131" spans="1:22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J131">
        <f>C131-F131</f>
        <v>3.0131715493971796</v>
      </c>
      <c r="L131">
        <v>64</v>
      </c>
      <c r="M131">
        <v>0.29948856648703398</v>
      </c>
      <c r="N131">
        <v>4.9671201584131301E-3</v>
      </c>
      <c r="O131">
        <v>-0.17034224063137099</v>
      </c>
      <c r="P131">
        <v>9.871358370735629E-4</v>
      </c>
      <c r="Q131">
        <v>-10</v>
      </c>
      <c r="R131">
        <v>0</v>
      </c>
      <c r="S131">
        <v>-0.17033459701244</v>
      </c>
      <c r="T131">
        <v>0</v>
      </c>
      <c r="U131">
        <v>6.0469660691458104E-4</v>
      </c>
      <c r="V131">
        <v>0.77128150779223104</v>
      </c>
    </row>
    <row r="132" spans="1:22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J132">
        <f>C132-F132</f>
        <v>3.03580011130627</v>
      </c>
      <c r="L132">
        <v>55</v>
      </c>
      <c r="M132">
        <v>0.36149372549442499</v>
      </c>
      <c r="N132">
        <v>1.34377786333872E-2</v>
      </c>
      <c r="O132">
        <v>-0.22431731716703401</v>
      </c>
      <c r="P132">
        <v>7.5380010572348997E-4</v>
      </c>
      <c r="Q132">
        <v>9.5454602594387303E-2</v>
      </c>
      <c r="R132">
        <v>0</v>
      </c>
      <c r="S132">
        <v>-0.22431897944985099</v>
      </c>
      <c r="T132">
        <v>0</v>
      </c>
      <c r="U132">
        <v>1.31284406550533E-2</v>
      </c>
      <c r="V132">
        <v>0.93553169309017703</v>
      </c>
    </row>
    <row r="133" spans="1:22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J133">
        <f>C133-F133</f>
        <v>3.2524073584762898</v>
      </c>
      <c r="L133">
        <v>77</v>
      </c>
      <c r="M133">
        <v>0.292021305882746</v>
      </c>
      <c r="N133">
        <v>1.2674819759808199E-2</v>
      </c>
      <c r="O133">
        <v>-0.25778501375473301</v>
      </c>
      <c r="P133">
        <v>5.12343033110087E-4</v>
      </c>
      <c r="Q133">
        <v>9.5890563948996602E-2</v>
      </c>
      <c r="R133">
        <v>0</v>
      </c>
      <c r="S133">
        <v>-0.25777664694192698</v>
      </c>
      <c r="T133">
        <v>0</v>
      </c>
      <c r="U133">
        <v>1.25191937306073E-2</v>
      </c>
      <c r="V133">
        <v>0.96803598427234605</v>
      </c>
    </row>
    <row r="134" spans="1:22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J134">
        <f>C134-F134</f>
        <v>3.2878409598227201</v>
      </c>
      <c r="L134">
        <v>47</v>
      </c>
      <c r="M134">
        <v>0.22281212105720799</v>
      </c>
      <c r="N134">
        <v>4.6744360778498001E-3</v>
      </c>
      <c r="O134">
        <v>-0.222140070636033</v>
      </c>
      <c r="P134">
        <v>9.9845608405497305E-4</v>
      </c>
      <c r="Q134">
        <v>9.4999219832141199E-2</v>
      </c>
      <c r="R134">
        <v>0</v>
      </c>
      <c r="S134">
        <v>-0.22214163992518299</v>
      </c>
      <c r="T134">
        <v>0</v>
      </c>
      <c r="U134">
        <v>4.5214729163324001E-3</v>
      </c>
      <c r="V134">
        <v>0.95487031712071702</v>
      </c>
    </row>
    <row r="135" spans="1:22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J135">
        <f>C135-F135</f>
        <v>3.5663095378838103</v>
      </c>
      <c r="L135">
        <v>49</v>
      </c>
      <c r="M135">
        <v>0.57046031944911002</v>
      </c>
      <c r="N135">
        <v>1.4885046166597899E-2</v>
      </c>
      <c r="O135">
        <v>-0.41872799646566999</v>
      </c>
      <c r="P135">
        <v>5.1496962538305296E-4</v>
      </c>
      <c r="Q135">
        <v>0.100615412810907</v>
      </c>
      <c r="R135">
        <v>0</v>
      </c>
      <c r="S135">
        <v>-0.41872728699310802</v>
      </c>
      <c r="T135">
        <v>0</v>
      </c>
      <c r="U135">
        <v>1.35900263840952E-2</v>
      </c>
      <c r="V135">
        <v>0.912653141608883</v>
      </c>
    </row>
    <row r="136" spans="1:22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J136">
        <f>C136-F136</f>
        <v>3.5955220310257703</v>
      </c>
      <c r="L136">
        <v>54</v>
      </c>
      <c r="M136">
        <v>0.19719015319095001</v>
      </c>
      <c r="N136">
        <v>3.3846600730851701E-3</v>
      </c>
      <c r="O136">
        <v>-0.18998618967814301</v>
      </c>
      <c r="P136">
        <v>0</v>
      </c>
      <c r="Q136">
        <v>-0.189985057573309</v>
      </c>
      <c r="R136">
        <v>0</v>
      </c>
      <c r="S136">
        <v>-0.189985045850905</v>
      </c>
      <c r="T136">
        <v>0</v>
      </c>
      <c r="U136">
        <v>3.2592180031802702E-3</v>
      </c>
      <c r="V136">
        <v>0.95951873944814003</v>
      </c>
    </row>
    <row r="137" spans="1:22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J137">
        <f>C137-F137</f>
        <v>3.7410533901858396</v>
      </c>
      <c r="L137">
        <v>17</v>
      </c>
      <c r="M137">
        <v>0.41823931894674099</v>
      </c>
      <c r="N137">
        <v>1.2488865268232299E-2</v>
      </c>
      <c r="O137">
        <v>-0.21549926096754199</v>
      </c>
      <c r="P137">
        <v>8.2330684441802898E-4</v>
      </c>
      <c r="Q137">
        <v>4.47142781127257E-2</v>
      </c>
      <c r="R137">
        <v>0</v>
      </c>
      <c r="S137">
        <v>-0.21549969364700999</v>
      </c>
      <c r="T137">
        <v>0</v>
      </c>
      <c r="U137">
        <v>1.1204141078180199E-2</v>
      </c>
      <c r="V137">
        <v>0.88410429972666804</v>
      </c>
    </row>
    <row r="138" spans="1:22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J138">
        <f>C138-F138</f>
        <v>4.3387150426219501</v>
      </c>
      <c r="L138">
        <v>42</v>
      </c>
      <c r="M138">
        <v>0.33909882711470402</v>
      </c>
      <c r="N138">
        <v>9.3346467594174597E-3</v>
      </c>
      <c r="O138">
        <v>-0.386945988282832</v>
      </c>
      <c r="P138">
        <v>7.53535542306715E-4</v>
      </c>
      <c r="Q138">
        <v>8.3444004283788606E-2</v>
      </c>
      <c r="R138">
        <v>0</v>
      </c>
      <c r="S138">
        <v>-0.38694707538613299</v>
      </c>
      <c r="T138">
        <v>0</v>
      </c>
      <c r="U138">
        <v>8.8473507924377408E-3</v>
      </c>
      <c r="V138">
        <v>0.92206415215648196</v>
      </c>
    </row>
    <row r="139" spans="1:22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J139">
        <f>C139-F139</f>
        <v>4.4454541064255499</v>
      </c>
      <c r="L139">
        <v>84</v>
      </c>
      <c r="M139">
        <v>0.94099090705372901</v>
      </c>
      <c r="N139">
        <v>3.7279086774110799E-2</v>
      </c>
      <c r="O139">
        <v>-7.0894649164514698</v>
      </c>
      <c r="P139">
        <v>0</v>
      </c>
      <c r="Q139">
        <v>-10</v>
      </c>
      <c r="R139">
        <v>0</v>
      </c>
      <c r="S139">
        <v>-10</v>
      </c>
      <c r="T139">
        <v>0</v>
      </c>
      <c r="U139">
        <v>3.5771691846188697E-2</v>
      </c>
      <c r="V139">
        <v>0.90270626712837199</v>
      </c>
    </row>
    <row r="140" spans="1:22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J140">
        <f>C140-F140</f>
        <v>4.9226468900323299</v>
      </c>
      <c r="L140">
        <v>30</v>
      </c>
      <c r="M140">
        <v>0.58341918396452497</v>
      </c>
      <c r="N140">
        <v>1.7364962780687498E-2</v>
      </c>
      <c r="O140">
        <v>-0.57175818583398996</v>
      </c>
      <c r="P140">
        <v>7.6547062033590805E-4</v>
      </c>
      <c r="Q140">
        <v>7.9473794390482105E-2</v>
      </c>
      <c r="R140">
        <v>0</v>
      </c>
      <c r="S140">
        <v>-0.57175855390563401</v>
      </c>
      <c r="T140">
        <v>0</v>
      </c>
      <c r="U140">
        <v>1.58735152880808E-2</v>
      </c>
      <c r="V140">
        <v>0.88312884748022502</v>
      </c>
    </row>
    <row r="141" spans="1:22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J141">
        <f>C141-F141</f>
        <v>4.9831845962017507</v>
      </c>
      <c r="L141">
        <v>68</v>
      </c>
      <c r="M141">
        <v>0.39502485184946501</v>
      </c>
      <c r="N141">
        <v>9.90872398595599E-3</v>
      </c>
      <c r="O141">
        <v>-0.433553368664502</v>
      </c>
      <c r="P141">
        <v>7.7589686009208196E-4</v>
      </c>
      <c r="Q141">
        <v>5.0687840137311202E-2</v>
      </c>
      <c r="R141">
        <v>0</v>
      </c>
      <c r="S141">
        <v>-0.43355100989741002</v>
      </c>
      <c r="T141">
        <v>0</v>
      </c>
      <c r="U141">
        <v>8.9020396855860103E-3</v>
      </c>
      <c r="V141">
        <v>0.87215193925202095</v>
      </c>
    </row>
    <row r="142" spans="1:22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J142">
        <f>C142-F142</f>
        <v>5.1197903546253505</v>
      </c>
      <c r="L142">
        <v>11</v>
      </c>
      <c r="M142">
        <v>0.48045457539270597</v>
      </c>
      <c r="N142">
        <v>1.9450539037194601E-2</v>
      </c>
      <c r="O142">
        <v>-0.45715875933939798</v>
      </c>
      <c r="P142">
        <v>7.3519456759392498E-4</v>
      </c>
      <c r="Q142">
        <v>6.6437457329129798E-2</v>
      </c>
      <c r="R142">
        <v>0</v>
      </c>
      <c r="S142">
        <v>-0.45715188041587901</v>
      </c>
      <c r="T142">
        <v>0</v>
      </c>
      <c r="U142">
        <v>1.8806967197535E-2</v>
      </c>
      <c r="V142">
        <v>0.88883879533587296</v>
      </c>
    </row>
    <row r="143" spans="1:22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J143">
        <f>C143-F143</f>
        <v>5.5708229750042975</v>
      </c>
      <c r="L143">
        <v>36</v>
      </c>
      <c r="M143">
        <v>0.30320602369684801</v>
      </c>
      <c r="N143">
        <v>4.4363369068585196E-3</v>
      </c>
      <c r="O143">
        <v>-7.1073669431027096</v>
      </c>
      <c r="P143">
        <v>9.6273001885421004E-4</v>
      </c>
      <c r="Q143">
        <v>2.53831742005774E-2</v>
      </c>
      <c r="R143">
        <v>0</v>
      </c>
      <c r="S143">
        <v>-5.6884335112434599</v>
      </c>
      <c r="T143">
        <v>0</v>
      </c>
      <c r="U143">
        <v>0</v>
      </c>
      <c r="V143">
        <v>-10</v>
      </c>
    </row>
    <row r="144" spans="1:22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J144">
        <f>C144-F144</f>
        <v>6.8281524471188</v>
      </c>
      <c r="L144">
        <v>35</v>
      </c>
      <c r="M144">
        <v>0.223961740939804</v>
      </c>
      <c r="N144">
        <v>4.5808180841367899E-3</v>
      </c>
      <c r="O144">
        <v>-7.1078241480357498</v>
      </c>
      <c r="P144">
        <v>0</v>
      </c>
      <c r="Q144">
        <v>-10</v>
      </c>
      <c r="R144">
        <v>0</v>
      </c>
      <c r="S144">
        <v>-5.9262243459818702</v>
      </c>
      <c r="T144">
        <v>0</v>
      </c>
      <c r="U144">
        <v>4.2949917938913803E-3</v>
      </c>
      <c r="V144">
        <v>0.89783189167403199</v>
      </c>
    </row>
    <row r="146" spans="1:22" x14ac:dyDescent="0.25">
      <c r="A146" s="59" t="s">
        <v>34</v>
      </c>
      <c r="J146">
        <f>AVERAGE(J113:J144)</f>
        <v>2.8010574086900184</v>
      </c>
    </row>
    <row r="147" spans="1:22" x14ac:dyDescent="0.25">
      <c r="J147">
        <f>MEDIAN(J113:J144)</f>
        <v>2.9197537541562504</v>
      </c>
    </row>
    <row r="150" spans="1:22" x14ac:dyDescent="0.25">
      <c r="A150" t="s">
        <v>24</v>
      </c>
    </row>
    <row r="151" spans="1:22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J151" s="13">
        <f>C151-F151</f>
        <v>-0.8619404551943699</v>
      </c>
      <c r="L151">
        <v>79</v>
      </c>
      <c r="M151">
        <v>9999567280.1911907</v>
      </c>
      <c r="N151">
        <v>9999961280.7843704</v>
      </c>
      <c r="O151">
        <v>6.7863092424260099E-2</v>
      </c>
      <c r="P151">
        <v>0.57768180893906995</v>
      </c>
      <c r="Q151">
        <v>10</v>
      </c>
      <c r="R151">
        <v>620518.15049150703</v>
      </c>
      <c r="S151">
        <v>10</v>
      </c>
      <c r="T151">
        <v>2919.79146010767</v>
      </c>
      <c r="U151">
        <v>2792.7588679594301</v>
      </c>
      <c r="V151">
        <v>-10</v>
      </c>
    </row>
    <row r="152" spans="1:22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J152" s="13">
        <f>C152-F152</f>
        <v>-0.8519026382702295</v>
      </c>
      <c r="L152">
        <v>33</v>
      </c>
      <c r="M152">
        <v>9998647333.4664497</v>
      </c>
      <c r="N152">
        <v>9999158613.0591908</v>
      </c>
      <c r="O152">
        <v>6.5947451032281307E-2</v>
      </c>
      <c r="P152">
        <v>1.0705846999525199</v>
      </c>
      <c r="Q152">
        <v>10</v>
      </c>
      <c r="R152">
        <v>670949.86242812499</v>
      </c>
      <c r="S152">
        <v>10</v>
      </c>
      <c r="T152">
        <v>3269.4358989260299</v>
      </c>
      <c r="U152">
        <v>3281.04863568568</v>
      </c>
      <c r="V152">
        <v>-10</v>
      </c>
    </row>
    <row r="153" spans="1:22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J153" s="13">
        <f>C153-F153</f>
        <v>-0.7253864546379698</v>
      </c>
      <c r="L153">
        <v>86</v>
      </c>
      <c r="M153">
        <v>9998867708.1342106</v>
      </c>
      <c r="N153">
        <v>9999917245.7254391</v>
      </c>
      <c r="O153">
        <v>5.4913924483552902E-2</v>
      </c>
      <c r="P153">
        <v>1.09938130947312</v>
      </c>
      <c r="Q153">
        <v>10</v>
      </c>
      <c r="R153">
        <v>1385782.0591390301</v>
      </c>
      <c r="S153">
        <v>10</v>
      </c>
      <c r="T153">
        <v>3799.4403021217699</v>
      </c>
      <c r="U153">
        <v>4170.4929697047801</v>
      </c>
      <c r="V153">
        <v>-10</v>
      </c>
    </row>
    <row r="154" spans="1:22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J154" s="13">
        <f>C154-F154</f>
        <v>-0.37196156658330004</v>
      </c>
      <c r="L154">
        <v>70</v>
      </c>
      <c r="M154">
        <v>9998514065.0012302</v>
      </c>
      <c r="N154">
        <v>9999120137.5523891</v>
      </c>
      <c r="O154">
        <v>3.7016315022742802E-2</v>
      </c>
      <c r="P154">
        <v>1.0167933195724299</v>
      </c>
      <c r="Q154">
        <v>10</v>
      </c>
      <c r="R154">
        <v>1481396.0673887001</v>
      </c>
      <c r="S154">
        <v>-10</v>
      </c>
      <c r="T154">
        <v>2881.0273923703699</v>
      </c>
      <c r="U154">
        <v>3683.3095415378298</v>
      </c>
      <c r="V154">
        <v>-10</v>
      </c>
    </row>
    <row r="155" spans="1:22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J155" s="13">
        <f>C155-F155</f>
        <v>-0.26289519260352989</v>
      </c>
      <c r="L155">
        <v>71</v>
      </c>
      <c r="M155">
        <v>9996341809.4427299</v>
      </c>
      <c r="N155">
        <v>9994075538.5280895</v>
      </c>
      <c r="O155">
        <v>2.4208398831993501E-2</v>
      </c>
      <c r="P155">
        <v>1.8239601127976599</v>
      </c>
      <c r="Q155">
        <v>10</v>
      </c>
      <c r="R155">
        <v>3223561.5419796002</v>
      </c>
      <c r="S155">
        <v>10</v>
      </c>
      <c r="T155">
        <v>2872.9311737357398</v>
      </c>
      <c r="U155">
        <v>3016.07966649129</v>
      </c>
      <c r="V155">
        <v>10</v>
      </c>
    </row>
    <row r="156" spans="1:22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J156" s="13">
        <f>C156-F156</f>
        <v>-0.14463497360050398</v>
      </c>
      <c r="L156">
        <v>73</v>
      </c>
      <c r="M156">
        <v>9997541582.4688606</v>
      </c>
      <c r="N156">
        <v>9999111427.37677</v>
      </c>
      <c r="O156">
        <v>5.2506728191412097E-2</v>
      </c>
      <c r="P156">
        <v>2.5745498500954702</v>
      </c>
      <c r="Q156">
        <v>10</v>
      </c>
      <c r="R156">
        <v>4958228.5074318396</v>
      </c>
      <c r="S156">
        <v>10</v>
      </c>
      <c r="T156">
        <v>3504.2528151342199</v>
      </c>
      <c r="U156">
        <v>4225.0189131452198</v>
      </c>
      <c r="V156">
        <v>10</v>
      </c>
    </row>
    <row r="157" spans="1:22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J157" s="13">
        <f>C157-F157</f>
        <v>-0.13408373540664997</v>
      </c>
      <c r="L157">
        <v>12</v>
      </c>
      <c r="M157">
        <v>9999842677.2509403</v>
      </c>
      <c r="N157">
        <v>9998578638.9640102</v>
      </c>
      <c r="O157">
        <v>6.9935011702930497E-2</v>
      </c>
      <c r="P157">
        <v>1.2513696800945799</v>
      </c>
      <c r="Q157">
        <v>10</v>
      </c>
      <c r="R157">
        <v>597989.62489758898</v>
      </c>
      <c r="S157">
        <v>10</v>
      </c>
      <c r="T157">
        <v>9572.9549249374104</v>
      </c>
      <c r="U157">
        <v>16908.768680011999</v>
      </c>
      <c r="V157">
        <v>-10</v>
      </c>
    </row>
    <row r="158" spans="1:22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J158" s="13">
        <f>C158-F158</f>
        <v>-0.13285566009722993</v>
      </c>
      <c r="L158">
        <v>20</v>
      </c>
      <c r="M158">
        <v>9999176414.3347702</v>
      </c>
      <c r="N158">
        <v>9998918150.2578793</v>
      </c>
      <c r="O158">
        <v>2.77020334313638E-2</v>
      </c>
      <c r="P158">
        <v>2.9807771641499801</v>
      </c>
      <c r="Q158">
        <v>10</v>
      </c>
      <c r="R158">
        <v>0.90164965794709995</v>
      </c>
      <c r="S158">
        <v>10</v>
      </c>
      <c r="T158">
        <v>3065.69737576956</v>
      </c>
      <c r="U158">
        <v>3749.6650409260501</v>
      </c>
      <c r="V158">
        <v>-10</v>
      </c>
    </row>
    <row r="159" spans="1:22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J159" s="13">
        <f>C159-F159</f>
        <v>-0.10652398727122891</v>
      </c>
      <c r="L159">
        <v>28</v>
      </c>
      <c r="M159">
        <v>9997470335.8272896</v>
      </c>
      <c r="N159">
        <v>9997735117.3172607</v>
      </c>
      <c r="O159">
        <v>4.3888344139676502E-2</v>
      </c>
      <c r="P159">
        <v>4.00510223717722</v>
      </c>
      <c r="Q159">
        <v>10</v>
      </c>
      <c r="R159">
        <v>0.63579906973010902</v>
      </c>
      <c r="S159">
        <v>10</v>
      </c>
      <c r="T159">
        <v>2113.0777975231299</v>
      </c>
      <c r="U159">
        <v>3440.0678528278399</v>
      </c>
      <c r="V159">
        <v>10</v>
      </c>
    </row>
    <row r="160" spans="1:22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J160" s="13">
        <f>C160-F160</f>
        <v>-8.9030020502709917E-2</v>
      </c>
      <c r="L160">
        <v>83</v>
      </c>
      <c r="M160">
        <v>9999460597.1935692</v>
      </c>
      <c r="N160">
        <v>9999092840.08465</v>
      </c>
      <c r="O160">
        <v>5.8256972612948203E-2</v>
      </c>
      <c r="P160">
        <v>2.6190185532410699</v>
      </c>
      <c r="Q160">
        <v>10</v>
      </c>
      <c r="R160">
        <v>852693.34051860403</v>
      </c>
      <c r="S160">
        <v>10</v>
      </c>
      <c r="T160">
        <v>4165.1409492011899</v>
      </c>
      <c r="U160">
        <v>4255.4070902058602</v>
      </c>
      <c r="V160">
        <v>10</v>
      </c>
    </row>
    <row r="161" spans="1:22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J161" s="13">
        <f>C161-F161</f>
        <v>-4.1867572988639967E-2</v>
      </c>
      <c r="L161">
        <v>31</v>
      </c>
      <c r="M161">
        <v>9999128288.8068295</v>
      </c>
      <c r="N161">
        <v>9999135011.1735497</v>
      </c>
      <c r="O161">
        <v>6.5038489942102096E-2</v>
      </c>
      <c r="P161">
        <v>2.2851933133906601</v>
      </c>
      <c r="Q161">
        <v>10</v>
      </c>
      <c r="R161">
        <v>1786724.42854794</v>
      </c>
      <c r="S161">
        <v>10</v>
      </c>
      <c r="T161">
        <v>3678.0237890612798</v>
      </c>
      <c r="U161">
        <v>3725.56994677068</v>
      </c>
      <c r="V161">
        <v>-10</v>
      </c>
    </row>
    <row r="162" spans="1:22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J162" s="13">
        <f>C162-F162</f>
        <v>-3.9693309601701032E-2</v>
      </c>
      <c r="L162">
        <v>40</v>
      </c>
      <c r="M162">
        <v>9999638603.9760094</v>
      </c>
      <c r="N162">
        <v>9998706092.6167908</v>
      </c>
      <c r="O162">
        <v>5.9758615445600599E-2</v>
      </c>
      <c r="P162">
        <v>1.4295065376624001</v>
      </c>
      <c r="Q162">
        <v>10</v>
      </c>
      <c r="R162">
        <v>567967.38749017497</v>
      </c>
      <c r="S162">
        <v>-9.9999921442335697</v>
      </c>
      <c r="T162">
        <v>6033.1596553005302</v>
      </c>
      <c r="U162">
        <v>13522.1662043711</v>
      </c>
      <c r="V162">
        <v>-10</v>
      </c>
    </row>
    <row r="163" spans="1:22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J163">
        <f>C163-F163</f>
        <v>2.5911964190621362E-2</v>
      </c>
      <c r="L163">
        <v>78</v>
      </c>
      <c r="M163">
        <v>9996226202.4680405</v>
      </c>
      <c r="N163">
        <v>9996860259.7768707</v>
      </c>
      <c r="O163">
        <v>4.8506095839027999E-2</v>
      </c>
      <c r="P163">
        <v>58866.309627244802</v>
      </c>
      <c r="Q163">
        <v>10</v>
      </c>
      <c r="R163">
        <v>0.55397657141409296</v>
      </c>
      <c r="S163">
        <v>10</v>
      </c>
      <c r="T163">
        <v>0.55397642229056199</v>
      </c>
      <c r="U163">
        <v>0</v>
      </c>
      <c r="V163">
        <v>10</v>
      </c>
    </row>
    <row r="164" spans="1:22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J164">
        <f>C164-F164</f>
        <v>0.17975597802778998</v>
      </c>
      <c r="L164">
        <v>2</v>
      </c>
      <c r="M164">
        <v>9999663479.2444191</v>
      </c>
      <c r="N164">
        <v>9999136840.8406296</v>
      </c>
      <c r="O164">
        <v>6.8640757099277902E-2</v>
      </c>
      <c r="P164">
        <v>2.2013795969632599</v>
      </c>
      <c r="Q164">
        <v>10</v>
      </c>
      <c r="R164">
        <v>0.41270070080190302</v>
      </c>
      <c r="S164">
        <v>10</v>
      </c>
      <c r="T164">
        <v>5586.9296251063497</v>
      </c>
      <c r="U164">
        <v>4527.6210544317601</v>
      </c>
      <c r="V164">
        <v>-10</v>
      </c>
    </row>
    <row r="165" spans="1:22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J165">
        <f>C165-F165</f>
        <v>0.31334708169143033</v>
      </c>
      <c r="L165">
        <v>66</v>
      </c>
      <c r="M165">
        <v>9998248199.0529594</v>
      </c>
      <c r="N165">
        <v>9999231552.98106</v>
      </c>
      <c r="O165">
        <v>6.9292723446047894E-2</v>
      </c>
      <c r="P165">
        <v>5.8310098025602004</v>
      </c>
      <c r="Q165">
        <v>10</v>
      </c>
      <c r="R165">
        <v>0.39266890479840799</v>
      </c>
      <c r="S165">
        <v>10</v>
      </c>
      <c r="T165">
        <v>1903.8322159648301</v>
      </c>
      <c r="U165">
        <v>1521.7898656237901</v>
      </c>
      <c r="V165">
        <v>-10</v>
      </c>
    </row>
    <row r="166" spans="1:22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J166">
        <f>C166-F166</f>
        <v>0.43106661286556003</v>
      </c>
      <c r="L166">
        <v>82</v>
      </c>
      <c r="M166">
        <v>9999277781.4927502</v>
      </c>
      <c r="N166">
        <v>9999111512.1573391</v>
      </c>
      <c r="O166">
        <v>6.8352729213527905E-2</v>
      </c>
      <c r="P166">
        <v>0.81028346815535501</v>
      </c>
      <c r="Q166">
        <v>10</v>
      </c>
      <c r="R166">
        <v>0.39802034413321002</v>
      </c>
      <c r="S166">
        <v>10</v>
      </c>
      <c r="T166">
        <v>0.39801739689607901</v>
      </c>
      <c r="U166">
        <v>0</v>
      </c>
      <c r="V166">
        <v>10</v>
      </c>
    </row>
    <row r="167" spans="1:22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J167">
        <f>C167-F167</f>
        <v>0.52215196207104997</v>
      </c>
      <c r="L167">
        <v>27</v>
      </c>
      <c r="M167">
        <v>9999695339.7421207</v>
      </c>
      <c r="N167">
        <v>9999136035.33214</v>
      </c>
      <c r="O167">
        <v>8.7403056681916905E-2</v>
      </c>
      <c r="P167">
        <v>1.39451057911817</v>
      </c>
      <c r="Q167">
        <v>10</v>
      </c>
      <c r="R167">
        <v>0.333957450785341</v>
      </c>
      <c r="S167">
        <v>10</v>
      </c>
      <c r="T167">
        <v>3744.4734180970299</v>
      </c>
      <c r="U167">
        <v>3397.8893806092901</v>
      </c>
      <c r="V167">
        <v>-10</v>
      </c>
    </row>
    <row r="168" spans="1:22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J168">
        <f>C168-F168</f>
        <v>0.89987098814976019</v>
      </c>
      <c r="L168">
        <v>19</v>
      </c>
      <c r="M168">
        <v>9998602090.2154808</v>
      </c>
      <c r="N168">
        <v>9999135922.5410099</v>
      </c>
      <c r="O168">
        <v>0.11757534523839699</v>
      </c>
      <c r="P168">
        <v>2.15496448450912</v>
      </c>
      <c r="Q168">
        <v>10</v>
      </c>
      <c r="R168">
        <v>0.24283386446250199</v>
      </c>
      <c r="S168">
        <v>10</v>
      </c>
      <c r="T168">
        <v>2862.7923638494899</v>
      </c>
      <c r="U168">
        <v>3017.4450163445999</v>
      </c>
      <c r="V168">
        <v>-10</v>
      </c>
    </row>
    <row r="169" spans="1:22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J169">
        <f>C169-F169</f>
        <v>0.90141257748904913</v>
      </c>
      <c r="L169">
        <v>61</v>
      </c>
      <c r="M169">
        <v>2.8830128976362598E-2</v>
      </c>
      <c r="N169" s="1">
        <v>5.8811045049606999E-5</v>
      </c>
      <c r="O169">
        <v>3.8741232649148603E-2</v>
      </c>
      <c r="P169">
        <v>6.9548357914389505E-4</v>
      </c>
      <c r="Q169">
        <v>0.18916170877719199</v>
      </c>
      <c r="R169">
        <v>1.74355423628631E-3</v>
      </c>
      <c r="S169">
        <v>0.353912432325721</v>
      </c>
      <c r="T169" s="1">
        <v>-4.3368086899420197E-19</v>
      </c>
      <c r="U169">
        <v>3.8813698717029298E-2</v>
      </c>
      <c r="V169">
        <v>0.92178417886645303</v>
      </c>
    </row>
    <row r="170" spans="1:22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J170">
        <f>C170-F170</f>
        <v>0.90803383312254993</v>
      </c>
      <c r="L170">
        <v>3</v>
      </c>
      <c r="M170">
        <v>9999651261.0935497</v>
      </c>
      <c r="N170">
        <v>9999669207.5860405</v>
      </c>
      <c r="O170">
        <v>0.10101621631086299</v>
      </c>
      <c r="P170">
        <v>1.9339605227452099</v>
      </c>
      <c r="Q170">
        <v>10</v>
      </c>
      <c r="R170">
        <v>0.273072996728142</v>
      </c>
      <c r="S170">
        <v>10</v>
      </c>
      <c r="T170">
        <v>0.27307294619453498</v>
      </c>
      <c r="U170">
        <v>0</v>
      </c>
      <c r="V170">
        <v>10</v>
      </c>
    </row>
    <row r="171" spans="1:22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J171">
        <f>C171-F171</f>
        <v>0.90926066309368103</v>
      </c>
      <c r="L171">
        <v>13</v>
      </c>
      <c r="M171">
        <v>2.3705601227353702E-2</v>
      </c>
      <c r="N171" s="1">
        <v>5.8811045049606999E-5</v>
      </c>
      <c r="O171">
        <v>4.85698913232223E-2</v>
      </c>
      <c r="P171">
        <v>6.7581802312836501E-4</v>
      </c>
      <c r="Q171">
        <v>0.228557291334929</v>
      </c>
      <c r="R171">
        <v>3.10092563018455E-3</v>
      </c>
      <c r="S171">
        <v>0.50860702507594902</v>
      </c>
      <c r="T171">
        <v>3.4711044086474202E-3</v>
      </c>
      <c r="U171">
        <v>0</v>
      </c>
      <c r="V171">
        <v>0.53260321145674805</v>
      </c>
    </row>
    <row r="172" spans="1:22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J172">
        <f>C172-F172</f>
        <v>0.99171547279351913</v>
      </c>
      <c r="L172">
        <v>87</v>
      </c>
      <c r="M172">
        <v>1.9268695797997899E-2</v>
      </c>
      <c r="N172" s="1">
        <v>5.8811045049606999E-5</v>
      </c>
      <c r="O172">
        <v>5.1457242998269502E-2</v>
      </c>
      <c r="P172">
        <v>6.7712009466841397E-4</v>
      </c>
      <c r="Q172">
        <v>0.24838907815276701</v>
      </c>
      <c r="R172">
        <v>2.8313336286087802E-3</v>
      </c>
      <c r="S172">
        <v>0.53231320434989604</v>
      </c>
      <c r="T172">
        <v>9.1945498197809703E-4</v>
      </c>
      <c r="U172">
        <v>2.15969027861595E-2</v>
      </c>
      <c r="V172">
        <v>1.03855623051532</v>
      </c>
    </row>
    <row r="173" spans="1:22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J173">
        <f>C173-F173</f>
        <v>1.2247597644846699</v>
      </c>
      <c r="L173">
        <v>60</v>
      </c>
      <c r="M173">
        <v>1.8327649261631499E-2</v>
      </c>
      <c r="N173" s="1">
        <v>5.8811045049606999E-5</v>
      </c>
      <c r="O173">
        <v>5.23763120084519E-2</v>
      </c>
      <c r="P173">
        <v>6.9672836876094396E-4</v>
      </c>
      <c r="Q173">
        <v>0.244053165763087</v>
      </c>
      <c r="R173">
        <v>2.4473448676806302E-3</v>
      </c>
      <c r="S173">
        <v>0.52046600374473595</v>
      </c>
      <c r="T173">
        <v>1.40872752633728E-3</v>
      </c>
      <c r="U173" s="1">
        <v>7.0790448519412896E-6</v>
      </c>
      <c r="V173">
        <v>0.47131436048604702</v>
      </c>
    </row>
    <row r="174" spans="1:22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J174">
        <f>C174-F174</f>
        <v>1.3457610294137998</v>
      </c>
      <c r="L174">
        <v>32</v>
      </c>
      <c r="M174">
        <v>1.6877023996722699E-2</v>
      </c>
      <c r="N174" s="1">
        <v>5.8811045049606999E-5</v>
      </c>
      <c r="O174">
        <v>5.3960783192660101E-2</v>
      </c>
      <c r="P174">
        <v>6.89378609208844E-4</v>
      </c>
      <c r="Q174">
        <v>0.26464567912175602</v>
      </c>
      <c r="R174">
        <v>2.8932911445158599E-3</v>
      </c>
      <c r="S174">
        <v>0.563441790038954</v>
      </c>
      <c r="T174">
        <v>7.2244841466820103E-4</v>
      </c>
      <c r="U174">
        <v>1.1853004012337701E-2</v>
      </c>
      <c r="V174">
        <v>0.76430425194553298</v>
      </c>
    </row>
    <row r="175" spans="1:22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J175">
        <f>C175-F175</f>
        <v>1.6648948063373599</v>
      </c>
      <c r="L175">
        <v>58</v>
      </c>
      <c r="M175">
        <v>1.8421806846851001E-2</v>
      </c>
      <c r="N175" s="1">
        <v>5.8811045049606999E-5</v>
      </c>
      <c r="O175">
        <v>4.65298400456488E-2</v>
      </c>
      <c r="P175">
        <v>6.7166151953056195E-4</v>
      </c>
      <c r="Q175">
        <v>0.18642218827356399</v>
      </c>
      <c r="R175">
        <v>1.78403651463865E-3</v>
      </c>
      <c r="S175">
        <v>0.43497526531130498</v>
      </c>
      <c r="T175">
        <v>6.3968307860308004E-4</v>
      </c>
      <c r="U175">
        <v>3.01503510328224E-2</v>
      </c>
      <c r="V175">
        <v>0.68402231986035</v>
      </c>
    </row>
    <row r="176" spans="1:22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J176">
        <f>C176-F176</f>
        <v>3.1333889343857413</v>
      </c>
      <c r="L176">
        <v>51</v>
      </c>
      <c r="M176">
        <v>9998683510.6964092</v>
      </c>
      <c r="N176">
        <v>9994065940.1979008</v>
      </c>
      <c r="O176">
        <v>0.13669689022586201</v>
      </c>
      <c r="P176">
        <v>4.9355332044817999</v>
      </c>
      <c r="Q176">
        <v>10</v>
      </c>
      <c r="R176">
        <v>6.6216557114563103E-3</v>
      </c>
      <c r="S176">
        <v>1.7447879498080101</v>
      </c>
      <c r="T176">
        <v>2.7547204385297E-3</v>
      </c>
      <c r="U176">
        <v>0</v>
      </c>
      <c r="V176">
        <v>1.38327354931767</v>
      </c>
    </row>
    <row r="177" spans="1:22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J177">
        <f>C177-F177</f>
        <v>3.5202749368365911</v>
      </c>
      <c r="L177">
        <v>38</v>
      </c>
      <c r="M177">
        <v>9997391060.1346207</v>
      </c>
      <c r="N177">
        <v>9995103714.9222794</v>
      </c>
      <c r="O177">
        <v>0.16720088788840701</v>
      </c>
      <c r="P177">
        <v>2.2493142331446601</v>
      </c>
      <c r="Q177">
        <v>10</v>
      </c>
      <c r="R177">
        <v>0.15358546013955801</v>
      </c>
      <c r="S177">
        <v>10</v>
      </c>
      <c r="T177">
        <v>0.15358668784333401</v>
      </c>
      <c r="U177">
        <v>0</v>
      </c>
      <c r="V177">
        <v>10</v>
      </c>
    </row>
    <row r="178" spans="1:22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J178">
        <f>C178-F178</f>
        <v>4.5029275083480993</v>
      </c>
      <c r="L178">
        <v>85</v>
      </c>
      <c r="M178">
        <v>9993392315.8256893</v>
      </c>
      <c r="N178">
        <v>9998278463.4304504</v>
      </c>
      <c r="O178">
        <v>0.22613435692554101</v>
      </c>
      <c r="P178">
        <v>2.4228632029898698</v>
      </c>
      <c r="Q178">
        <v>10</v>
      </c>
      <c r="R178">
        <v>0.104469250947631</v>
      </c>
      <c r="S178">
        <v>10</v>
      </c>
      <c r="T178">
        <v>3.6738007858501199E-3</v>
      </c>
      <c r="U178">
        <v>0</v>
      </c>
      <c r="V178">
        <v>2.51824891531012</v>
      </c>
    </row>
    <row r="179" spans="1:22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J179">
        <f>C179-F179</f>
        <v>4.6515628984998889</v>
      </c>
      <c r="L179">
        <v>88</v>
      </c>
      <c r="M179">
        <v>9999287503.97122</v>
      </c>
      <c r="N179">
        <v>9999209986.0840492</v>
      </c>
      <c r="O179">
        <v>0.21154729980065601</v>
      </c>
      <c r="P179">
        <v>2.1120583005219999</v>
      </c>
      <c r="Q179">
        <v>10</v>
      </c>
      <c r="R179">
        <v>0.12033757186349101</v>
      </c>
      <c r="S179">
        <v>10</v>
      </c>
      <c r="T179">
        <v>0.120337361739123</v>
      </c>
      <c r="U179">
        <v>0</v>
      </c>
      <c r="V179">
        <v>10</v>
      </c>
    </row>
    <row r="180" spans="1:22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J180">
        <f>C180-F180</f>
        <v>4.7002808130660698</v>
      </c>
      <c r="L180">
        <v>53</v>
      </c>
      <c r="M180">
        <v>9999099657.9258709</v>
      </c>
      <c r="N180">
        <v>9997958788.1070995</v>
      </c>
      <c r="O180">
        <v>0.211818113013022</v>
      </c>
      <c r="P180">
        <v>1.9957782029997699</v>
      </c>
      <c r="Q180">
        <v>10</v>
      </c>
      <c r="R180">
        <v>0.118053252012415</v>
      </c>
      <c r="S180">
        <v>10</v>
      </c>
      <c r="T180">
        <v>0.11805101341856999</v>
      </c>
      <c r="U180">
        <v>0</v>
      </c>
      <c r="V180">
        <v>10</v>
      </c>
    </row>
    <row r="181" spans="1:22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J181">
        <f>C181-F181</f>
        <v>8.9686749635906899</v>
      </c>
      <c r="L181">
        <v>57</v>
      </c>
      <c r="M181">
        <v>9999136493.2682495</v>
      </c>
      <c r="N181">
        <v>9996832721.2837296</v>
      </c>
      <c r="O181">
        <v>0.243024281939828</v>
      </c>
      <c r="P181">
        <v>2.0886927035023799</v>
      </c>
      <c r="Q181">
        <v>10</v>
      </c>
      <c r="R181">
        <v>0.10091736743556699</v>
      </c>
      <c r="S181">
        <v>10</v>
      </c>
      <c r="T181">
        <v>8.2083507799726599E-4</v>
      </c>
      <c r="U181">
        <v>0</v>
      </c>
      <c r="V181">
        <v>1.91512386321011</v>
      </c>
    </row>
    <row r="182" spans="1:22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J182">
        <f>C182-F182</f>
        <v>10.799817021485691</v>
      </c>
      <c r="L182">
        <v>46</v>
      </c>
      <c r="M182">
        <v>9997216002.9976196</v>
      </c>
      <c r="N182">
        <v>9997824563.3064308</v>
      </c>
      <c r="O182">
        <v>0.53689936716434905</v>
      </c>
      <c r="P182">
        <v>13.491645354214899</v>
      </c>
      <c r="Q182">
        <v>10</v>
      </c>
      <c r="R182">
        <v>2.5874013737745501E-2</v>
      </c>
      <c r="S182">
        <v>10</v>
      </c>
      <c r="T182">
        <v>0</v>
      </c>
      <c r="U182">
        <v>0</v>
      </c>
      <c r="V182">
        <v>0.53690911517078499</v>
      </c>
    </row>
    <row r="184" spans="1:22" x14ac:dyDescent="0.25">
      <c r="A184" s="59" t="s">
        <v>34</v>
      </c>
      <c r="J184">
        <f>AVERAGE(J151:J182)</f>
        <v>1.4635029450995485</v>
      </c>
    </row>
    <row r="185" spans="1:22" x14ac:dyDescent="0.25">
      <c r="J185">
        <f>MEDIAN(J151:J182)</f>
        <v>0.476609287468305</v>
      </c>
    </row>
  </sheetData>
  <sortState ref="A89:V106">
    <sortCondition ref="J89:J106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opLeftCell="A186" zoomScale="80" zoomScaleNormal="80" workbookViewId="0">
      <selection activeCell="A197" sqref="A197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7" max="17" width="11.5703125" customWidth="1"/>
    <col min="18" max="18" width="14.85546875" customWidth="1"/>
    <col min="19" max="19" width="14.42578125" customWidth="1"/>
    <col min="20" max="20" width="14.5703125" customWidth="1"/>
    <col min="21" max="21" width="13.28515625" customWidth="1"/>
    <col min="22" max="23" width="13.7109375" customWidth="1"/>
  </cols>
  <sheetData>
    <row r="1" spans="1:23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20</v>
      </c>
      <c r="L1" t="s">
        <v>32</v>
      </c>
      <c r="M1" t="s">
        <v>21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17</v>
      </c>
      <c r="W1" t="s">
        <v>16</v>
      </c>
    </row>
    <row r="2" spans="1:23" x14ac:dyDescent="0.25">
      <c r="A2">
        <v>30</v>
      </c>
      <c r="B2">
        <v>33</v>
      </c>
      <c r="C2">
        <v>7.7914207835402101</v>
      </c>
      <c r="D2">
        <v>7.7914207835933098</v>
      </c>
      <c r="E2">
        <v>7.7914207836017901</v>
      </c>
      <c r="F2">
        <v>8.6433234218104396</v>
      </c>
      <c r="G2">
        <v>7.5161961136412696</v>
      </c>
      <c r="H2">
        <v>7.7914215748329996</v>
      </c>
      <c r="I2">
        <v>7.7914208050185598</v>
      </c>
      <c r="J2" s="18">
        <f>Tabelle14[[#This Row],[KL UB]]-Tabelle14[[#This Row],[KL ga la]]</f>
        <v>-7.9129278951484139E-7</v>
      </c>
      <c r="K2" s="57">
        <f>Tabelle14[[#This Row],[KL lambda]]-Tabelle14[[#This Row],[KL ga la]]</f>
        <v>0.85190184697743998</v>
      </c>
      <c r="L2" s="57">
        <f>MAX(Tabelle14[[#This Row],[Spalte3]],0)</f>
        <v>0.85190184697743998</v>
      </c>
      <c r="M2">
        <v>33</v>
      </c>
      <c r="N2">
        <v>9998647333.4664497</v>
      </c>
      <c r="O2">
        <v>9999158613.0591908</v>
      </c>
      <c r="P2">
        <v>6.5947451032281307E-2</v>
      </c>
      <c r="Q2">
        <v>1.0705846999525199</v>
      </c>
      <c r="R2">
        <v>10</v>
      </c>
      <c r="S2">
        <v>670949.86242812499</v>
      </c>
      <c r="T2">
        <v>10</v>
      </c>
      <c r="U2">
        <v>3269.4358989260299</v>
      </c>
      <c r="V2">
        <v>3281.04863568568</v>
      </c>
      <c r="W2">
        <v>-10</v>
      </c>
    </row>
    <row r="3" spans="1:23" x14ac:dyDescent="0.25">
      <c r="A3">
        <v>73</v>
      </c>
      <c r="B3">
        <v>79</v>
      </c>
      <c r="C3">
        <v>5.7758315843985901</v>
      </c>
      <c r="D3">
        <v>5.7758315844447301</v>
      </c>
      <c r="E3">
        <v>5.7758315844499499</v>
      </c>
      <c r="F3">
        <v>6.63777203959296</v>
      </c>
      <c r="G3">
        <v>5.2572615438692099</v>
      </c>
      <c r="H3">
        <v>5.7758323279911803</v>
      </c>
      <c r="I3">
        <v>5.7758316086766701</v>
      </c>
      <c r="J3" s="18">
        <f>Tabelle14[[#This Row],[KL UB]]-Tabelle14[[#This Row],[KL ga la]]</f>
        <v>-7.4359259016887336E-7</v>
      </c>
      <c r="K3" s="57">
        <f>Tabelle14[[#This Row],[KL lambda]]-Tabelle14[[#This Row],[KL ga la]]</f>
        <v>0.86193971160177973</v>
      </c>
      <c r="L3" s="57">
        <f>MAX(Tabelle14[[#This Row],[Spalte3]],0)</f>
        <v>0.86193971160177973</v>
      </c>
      <c r="M3">
        <v>79</v>
      </c>
      <c r="N3">
        <v>9999567280.1911907</v>
      </c>
      <c r="O3">
        <v>9999961280.7843704</v>
      </c>
      <c r="P3">
        <v>6.7863092424260099E-2</v>
      </c>
      <c r="Q3">
        <v>0.57768180893906995</v>
      </c>
      <c r="R3">
        <v>10</v>
      </c>
      <c r="S3">
        <v>620518.15049150703</v>
      </c>
      <c r="T3">
        <v>10</v>
      </c>
      <c r="U3">
        <v>2919.79146010767</v>
      </c>
      <c r="V3">
        <v>2792.7588679594301</v>
      </c>
      <c r="W3">
        <v>-10</v>
      </c>
    </row>
    <row r="4" spans="1:23" x14ac:dyDescent="0.25">
      <c r="A4">
        <v>10</v>
      </c>
      <c r="B4">
        <v>12</v>
      </c>
      <c r="C4">
        <v>1.3214263152182699</v>
      </c>
      <c r="D4">
        <v>1.3214263152458601</v>
      </c>
      <c r="E4">
        <v>1.32142631524903</v>
      </c>
      <c r="F4">
        <v>1.4555100506249199</v>
      </c>
      <c r="G4">
        <v>1.18600828381571</v>
      </c>
      <c r="H4">
        <v>1.3214267764871901</v>
      </c>
      <c r="I4">
        <v>1.3214263159475399</v>
      </c>
      <c r="J4" s="18">
        <f>Tabelle14[[#This Row],[KL UB]]-Tabelle14[[#This Row],[KL ga la]]</f>
        <v>-4.6126892017106513E-7</v>
      </c>
      <c r="K4" s="57">
        <f>Tabelle14[[#This Row],[KL lambda]]-Tabelle14[[#This Row],[KL ga la]]</f>
        <v>0.1340832741377298</v>
      </c>
      <c r="L4" s="57">
        <f>MAX(Tabelle14[[#This Row],[Spalte3]],0)</f>
        <v>0.1340832741377298</v>
      </c>
      <c r="M4">
        <v>12</v>
      </c>
      <c r="N4">
        <v>9999842677.2509403</v>
      </c>
      <c r="O4">
        <v>9998578638.9640102</v>
      </c>
      <c r="P4">
        <v>6.9935011702930497E-2</v>
      </c>
      <c r="Q4">
        <v>1.2513696800945799</v>
      </c>
      <c r="R4">
        <v>10</v>
      </c>
      <c r="S4">
        <v>597989.62489758898</v>
      </c>
      <c r="T4">
        <v>10</v>
      </c>
      <c r="U4">
        <v>9572.9549249374104</v>
      </c>
      <c r="V4">
        <v>16908.768680011999</v>
      </c>
      <c r="W4">
        <v>-10</v>
      </c>
    </row>
    <row r="5" spans="1:23" x14ac:dyDescent="0.25">
      <c r="A5">
        <v>77</v>
      </c>
      <c r="B5">
        <v>83</v>
      </c>
      <c r="C5">
        <v>1.2530057886899</v>
      </c>
      <c r="D5">
        <v>1.25300578871262</v>
      </c>
      <c r="E5">
        <v>1.2530057887153101</v>
      </c>
      <c r="F5">
        <v>1.3420358091926099</v>
      </c>
      <c r="G5">
        <v>1.1966431497732199</v>
      </c>
      <c r="H5">
        <v>1.2530060551625499</v>
      </c>
      <c r="I5">
        <v>1.25300579411819</v>
      </c>
      <c r="J5" s="18">
        <f>Tabelle14[[#This Row],[KL UB]]-Tabelle14[[#This Row],[KL ga la]]</f>
        <v>-2.6647264994572595E-7</v>
      </c>
      <c r="K5" s="57">
        <f>Tabelle14[[#This Row],[KL lambda]]-Tabelle14[[#This Row],[KL ga la]]</f>
        <v>8.9029754030059971E-2</v>
      </c>
      <c r="L5" s="57">
        <f>MAX(Tabelle14[[#This Row],[Spalte3]],0)</f>
        <v>8.9029754030059971E-2</v>
      </c>
      <c r="M5">
        <v>83</v>
      </c>
      <c r="N5">
        <v>9999460597.1935692</v>
      </c>
      <c r="O5">
        <v>9999092840.08465</v>
      </c>
      <c r="P5">
        <v>5.8256972612948203E-2</v>
      </c>
      <c r="Q5">
        <v>2.6190185532410699</v>
      </c>
      <c r="R5">
        <v>10</v>
      </c>
      <c r="S5">
        <v>852693.34051860403</v>
      </c>
      <c r="T5">
        <v>10</v>
      </c>
      <c r="U5">
        <v>4165.1409492011899</v>
      </c>
      <c r="V5">
        <v>4255.4070902058602</v>
      </c>
      <c r="W5">
        <v>10</v>
      </c>
    </row>
    <row r="6" spans="1:23" x14ac:dyDescent="0.25">
      <c r="A6">
        <v>80</v>
      </c>
      <c r="B6">
        <v>86</v>
      </c>
      <c r="C6">
        <v>3.41713958610729</v>
      </c>
      <c r="D6">
        <v>3.41713958614007</v>
      </c>
      <c r="E6">
        <v>3.4171395861436999</v>
      </c>
      <c r="F6">
        <v>4.1425260407452598</v>
      </c>
      <c r="G6">
        <v>3.1816113754490098</v>
      </c>
      <c r="H6">
        <v>3.41713982267111</v>
      </c>
      <c r="I6">
        <v>3.4171395949156498</v>
      </c>
      <c r="J6" s="18">
        <f>Tabelle14[[#This Row],[KL UB]]-Tabelle14[[#This Row],[KL ga la]]</f>
        <v>-2.3656382008852006E-7</v>
      </c>
      <c r="K6" s="57">
        <f>Tabelle14[[#This Row],[KL lambda]]-Tabelle14[[#This Row],[KL ga la]]</f>
        <v>0.72538621807414971</v>
      </c>
      <c r="L6" s="57">
        <f>MAX(Tabelle14[[#This Row],[Spalte3]],0)</f>
        <v>0.72538621807414971</v>
      </c>
      <c r="M6">
        <v>86</v>
      </c>
      <c r="N6">
        <v>9998867708.1342106</v>
      </c>
      <c r="O6">
        <v>9999917245.7254391</v>
      </c>
      <c r="P6">
        <v>5.4913924483552902E-2</v>
      </c>
      <c r="Q6">
        <v>1.09938130947312</v>
      </c>
      <c r="R6">
        <v>10</v>
      </c>
      <c r="S6">
        <v>1385782.0591390301</v>
      </c>
      <c r="T6">
        <v>10</v>
      </c>
      <c r="U6">
        <v>3799.4403021217699</v>
      </c>
      <c r="V6">
        <v>4170.4929697047801</v>
      </c>
      <c r="W6">
        <v>-10</v>
      </c>
    </row>
    <row r="7" spans="1:23" x14ac:dyDescent="0.25">
      <c r="A7">
        <v>34</v>
      </c>
      <c r="B7">
        <v>37</v>
      </c>
      <c r="C7">
        <v>1.1998025972092099</v>
      </c>
      <c r="D7">
        <v>1.1998025972208499</v>
      </c>
      <c r="E7">
        <v>1.19980259722268</v>
      </c>
      <c r="F7">
        <v>1.6452587280295801</v>
      </c>
      <c r="G7">
        <v>1.00853124610363</v>
      </c>
      <c r="H7">
        <v>1.1998028202887101</v>
      </c>
      <c r="I7">
        <v>1.19980260135612</v>
      </c>
      <c r="J7" s="18">
        <f>Tabelle14[[#This Row],[KL UB]]-Tabelle14[[#This Row],[KL ga la]]</f>
        <v>-2.2307950020561407E-7</v>
      </c>
      <c r="K7" s="57">
        <f>Tabelle14[[#This Row],[KL lambda]]-Tabelle14[[#This Row],[KL ga la]]</f>
        <v>0.44545590774086996</v>
      </c>
      <c r="L7" s="57">
        <f>MAX(Tabelle14[[#This Row],[Spalte3]],0)</f>
        <v>0.44545590774086996</v>
      </c>
      <c r="M7">
        <v>37</v>
      </c>
      <c r="N7">
        <v>9998585495.8650208</v>
      </c>
      <c r="O7">
        <v>9998703785.7720699</v>
      </c>
      <c r="P7">
        <v>1.43632791496951E-2</v>
      </c>
      <c r="Q7">
        <v>0.42894919317532398</v>
      </c>
      <c r="R7">
        <v>10</v>
      </c>
      <c r="S7">
        <v>521614.29051056399</v>
      </c>
      <c r="T7">
        <v>9.9999999997038405</v>
      </c>
      <c r="U7">
        <v>3256.4288739870899</v>
      </c>
      <c r="V7">
        <v>3858.4493916162</v>
      </c>
      <c r="W7">
        <v>10</v>
      </c>
    </row>
    <row r="8" spans="1:23" x14ac:dyDescent="0.25">
      <c r="A8">
        <v>37</v>
      </c>
      <c r="B8">
        <v>40</v>
      </c>
      <c r="C8">
        <v>0.79680988434073696</v>
      </c>
      <c r="D8">
        <v>0.796809884352639</v>
      </c>
      <c r="E8">
        <v>0.79680988435316502</v>
      </c>
      <c r="F8">
        <v>0.83650319394243799</v>
      </c>
      <c r="G8">
        <v>0.72226957945888504</v>
      </c>
      <c r="H8">
        <v>0.79681009388757096</v>
      </c>
      <c r="I8">
        <v>0.79680988496237704</v>
      </c>
      <c r="J8" s="18">
        <f>Tabelle14[[#This Row],[KL UB]]-Tabelle14[[#This Row],[KL ga la]]</f>
        <v>-2.0954683399576624E-7</v>
      </c>
      <c r="K8" s="57">
        <f>Tabelle14[[#This Row],[KL lambda]]-Tabelle14[[#This Row],[KL ga la]]</f>
        <v>3.9693100054867037E-2</v>
      </c>
      <c r="L8" s="57">
        <f>MAX(Tabelle14[[#This Row],[Spalte3]],0)</f>
        <v>3.9693100054867037E-2</v>
      </c>
      <c r="M8">
        <v>40</v>
      </c>
      <c r="N8">
        <v>9999638603.9760094</v>
      </c>
      <c r="O8">
        <v>9998706092.6167908</v>
      </c>
      <c r="P8">
        <v>5.9758615445600599E-2</v>
      </c>
      <c r="Q8">
        <v>1.4295065376624001</v>
      </c>
      <c r="R8">
        <v>10</v>
      </c>
      <c r="S8">
        <v>567967.38749017497</v>
      </c>
      <c r="T8">
        <v>-9.9999921442335697</v>
      </c>
      <c r="U8">
        <v>6033.1596553005302</v>
      </c>
      <c r="V8">
        <v>13522.1662043711</v>
      </c>
      <c r="W8">
        <v>-10</v>
      </c>
    </row>
    <row r="9" spans="1:23" x14ac:dyDescent="0.25">
      <c r="A9">
        <v>40</v>
      </c>
      <c r="B9">
        <v>44</v>
      </c>
      <c r="C9">
        <v>3.96072551667358</v>
      </c>
      <c r="D9">
        <v>3.9607255166750002</v>
      </c>
      <c r="E9">
        <v>3.9597196705614701</v>
      </c>
      <c r="F9">
        <v>4.1318061877890102</v>
      </c>
      <c r="G9">
        <v>3.6663070842611298</v>
      </c>
      <c r="H9">
        <v>3.9607256277153402</v>
      </c>
      <c r="I9">
        <v>3.95706742199746</v>
      </c>
      <c r="J9" s="18">
        <f>Tabelle14[[#This Row],[KL UB]]-Tabelle14[[#This Row],[KL ga la]]</f>
        <v>-1.1104176023124523E-7</v>
      </c>
      <c r="K9" s="57">
        <f>Tabelle14[[#This Row],[KL lambda]]-Tabelle14[[#This Row],[KL ga la]]</f>
        <v>0.17108056007367001</v>
      </c>
      <c r="L9" s="57">
        <f>MAX(Tabelle14[[#This Row],[Spalte3]],0)</f>
        <v>0.17108056007367001</v>
      </c>
      <c r="M9">
        <v>44</v>
      </c>
      <c r="N9">
        <v>9989809616.7174301</v>
      </c>
      <c r="O9">
        <v>4.3622067969979801</v>
      </c>
      <c r="P9">
        <v>-1.9145117126543999E-3</v>
      </c>
      <c r="Q9">
        <v>0.218321163261017</v>
      </c>
      <c r="R9">
        <v>5.8716761270940996</v>
      </c>
      <c r="S9">
        <v>127945.291663817</v>
      </c>
      <c r="T9">
        <v>-10</v>
      </c>
      <c r="U9">
        <v>0</v>
      </c>
      <c r="V9">
        <v>3.8427446839952499</v>
      </c>
      <c r="W9">
        <v>-10</v>
      </c>
    </row>
    <row r="10" spans="1:23" x14ac:dyDescent="0.25">
      <c r="A10">
        <v>64</v>
      </c>
      <c r="B10">
        <v>70</v>
      </c>
      <c r="C10">
        <v>1.8770498166767999</v>
      </c>
      <c r="D10">
        <v>1.87704981669252</v>
      </c>
      <c r="E10">
        <v>1.8770498166940699</v>
      </c>
      <c r="F10">
        <v>2.2490113832601</v>
      </c>
      <c r="G10">
        <v>1.78962452212256</v>
      </c>
      <c r="H10">
        <v>1.8770499227881501</v>
      </c>
      <c r="I10">
        <v>1.87704982293287</v>
      </c>
      <c r="J10" s="18">
        <f>Tabelle14[[#This Row],[KL UB]]-Tabelle14[[#This Row],[KL ga la]]</f>
        <v>-1.0611135015103912E-7</v>
      </c>
      <c r="K10" s="57">
        <f>Tabelle14[[#This Row],[KL lambda]]-Tabelle14[[#This Row],[KL ga la]]</f>
        <v>0.37196146047194989</v>
      </c>
      <c r="L10" s="57">
        <f>MAX(Tabelle14[[#This Row],[Spalte3]],0)</f>
        <v>0.37196146047194989</v>
      </c>
      <c r="M10">
        <v>70</v>
      </c>
      <c r="N10">
        <v>9998514065.0012302</v>
      </c>
      <c r="O10">
        <v>9999120137.5523891</v>
      </c>
      <c r="P10">
        <v>3.7016315022742802E-2</v>
      </c>
      <c r="Q10">
        <v>1.0167933195724299</v>
      </c>
      <c r="R10">
        <v>10</v>
      </c>
      <c r="S10">
        <v>1481396.0673887001</v>
      </c>
      <c r="T10">
        <v>-10</v>
      </c>
      <c r="U10">
        <v>2881.0273923703699</v>
      </c>
      <c r="V10">
        <v>3683.3095415378298</v>
      </c>
      <c r="W10">
        <v>-10</v>
      </c>
    </row>
    <row r="11" spans="1:23" x14ac:dyDescent="0.25">
      <c r="A11">
        <v>16</v>
      </c>
      <c r="B11">
        <v>18</v>
      </c>
      <c r="C11">
        <v>0.80433897098312601</v>
      </c>
      <c r="D11">
        <v>0.80433897098849605</v>
      </c>
      <c r="E11">
        <v>0.80433897098944496</v>
      </c>
      <c r="F11">
        <v>1.1748124740400501</v>
      </c>
      <c r="G11">
        <v>0.80433911330070995</v>
      </c>
      <c r="H11">
        <v>0.80433907675044802</v>
      </c>
      <c r="I11">
        <v>0.80433897221857797</v>
      </c>
      <c r="J11" s="18">
        <f>Tabelle14[[#This Row],[KL UB]]-Tabelle14[[#This Row],[KL ga la]]</f>
        <v>-1.0576732201172945E-7</v>
      </c>
      <c r="K11" s="57">
        <f>Tabelle14[[#This Row],[KL lambda]]-Tabelle14[[#This Row],[KL ga la]]</f>
        <v>0.37047339728960205</v>
      </c>
      <c r="L11" s="57">
        <f>MAX(Tabelle14[[#This Row],[Spalte3]],0)</f>
        <v>0.37047339728960205</v>
      </c>
      <c r="M11">
        <v>18</v>
      </c>
      <c r="N11">
        <v>9996234942.0014</v>
      </c>
      <c r="O11">
        <v>9996340754.9085102</v>
      </c>
      <c r="P11">
        <v>2.7654291825579499E-3</v>
      </c>
      <c r="Q11">
        <v>257410.036701256</v>
      </c>
      <c r="R11">
        <v>10</v>
      </c>
      <c r="S11">
        <v>507547.05880038801</v>
      </c>
      <c r="T11">
        <v>-10</v>
      </c>
      <c r="U11">
        <v>4023.6359818332298</v>
      </c>
      <c r="V11">
        <v>4461.8511461489497</v>
      </c>
      <c r="W11">
        <v>-10</v>
      </c>
    </row>
    <row r="12" spans="1:23" x14ac:dyDescent="0.25">
      <c r="A12">
        <v>28</v>
      </c>
      <c r="B12">
        <v>31</v>
      </c>
      <c r="C12">
        <v>2.1030784124345301</v>
      </c>
      <c r="D12">
        <v>2.1030784124517701</v>
      </c>
      <c r="E12">
        <v>2.10307841245378</v>
      </c>
      <c r="F12">
        <v>2.1449459854231701</v>
      </c>
      <c r="G12">
        <v>2.06366210565213</v>
      </c>
      <c r="H12">
        <v>2.10307850890492</v>
      </c>
      <c r="I12">
        <v>2.10307841772374</v>
      </c>
      <c r="J12" s="18">
        <f>Tabelle14[[#This Row],[KL UB]]-Tabelle14[[#This Row],[KL ga la]]</f>
        <v>-9.6470389898684061E-8</v>
      </c>
      <c r="K12" s="57">
        <f>Tabelle14[[#This Row],[KL lambda]]-Tabelle14[[#This Row],[KL ga la]]</f>
        <v>4.1867476518250069E-2</v>
      </c>
      <c r="L12" s="57">
        <f>MAX(Tabelle14[[#This Row],[Spalte3]],0)</f>
        <v>4.1867476518250069E-2</v>
      </c>
      <c r="M12">
        <v>31</v>
      </c>
      <c r="N12">
        <v>9999128288.8068295</v>
      </c>
      <c r="O12">
        <v>9999135011.1735497</v>
      </c>
      <c r="P12">
        <v>6.5038489942102096E-2</v>
      </c>
      <c r="Q12">
        <v>2.2851933133906601</v>
      </c>
      <c r="R12">
        <v>10</v>
      </c>
      <c r="S12">
        <v>1786724.42854794</v>
      </c>
      <c r="T12">
        <v>10</v>
      </c>
      <c r="U12">
        <v>3678.0237890612798</v>
      </c>
      <c r="V12">
        <v>3725.56994677068</v>
      </c>
      <c r="W12">
        <v>-10</v>
      </c>
    </row>
    <row r="13" spans="1:23" x14ac:dyDescent="0.25">
      <c r="A13">
        <v>36</v>
      </c>
      <c r="B13">
        <v>39</v>
      </c>
      <c r="C13">
        <v>0.54963840784917595</v>
      </c>
      <c r="D13">
        <v>0.54963840785168905</v>
      </c>
      <c r="E13">
        <v>0.54963840785118301</v>
      </c>
      <c r="F13">
        <v>0.84370406980329704</v>
      </c>
      <c r="G13">
        <v>0.54904620498739798</v>
      </c>
      <c r="H13">
        <v>0.54963847744539196</v>
      </c>
      <c r="I13">
        <v>0.54963841134018498</v>
      </c>
      <c r="J13" s="18">
        <f>Tabelle14[[#This Row],[KL UB]]-Tabelle14[[#This Row],[KL ga la]]</f>
        <v>-6.9596216012435264E-8</v>
      </c>
      <c r="K13" s="57">
        <f>Tabelle14[[#This Row],[KL lambda]]-Tabelle14[[#This Row],[KL ga la]]</f>
        <v>0.29406559235790508</v>
      </c>
      <c r="L13" s="57">
        <f>MAX(Tabelle14[[#This Row],[Spalte3]],0)</f>
        <v>0.29406559235790508</v>
      </c>
      <c r="M13">
        <v>39</v>
      </c>
      <c r="N13">
        <v>9984671122.4630108</v>
      </c>
      <c r="O13">
        <v>9987571254.4887791</v>
      </c>
      <c r="P13">
        <v>1.46397264946494E-2</v>
      </c>
      <c r="Q13">
        <v>15.8341074875425</v>
      </c>
      <c r="R13">
        <v>10</v>
      </c>
      <c r="S13">
        <v>360603.26121780602</v>
      </c>
      <c r="T13">
        <v>-10</v>
      </c>
      <c r="U13">
        <v>1383.61986541754</v>
      </c>
      <c r="V13">
        <v>1576.8786445767601</v>
      </c>
      <c r="W13">
        <v>-10</v>
      </c>
    </row>
    <row r="14" spans="1:23" x14ac:dyDescent="0.25">
      <c r="A14">
        <v>57</v>
      </c>
      <c r="B14">
        <v>62</v>
      </c>
      <c r="C14">
        <v>3.9939937254328803E-2</v>
      </c>
      <c r="D14">
        <v>3.9939937254647902E-2</v>
      </c>
      <c r="E14">
        <v>3.9939937254638E-2</v>
      </c>
      <c r="F14">
        <v>0.155050682180326</v>
      </c>
      <c r="G14">
        <v>3.9624705547806699E-2</v>
      </c>
      <c r="H14">
        <v>3.9939966315343099E-2</v>
      </c>
      <c r="I14">
        <v>3.8813593537583499E-2</v>
      </c>
      <c r="J14" s="18">
        <f>Tabelle14[[#This Row],[KL UB]]-Tabelle14[[#This Row],[KL ga la]]</f>
        <v>-2.9061014296394294E-8</v>
      </c>
      <c r="K14" s="57">
        <f>Tabelle14[[#This Row],[KL lambda]]-Tabelle14[[#This Row],[KL ga la]]</f>
        <v>0.11511071586498289</v>
      </c>
      <c r="L14" s="57">
        <f>MAX(Tabelle14[[#This Row],[Spalte3]],0)</f>
        <v>0.11511071586498289</v>
      </c>
      <c r="M14">
        <v>62</v>
      </c>
      <c r="N14">
        <v>9975642681.4646397</v>
      </c>
      <c r="O14">
        <v>9990925321.8452091</v>
      </c>
      <c r="P14">
        <v>1.61968035276894E-3</v>
      </c>
      <c r="Q14">
        <v>10.4364986016566</v>
      </c>
      <c r="R14">
        <v>7.3225875867816299</v>
      </c>
      <c r="S14">
        <v>110212.946692905</v>
      </c>
      <c r="T14">
        <v>-10</v>
      </c>
      <c r="U14">
        <v>1.36123068766775</v>
      </c>
      <c r="V14">
        <v>0.45771390820158298</v>
      </c>
      <c r="W14">
        <v>-10</v>
      </c>
    </row>
    <row r="15" spans="1:23" x14ac:dyDescent="0.25">
      <c r="A15">
        <v>67</v>
      </c>
      <c r="B15">
        <v>73</v>
      </c>
      <c r="C15">
        <v>0.388185251182734</v>
      </c>
      <c r="D15">
        <v>0.38818525119367397</v>
      </c>
      <c r="E15">
        <v>0.38818525119540398</v>
      </c>
      <c r="F15">
        <v>0.53282022478323798</v>
      </c>
      <c r="G15">
        <v>0.36784370556568602</v>
      </c>
      <c r="H15">
        <v>0.388185273243844</v>
      </c>
      <c r="I15">
        <v>0.388185254457109</v>
      </c>
      <c r="J15" s="18">
        <f>Tabelle14[[#This Row],[KL UB]]-Tabelle14[[#This Row],[KL ga la]]</f>
        <v>-2.2061109994364614E-8</v>
      </c>
      <c r="K15" s="57">
        <f>Tabelle14[[#This Row],[KL lambda]]-Tabelle14[[#This Row],[KL ga la]]</f>
        <v>0.14463495153939399</v>
      </c>
      <c r="L15" s="57">
        <f>MAX(Tabelle14[[#This Row],[Spalte3]],0)</f>
        <v>0.14463495153939399</v>
      </c>
      <c r="M15">
        <v>73</v>
      </c>
      <c r="N15">
        <v>9997541582.4688606</v>
      </c>
      <c r="O15">
        <v>9999111427.37677</v>
      </c>
      <c r="P15">
        <v>5.2506728191412097E-2</v>
      </c>
      <c r="Q15">
        <v>2.5745498500954702</v>
      </c>
      <c r="R15">
        <v>10</v>
      </c>
      <c r="S15">
        <v>4958228.5074318396</v>
      </c>
      <c r="T15">
        <v>10</v>
      </c>
      <c r="U15">
        <v>3504.2528151342199</v>
      </c>
      <c r="V15">
        <v>4225.0189131452198</v>
      </c>
      <c r="W15">
        <v>10</v>
      </c>
    </row>
    <row r="16" spans="1:23" x14ac:dyDescent="0.25">
      <c r="A16">
        <v>65</v>
      </c>
      <c r="B16">
        <v>71</v>
      </c>
      <c r="C16">
        <v>0.83830648012713005</v>
      </c>
      <c r="D16">
        <v>0.83830648013389497</v>
      </c>
      <c r="E16">
        <v>0.83830648013395104</v>
      </c>
      <c r="F16">
        <v>1.1012016727306599</v>
      </c>
      <c r="G16">
        <v>0.78123226543045898</v>
      </c>
      <c r="H16">
        <v>0.83830650110760196</v>
      </c>
      <c r="I16">
        <v>0.83830648334325597</v>
      </c>
      <c r="J16" s="18">
        <f>Tabelle14[[#This Row],[KL UB]]-Tabelle14[[#This Row],[KL ga la]]</f>
        <v>-2.0980471915343912E-8</v>
      </c>
      <c r="K16" s="57">
        <f>Tabelle14[[#This Row],[KL lambda]]-Tabelle14[[#This Row],[KL ga la]]</f>
        <v>0.26289517162305798</v>
      </c>
      <c r="L16" s="57">
        <f>MAX(Tabelle14[[#This Row],[Spalte3]],0)</f>
        <v>0.26289517162305798</v>
      </c>
      <c r="M16">
        <v>71</v>
      </c>
      <c r="N16">
        <v>9996341809.4427299</v>
      </c>
      <c r="O16">
        <v>9994075538.5280895</v>
      </c>
      <c r="P16">
        <v>2.4208398831993501E-2</v>
      </c>
      <c r="Q16">
        <v>1.8239601127976599</v>
      </c>
      <c r="R16">
        <v>10</v>
      </c>
      <c r="S16">
        <v>3223561.5419796002</v>
      </c>
      <c r="T16">
        <v>10</v>
      </c>
      <c r="U16">
        <v>2872.9311737357398</v>
      </c>
      <c r="V16">
        <v>3016.07966649129</v>
      </c>
      <c r="W16">
        <v>10</v>
      </c>
    </row>
    <row r="17" spans="1:23" x14ac:dyDescent="0.25">
      <c r="A17">
        <v>31</v>
      </c>
      <c r="B17">
        <v>34</v>
      </c>
      <c r="C17">
        <v>0.95682665646229903</v>
      </c>
      <c r="D17">
        <v>0.95682665646764298</v>
      </c>
      <c r="E17">
        <v>0.95682665646799303</v>
      </c>
      <c r="F17">
        <v>1.28924532805143</v>
      </c>
      <c r="G17">
        <v>0.93580482372569795</v>
      </c>
      <c r="H17">
        <v>0.95682667458065496</v>
      </c>
      <c r="I17">
        <v>0.95682665805871303</v>
      </c>
      <c r="J17" s="18">
        <f>Tabelle14[[#This Row],[KL UB]]-Tabelle14[[#This Row],[KL ga la]]</f>
        <v>-1.8118355926688423E-8</v>
      </c>
      <c r="K17" s="57">
        <f>Tabelle14[[#This Row],[KL lambda]]-Tabelle14[[#This Row],[KL ga la]]</f>
        <v>0.33241865347077504</v>
      </c>
      <c r="L17" s="57">
        <f>MAX(Tabelle14[[#This Row],[Spalte3]],0)</f>
        <v>0.33241865347077504</v>
      </c>
      <c r="M17">
        <v>34</v>
      </c>
      <c r="N17">
        <v>9998641307.9429798</v>
      </c>
      <c r="O17">
        <v>9998593747.3277302</v>
      </c>
      <c r="P17">
        <v>5.5381297954815796E-4</v>
      </c>
      <c r="Q17">
        <v>0.85923870453337403</v>
      </c>
      <c r="R17">
        <v>10</v>
      </c>
      <c r="S17">
        <v>2949837.2289235201</v>
      </c>
      <c r="T17">
        <v>-10</v>
      </c>
      <c r="U17">
        <v>3644.9295409809802</v>
      </c>
      <c r="V17">
        <v>3656.3092843126701</v>
      </c>
      <c r="W17">
        <v>-10</v>
      </c>
    </row>
    <row r="18" spans="1:23" x14ac:dyDescent="0.25">
      <c r="A18">
        <v>58</v>
      </c>
      <c r="B18">
        <v>63</v>
      </c>
      <c r="C18">
        <v>3.01480276642264E-2</v>
      </c>
      <c r="D18">
        <v>3.0148027664916002E-2</v>
      </c>
      <c r="E18">
        <v>3.0148027664860199E-2</v>
      </c>
      <c r="F18">
        <v>0.183767327927333</v>
      </c>
      <c r="G18">
        <v>2.9377270788406001E-2</v>
      </c>
      <c r="H18">
        <v>3.0148031700553E-2</v>
      </c>
      <c r="I18">
        <v>3.0148032090655801E-2</v>
      </c>
      <c r="J18" s="18">
        <f>Tabelle14[[#This Row],[KL UB]]-Tabelle14[[#This Row],[KL ga la]]</f>
        <v>-4.0363265993437203E-9</v>
      </c>
      <c r="K18" s="57">
        <f>Tabelle14[[#This Row],[KL lambda]]-Tabelle14[[#This Row],[KL ga la]]</f>
        <v>0.15361929622678</v>
      </c>
      <c r="L18" s="57">
        <f>MAX(Tabelle14[[#This Row],[Spalte3]],0)</f>
        <v>0.15361929622678</v>
      </c>
      <c r="M18">
        <v>63</v>
      </c>
      <c r="N18">
        <v>9959685087.5682507</v>
      </c>
      <c r="O18">
        <v>9974755030.0130501</v>
      </c>
      <c r="P18">
        <v>1.0037658696171599E-2</v>
      </c>
      <c r="Q18">
        <v>15.396941860247299</v>
      </c>
      <c r="R18">
        <v>10</v>
      </c>
      <c r="S18">
        <v>1702669.2534575399</v>
      </c>
      <c r="T18">
        <v>10</v>
      </c>
      <c r="U18">
        <v>700.812669211605</v>
      </c>
      <c r="V18">
        <v>881.13225563847095</v>
      </c>
      <c r="W18">
        <v>-10</v>
      </c>
    </row>
    <row r="19" spans="1:23" x14ac:dyDescent="0.25">
      <c r="A19">
        <v>20</v>
      </c>
      <c r="B19">
        <v>23</v>
      </c>
      <c r="C19">
        <v>2.5470640932899899E-2</v>
      </c>
      <c r="D19">
        <v>2.5064707222269601E-2</v>
      </c>
      <c r="E19">
        <v>2.5257669768971799E-2</v>
      </c>
      <c r="F19">
        <v>0.14934207355071</v>
      </c>
      <c r="G19">
        <v>2.46163779934125E-2</v>
      </c>
      <c r="H19">
        <v>2.4933432925817001E-2</v>
      </c>
      <c r="I19">
        <v>2.3708119682363301E-2</v>
      </c>
      <c r="J19" s="18">
        <f>Tabelle14[[#This Row],[KL UB]]-Tabelle14[[#This Row],[KL ga la]]</f>
        <v>5.3720800708289759E-4</v>
      </c>
      <c r="K19" s="57">
        <f>Tabelle14[[#This Row],[KL lambda]]-Tabelle14[[#This Row],[KL ga la]]</f>
        <v>0.124408640624893</v>
      </c>
      <c r="L19" s="57">
        <f>MAX(Tabelle14[[#This Row],[Spalte3]],0)</f>
        <v>0.124408640624893</v>
      </c>
      <c r="M19">
        <v>23</v>
      </c>
      <c r="N19">
        <v>6.4110641057489799</v>
      </c>
      <c r="O19">
        <v>10.0165805302614</v>
      </c>
      <c r="P19">
        <v>6.0049223217162797E-3</v>
      </c>
      <c r="Q19">
        <v>8.1416438375181297</v>
      </c>
      <c r="R19">
        <v>-10</v>
      </c>
      <c r="S19">
        <v>6.3323583763406299</v>
      </c>
      <c r="T19">
        <v>-10</v>
      </c>
      <c r="U19">
        <v>5.6858459753066103E-4</v>
      </c>
      <c r="V19">
        <v>1.18100115097363</v>
      </c>
      <c r="W19">
        <v>-1.04336604701097</v>
      </c>
    </row>
    <row r="20" spans="1:23" x14ac:dyDescent="0.25">
      <c r="A20">
        <v>5</v>
      </c>
      <c r="B20">
        <v>6</v>
      </c>
      <c r="C20">
        <v>5.6929048867451398E-2</v>
      </c>
      <c r="D20">
        <v>5.66656330771542E-2</v>
      </c>
      <c r="E20">
        <v>5.66553000512122E-2</v>
      </c>
      <c r="F20">
        <v>0.29965200521946</v>
      </c>
      <c r="G20">
        <v>5.5723041996853399E-2</v>
      </c>
      <c r="H20">
        <v>5.6148525575074298E-2</v>
      </c>
      <c r="I20">
        <v>5.4770493618691102E-2</v>
      </c>
      <c r="J20" s="18">
        <f>Tabelle14[[#This Row],[KL UB]]-Tabelle14[[#This Row],[KL ga la]]</f>
        <v>7.8052329237709994E-4</v>
      </c>
      <c r="K20" s="57">
        <f>Tabelle14[[#This Row],[KL lambda]]-Tabelle14[[#This Row],[KL ga la]]</f>
        <v>0.24350347964438571</v>
      </c>
      <c r="L20" s="57">
        <f>MAX(Tabelle14[[#This Row],[Spalte3]],0)</f>
        <v>0.24350347964438571</v>
      </c>
      <c r="M20">
        <v>6</v>
      </c>
      <c r="N20">
        <v>11.412847509614201</v>
      </c>
      <c r="O20">
        <v>12.493089490820701</v>
      </c>
      <c r="P20">
        <v>5.7942887478852597E-3</v>
      </c>
      <c r="Q20">
        <v>3.17798936317809</v>
      </c>
      <c r="R20">
        <v>5.5215966737530104</v>
      </c>
      <c r="S20">
        <v>5.3164172755014398</v>
      </c>
      <c r="T20">
        <v>-10</v>
      </c>
      <c r="U20">
        <v>1.5204070817097699</v>
      </c>
      <c r="V20">
        <v>0.21938389251100901</v>
      </c>
      <c r="W20">
        <v>-10</v>
      </c>
    </row>
    <row r="21" spans="1:23" x14ac:dyDescent="0.25">
      <c r="A21">
        <v>13</v>
      </c>
      <c r="B21">
        <v>15</v>
      </c>
      <c r="C21">
        <v>8.8481473040055297E-2</v>
      </c>
      <c r="D21">
        <v>8.8005930185601197E-2</v>
      </c>
      <c r="E21">
        <v>8.8028715763511303E-2</v>
      </c>
      <c r="F21">
        <v>0.27455070972968898</v>
      </c>
      <c r="G21">
        <v>8.60211913907767E-2</v>
      </c>
      <c r="H21">
        <v>8.3487539348614498E-2</v>
      </c>
      <c r="I21">
        <v>8.1631781993418404E-2</v>
      </c>
      <c r="J21" s="18">
        <f>Tabelle14[[#This Row],[KL UB]]-Tabelle14[[#This Row],[KL ga la]]</f>
        <v>4.9939336914407995E-3</v>
      </c>
      <c r="K21" s="57">
        <f>Tabelle14[[#This Row],[KL lambda]]-Tabelle14[[#This Row],[KL ga la]]</f>
        <v>0.19106317038107448</v>
      </c>
      <c r="L21" s="57">
        <f>MAX(Tabelle14[[#This Row],[Spalte3]],0)</f>
        <v>0.19106317038107448</v>
      </c>
      <c r="M21">
        <v>15</v>
      </c>
      <c r="N21">
        <v>8.1054074358488393</v>
      </c>
      <c r="O21">
        <v>8.7754876764588907</v>
      </c>
      <c r="P21">
        <v>-8.5100085336923701E-4</v>
      </c>
      <c r="Q21">
        <v>5.1771612765217299</v>
      </c>
      <c r="R21">
        <v>-10</v>
      </c>
      <c r="S21">
        <v>2.4867239267713201</v>
      </c>
      <c r="T21">
        <v>-10</v>
      </c>
      <c r="U21">
        <v>1.35524858251923</v>
      </c>
      <c r="V21">
        <v>0.156194742737614</v>
      </c>
      <c r="W21">
        <v>-10</v>
      </c>
    </row>
    <row r="22" spans="1:23" x14ac:dyDescent="0.25">
      <c r="A22">
        <v>61</v>
      </c>
      <c r="B22">
        <v>67</v>
      </c>
      <c r="C22">
        <v>0.63997762181590701</v>
      </c>
      <c r="D22">
        <v>0.63230885085994504</v>
      </c>
      <c r="E22">
        <v>0.631808982413959</v>
      </c>
      <c r="F22">
        <v>0.81049463050492099</v>
      </c>
      <c r="G22">
        <v>0.629485286546275</v>
      </c>
      <c r="H22">
        <v>0.63190565881910998</v>
      </c>
      <c r="I22">
        <v>0.631896763513356</v>
      </c>
      <c r="J22" s="18">
        <f>Tabelle14[[#This Row],[KL UB]]-Tabelle14[[#This Row],[KL ga la]]</f>
        <v>8.0719629967970219E-3</v>
      </c>
      <c r="K22" s="57">
        <f>Tabelle14[[#This Row],[KL lambda]]-Tabelle14[[#This Row],[KL ga la]]</f>
        <v>0.178588971685811</v>
      </c>
      <c r="L22" s="57">
        <f>MAX(Tabelle14[[#This Row],[Spalte3]],0)</f>
        <v>0.178588971685811</v>
      </c>
      <c r="M22">
        <v>67</v>
      </c>
      <c r="N22">
        <v>1.66770197291721</v>
      </c>
      <c r="O22">
        <v>1.9325319005227399</v>
      </c>
      <c r="P22">
        <v>6.38278005766488E-3</v>
      </c>
      <c r="Q22">
        <v>1.1472036248529101</v>
      </c>
      <c r="R22">
        <v>3.53259517654981</v>
      </c>
      <c r="S22">
        <v>1.7074597661965301</v>
      </c>
      <c r="T22">
        <v>3.1034976707316599</v>
      </c>
      <c r="U22">
        <v>1.6995386535462</v>
      </c>
      <c r="V22">
        <v>3.60603241921712E-2</v>
      </c>
      <c r="W22">
        <v>3.8360400622566799</v>
      </c>
    </row>
    <row r="23" spans="1:23" x14ac:dyDescent="0.25">
      <c r="A23">
        <v>12</v>
      </c>
      <c r="B23">
        <v>14</v>
      </c>
      <c r="C23">
        <v>1.3833659233325599</v>
      </c>
      <c r="D23">
        <v>1.3742607855939999</v>
      </c>
      <c r="E23">
        <v>1.37384790903221</v>
      </c>
      <c r="F23">
        <v>1.3946862772867601</v>
      </c>
      <c r="G23">
        <v>1.3724006354243401</v>
      </c>
      <c r="H23">
        <v>1.37425968516992</v>
      </c>
      <c r="I23">
        <v>1.3514005589711999</v>
      </c>
      <c r="J23" s="18">
        <f>Tabelle14[[#This Row],[KL UB]]-Tabelle14[[#This Row],[KL ga la]]</f>
        <v>9.1062381626398903E-3</v>
      </c>
      <c r="K23" s="57">
        <f>Tabelle14[[#This Row],[KL lambda]]-Tabelle14[[#This Row],[KL ga la]]</f>
        <v>2.0426592116840059E-2</v>
      </c>
      <c r="L23" s="57">
        <f>MAX(Tabelle14[[#This Row],[Spalte3]],0)</f>
        <v>2.0426592116840059E-2</v>
      </c>
      <c r="M23">
        <v>14</v>
      </c>
      <c r="N23">
        <v>0.59246064196604697</v>
      </c>
      <c r="O23">
        <v>0.74558845641499405</v>
      </c>
      <c r="P23">
        <v>1.1793509755852701E-2</v>
      </c>
      <c r="Q23">
        <v>0.94345262888560499</v>
      </c>
      <c r="R23">
        <v>-0.59276175940577602</v>
      </c>
      <c r="S23">
        <v>0.58717587740688204</v>
      </c>
      <c r="T23">
        <v>0.97398568135486896</v>
      </c>
      <c r="U23">
        <v>6.44465364361838E-4</v>
      </c>
      <c r="V23">
        <v>0.23140662930705799</v>
      </c>
      <c r="W23">
        <v>1.04966021942022</v>
      </c>
    </row>
    <row r="24" spans="1:23" x14ac:dyDescent="0.25">
      <c r="A24">
        <v>14</v>
      </c>
      <c r="B24">
        <v>16</v>
      </c>
      <c r="C24">
        <v>0.50022065270619398</v>
      </c>
      <c r="D24">
        <v>0.49932225582348699</v>
      </c>
      <c r="E24">
        <v>0.500003157240828</v>
      </c>
      <c r="F24">
        <v>0.59380202346814404</v>
      </c>
      <c r="G24">
        <v>0.49967966793288998</v>
      </c>
      <c r="H24">
        <v>0.48038682905095198</v>
      </c>
      <c r="I24">
        <v>0.48038682905094598</v>
      </c>
      <c r="J24" s="18">
        <f>Tabelle14[[#This Row],[KL UB]]-Tabelle14[[#This Row],[KL ga la]]</f>
        <v>1.9833823655242E-2</v>
      </c>
      <c r="K24" s="57">
        <f>Tabelle14[[#This Row],[KL lambda]]-Tabelle14[[#This Row],[KL ga la]]</f>
        <v>0.11341519441719206</v>
      </c>
      <c r="L24" s="57">
        <f>MAX(Tabelle14[[#This Row],[Spalte3]],0)</f>
        <v>0.11341519441719206</v>
      </c>
      <c r="M24">
        <v>16</v>
      </c>
      <c r="N24">
        <v>1.9543485886410901</v>
      </c>
      <c r="O24">
        <v>10.476353602218399</v>
      </c>
      <c r="P24">
        <v>1.44190749272733E-2</v>
      </c>
      <c r="Q24">
        <v>12.744674516208701</v>
      </c>
      <c r="R24">
        <v>-8.5901335379832506</v>
      </c>
      <c r="S24">
        <v>1.4533211245661299</v>
      </c>
      <c r="T24">
        <v>10</v>
      </c>
      <c r="U24">
        <v>1.4533209978319801</v>
      </c>
      <c r="V24">
        <v>0</v>
      </c>
      <c r="W24">
        <v>10</v>
      </c>
    </row>
    <row r="25" spans="1:23" x14ac:dyDescent="0.25">
      <c r="A25">
        <v>4</v>
      </c>
      <c r="B25">
        <v>4</v>
      </c>
      <c r="C25">
        <v>0.44479776703169199</v>
      </c>
      <c r="D25">
        <v>0.44479776703426199</v>
      </c>
      <c r="E25">
        <v>0.444797767034606</v>
      </c>
      <c r="F25">
        <v>0.59378093303188695</v>
      </c>
      <c r="G25">
        <v>0.44060686862993798</v>
      </c>
      <c r="H25">
        <v>0.42256991892907603</v>
      </c>
      <c r="I25">
        <v>0.432118872110071</v>
      </c>
      <c r="J25" s="18">
        <f>Tabelle14[[#This Row],[KL UB]]-Tabelle14[[#This Row],[KL ga la]]</f>
        <v>2.2227848102615966E-2</v>
      </c>
      <c r="K25" s="57">
        <f>Tabelle14[[#This Row],[KL lambda]]-Tabelle14[[#This Row],[KL ga la]]</f>
        <v>0.17121101410281092</v>
      </c>
      <c r="L25" s="57">
        <f>MAX(Tabelle14[[#This Row],[Spalte3]],0)</f>
        <v>0.17121101410281092</v>
      </c>
      <c r="M25">
        <v>4</v>
      </c>
      <c r="N25">
        <v>9983401505.3096104</v>
      </c>
      <c r="O25">
        <v>9996226572.6523895</v>
      </c>
      <c r="P25">
        <v>1.6606325914725901E-2</v>
      </c>
      <c r="Q25">
        <v>3.4991388914145598</v>
      </c>
      <c r="R25">
        <v>10</v>
      </c>
      <c r="S25">
        <v>1.36243197808345</v>
      </c>
      <c r="T25">
        <v>10</v>
      </c>
      <c r="U25">
        <v>8.1921457892664997E-4</v>
      </c>
      <c r="V25">
        <v>44.829866150134499</v>
      </c>
      <c r="W25">
        <v>-10</v>
      </c>
    </row>
    <row r="26" spans="1:23" x14ac:dyDescent="0.25">
      <c r="A26">
        <v>7</v>
      </c>
      <c r="B26">
        <v>9</v>
      </c>
      <c r="C26">
        <v>2.4811914486791999</v>
      </c>
      <c r="D26">
        <v>2.47605912210732</v>
      </c>
      <c r="E26">
        <v>2.4793969922099</v>
      </c>
      <c r="F26">
        <v>2.5662958930350701</v>
      </c>
      <c r="G26">
        <v>2.4763586502414698</v>
      </c>
      <c r="H26">
        <v>2.4582353552065599</v>
      </c>
      <c r="I26">
        <v>2.4582353552087599</v>
      </c>
      <c r="J26" s="18">
        <f>Tabelle14[[#This Row],[KL UB]]-Tabelle14[[#This Row],[KL ga la]]</f>
        <v>2.2956093472640049E-2</v>
      </c>
      <c r="K26" s="57">
        <f>Tabelle14[[#This Row],[KL lambda]]-Tabelle14[[#This Row],[KL ga la]]</f>
        <v>0.10806053782851022</v>
      </c>
      <c r="L26" s="57">
        <f>MAX(Tabelle14[[#This Row],[Spalte3]],0)</f>
        <v>0.10806053782851022</v>
      </c>
      <c r="M26">
        <v>9</v>
      </c>
      <c r="N26">
        <v>0.94524858475214701</v>
      </c>
      <c r="O26">
        <v>3.7888788527130202</v>
      </c>
      <c r="P26">
        <v>1.5827200218556499E-2</v>
      </c>
      <c r="Q26">
        <v>2.8296213803627701</v>
      </c>
      <c r="R26">
        <v>-1.9407024692338499</v>
      </c>
      <c r="S26">
        <v>1.3868904962991</v>
      </c>
      <c r="T26">
        <v>10</v>
      </c>
      <c r="U26">
        <v>1.3868990051994501</v>
      </c>
      <c r="V26">
        <v>0</v>
      </c>
      <c r="W26">
        <v>10</v>
      </c>
    </row>
    <row r="27" spans="1:23" x14ac:dyDescent="0.25">
      <c r="A27">
        <v>47</v>
      </c>
      <c r="B27">
        <v>52</v>
      </c>
      <c r="C27">
        <v>1.1733604908448001</v>
      </c>
      <c r="D27">
        <v>1.1193993451706099</v>
      </c>
      <c r="E27">
        <v>1.1194428207360201</v>
      </c>
      <c r="F27">
        <v>1.19129359195226</v>
      </c>
      <c r="G27">
        <v>1.1129833183029501</v>
      </c>
      <c r="H27">
        <v>1.11859952742586</v>
      </c>
      <c r="I27">
        <v>1.11859952742561</v>
      </c>
      <c r="J27" s="18">
        <f>Tabelle14[[#This Row],[KL UB]]-Tabelle14[[#This Row],[KL ga la]]</f>
        <v>5.4760963418940101E-2</v>
      </c>
      <c r="K27" s="57">
        <f>Tabelle14[[#This Row],[KL lambda]]-Tabelle14[[#This Row],[KL ga la]]</f>
        <v>7.2694064526400037E-2</v>
      </c>
      <c r="L27" s="57">
        <f>MAX(Tabelle14[[#This Row],[Spalte3]],0)</f>
        <v>7.2694064526400037E-2</v>
      </c>
      <c r="M27">
        <v>52</v>
      </c>
      <c r="N27">
        <v>0.46053502733466201</v>
      </c>
      <c r="O27">
        <v>0.44572132256710201</v>
      </c>
      <c r="P27">
        <v>4.8586912442333298E-3</v>
      </c>
      <c r="Q27">
        <v>0.22587642498233701</v>
      </c>
      <c r="R27">
        <v>3.1442947345814001</v>
      </c>
      <c r="S27">
        <v>0.41047878509984898</v>
      </c>
      <c r="T27">
        <v>0.57161677438163905</v>
      </c>
      <c r="U27">
        <v>0.41047742502282097</v>
      </c>
      <c r="V27">
        <v>0</v>
      </c>
      <c r="W27">
        <v>0.57161490146539995</v>
      </c>
    </row>
    <row r="28" spans="1:23" x14ac:dyDescent="0.25">
      <c r="A28">
        <v>18</v>
      </c>
      <c r="B28">
        <v>20</v>
      </c>
      <c r="C28">
        <v>1.2022466823704001</v>
      </c>
      <c r="D28">
        <v>1.2022466823764599</v>
      </c>
      <c r="E28">
        <v>1.2022466823768001</v>
      </c>
      <c r="F28">
        <v>1.33510234246763</v>
      </c>
      <c r="G28">
        <v>1.1885881129354201</v>
      </c>
      <c r="H28">
        <v>1.1262791231915401</v>
      </c>
      <c r="I28">
        <v>1.2022466845570099</v>
      </c>
      <c r="J28" s="18">
        <f>Tabelle14[[#This Row],[KL UB]]-Tabelle14[[#This Row],[KL ga la]]</f>
        <v>7.596755917886E-2</v>
      </c>
      <c r="K28" s="57">
        <f>Tabelle14[[#This Row],[KL lambda]]-Tabelle14[[#This Row],[KL ga la]]</f>
        <v>0.20882321927608993</v>
      </c>
      <c r="L28" s="57">
        <f>MAX(Tabelle14[[#This Row],[Spalte3]],0)</f>
        <v>0.20882321927608993</v>
      </c>
      <c r="M28">
        <v>20</v>
      </c>
      <c r="N28">
        <v>9999176414.3347702</v>
      </c>
      <c r="O28">
        <v>9998918150.2578793</v>
      </c>
      <c r="P28">
        <v>2.77020334313638E-2</v>
      </c>
      <c r="Q28">
        <v>2.9807771641499801</v>
      </c>
      <c r="R28">
        <v>10</v>
      </c>
      <c r="S28">
        <v>0.90164965794709995</v>
      </c>
      <c r="T28">
        <v>10</v>
      </c>
      <c r="U28">
        <v>3065.69737576956</v>
      </c>
      <c r="V28">
        <v>3749.6650409260501</v>
      </c>
      <c r="W28">
        <v>-10</v>
      </c>
    </row>
    <row r="29" spans="1:23" x14ac:dyDescent="0.25">
      <c r="A29">
        <v>25</v>
      </c>
      <c r="B29">
        <v>28</v>
      </c>
      <c r="C29">
        <v>0.70120267951901705</v>
      </c>
      <c r="D29">
        <v>0.70120267952564197</v>
      </c>
      <c r="E29">
        <v>0.70120267952578197</v>
      </c>
      <c r="F29">
        <v>0.80772666679024596</v>
      </c>
      <c r="G29">
        <v>0.68616908719543601</v>
      </c>
      <c r="H29">
        <v>0.59980948561445402</v>
      </c>
      <c r="I29">
        <v>0.70120268318710399</v>
      </c>
      <c r="J29" s="18">
        <f>Tabelle14[[#This Row],[KL UB]]-Tabelle14[[#This Row],[KL ga la]]</f>
        <v>0.10139319390456303</v>
      </c>
      <c r="K29" s="57">
        <f>Tabelle14[[#This Row],[KL lambda]]-Tabelle14[[#This Row],[KL ga la]]</f>
        <v>0.20791718117579194</v>
      </c>
      <c r="L29" s="57">
        <f>MAX(Tabelle14[[#This Row],[Spalte3]],0)</f>
        <v>0.20791718117579194</v>
      </c>
      <c r="M29">
        <v>28</v>
      </c>
      <c r="N29">
        <v>9997470335.8272896</v>
      </c>
      <c r="O29">
        <v>9997735117.3172607</v>
      </c>
      <c r="P29">
        <v>4.3888344139676502E-2</v>
      </c>
      <c r="Q29">
        <v>4.00510223717722</v>
      </c>
      <c r="R29">
        <v>10</v>
      </c>
      <c r="S29">
        <v>0.63579906973010902</v>
      </c>
      <c r="T29">
        <v>10</v>
      </c>
      <c r="U29">
        <v>2113.0777975231299</v>
      </c>
      <c r="V29">
        <v>3440.0678528278399</v>
      </c>
      <c r="W29">
        <v>10</v>
      </c>
    </row>
    <row r="30" spans="1:23" x14ac:dyDescent="0.25">
      <c r="A30">
        <v>74</v>
      </c>
      <c r="B30">
        <v>80</v>
      </c>
      <c r="C30">
        <v>0.53285367585436205</v>
      </c>
      <c r="D30">
        <v>0.47500998206714901</v>
      </c>
      <c r="E30">
        <v>0.42166096700228001</v>
      </c>
      <c r="F30">
        <v>0.37196390537385898</v>
      </c>
      <c r="G30">
        <v>0.343413510973272</v>
      </c>
      <c r="H30">
        <v>0.31008936419907701</v>
      </c>
      <c r="I30">
        <v>0.372145156280206</v>
      </c>
      <c r="J30" s="18">
        <f>Tabelle14[[#This Row],[KL UB]]-Tabelle14[[#This Row],[KL ga la]]</f>
        <v>0.22276431165528504</v>
      </c>
      <c r="K30" s="57">
        <f>Tabelle14[[#This Row],[KL lambda]]-Tabelle14[[#This Row],[KL ga la]]</f>
        <v>6.1874541174781972E-2</v>
      </c>
      <c r="L30" s="57">
        <f>MAX(Tabelle14[[#This Row],[Spalte3]],0)</f>
        <v>6.1874541174781972E-2</v>
      </c>
      <c r="M30">
        <v>80</v>
      </c>
      <c r="N30">
        <v>0.69983309453009401</v>
      </c>
      <c r="O30">
        <v>0.20968782863982299</v>
      </c>
      <c r="P30">
        <v>-2.9209657913836999E-2</v>
      </c>
      <c r="Q30">
        <v>2.3000354463412798E-2</v>
      </c>
      <c r="R30">
        <v>3.5122673032158001</v>
      </c>
      <c r="S30">
        <v>0.32029747479225601</v>
      </c>
      <c r="T30">
        <v>-4.1450660144946099</v>
      </c>
      <c r="U30">
        <v>0</v>
      </c>
      <c r="V30">
        <v>9.7574157340626596E-4</v>
      </c>
      <c r="W30">
        <v>2.7290090325541101</v>
      </c>
    </row>
    <row r="31" spans="1:23" x14ac:dyDescent="0.25">
      <c r="A31">
        <v>63</v>
      </c>
      <c r="B31">
        <v>69</v>
      </c>
      <c r="C31">
        <v>0.855014086062857</v>
      </c>
      <c r="D31">
        <v>0.80366202623465099</v>
      </c>
      <c r="E31">
        <v>0.74846363560171003</v>
      </c>
      <c r="F31">
        <v>0.543871785834804</v>
      </c>
      <c r="G31">
        <v>0.750030149844511</v>
      </c>
      <c r="H31">
        <v>0.52107038801362004</v>
      </c>
      <c r="I31">
        <v>0.65389980205522402</v>
      </c>
      <c r="J31" s="18">
        <f>Tabelle14[[#This Row],[KL UB]]-Tabelle14[[#This Row],[KL ga la]]</f>
        <v>0.33394369804923696</v>
      </c>
      <c r="K31" s="57">
        <f>Tabelle14[[#This Row],[KL lambda]]-Tabelle14[[#This Row],[KL ga la]]</f>
        <v>2.2801397821183955E-2</v>
      </c>
      <c r="L31" s="57">
        <f>MAX(Tabelle14[[#This Row],[Spalte3]],0)</f>
        <v>2.2801397821183955E-2</v>
      </c>
      <c r="M31">
        <v>69</v>
      </c>
      <c r="N31">
        <v>0.803612657378457</v>
      </c>
      <c r="O31">
        <v>0.208358760516729</v>
      </c>
      <c r="P31">
        <v>-5.9782579055625902E-2</v>
      </c>
      <c r="Q31">
        <v>0.24799167306157799</v>
      </c>
      <c r="R31">
        <v>0.201597477842414</v>
      </c>
      <c r="S31">
        <v>0.21081568446447699</v>
      </c>
      <c r="T31">
        <v>-4.4071405229962402</v>
      </c>
      <c r="U31">
        <v>0</v>
      </c>
      <c r="V31">
        <v>3.3070742538466397E-2</v>
      </c>
      <c r="W31">
        <v>4.1822073303293399</v>
      </c>
    </row>
    <row r="32" spans="1:23" x14ac:dyDescent="0.25">
      <c r="A32">
        <v>72</v>
      </c>
      <c r="B32">
        <v>78</v>
      </c>
      <c r="C32">
        <v>8.6872757887146808</v>
      </c>
      <c r="D32">
        <v>8.6872757887252803</v>
      </c>
      <c r="E32">
        <v>8.6872757887284102</v>
      </c>
      <c r="F32">
        <v>8.6613638245240594</v>
      </c>
      <c r="G32">
        <v>8.6872763163028992</v>
      </c>
      <c r="H32">
        <v>8.2823925314804505</v>
      </c>
      <c r="I32">
        <v>8.2823925314788305</v>
      </c>
      <c r="J32" s="18">
        <f>Tabelle14[[#This Row],[KL UB]]-Tabelle14[[#This Row],[KL ga la]]</f>
        <v>0.40488325723423024</v>
      </c>
      <c r="K32" s="57">
        <f>Tabelle14[[#This Row],[KL lambda]]-Tabelle14[[#This Row],[KL ga la]]</f>
        <v>0.37897129304360888</v>
      </c>
      <c r="L32" s="57">
        <f>MAX(Tabelle14[[#This Row],[Spalte3]],0)</f>
        <v>0.37897129304360888</v>
      </c>
      <c r="M32">
        <v>78</v>
      </c>
      <c r="N32">
        <v>9996226202.4680405</v>
      </c>
      <c r="O32">
        <v>9996860259.7768707</v>
      </c>
      <c r="P32">
        <v>4.8506095839027999E-2</v>
      </c>
      <c r="Q32">
        <v>58866.309627244802</v>
      </c>
      <c r="R32">
        <v>10</v>
      </c>
      <c r="S32">
        <v>0.55397657141409296</v>
      </c>
      <c r="T32">
        <v>10</v>
      </c>
      <c r="U32">
        <v>0.55397642229056199</v>
      </c>
      <c r="V32">
        <v>0</v>
      </c>
      <c r="W32">
        <v>10</v>
      </c>
    </row>
    <row r="33" spans="1:23" x14ac:dyDescent="0.25">
      <c r="A33">
        <v>69</v>
      </c>
      <c r="B33">
        <v>75</v>
      </c>
      <c r="C33">
        <v>10.3414023653689</v>
      </c>
      <c r="D33">
        <v>10.1498728706612</v>
      </c>
      <c r="E33">
        <v>9.9370973611965105</v>
      </c>
      <c r="F33">
        <v>9.8884977290550307</v>
      </c>
      <c r="G33">
        <v>9.9235839814555806</v>
      </c>
      <c r="H33">
        <v>9.8866667967861108</v>
      </c>
      <c r="I33">
        <v>9.9370137984848093</v>
      </c>
      <c r="J33" s="18">
        <f>Tabelle14[[#This Row],[KL UB]]-Tabelle14[[#This Row],[KL ga la]]</f>
        <v>0.45473556858278918</v>
      </c>
      <c r="K33" s="57">
        <f>Tabelle14[[#This Row],[KL lambda]]-Tabelle14[[#This Row],[KL ga la]]</f>
        <v>1.8309322689198382E-3</v>
      </c>
      <c r="L33" s="57">
        <f>MAX(Tabelle14[[#This Row],[Spalte3]],0)</f>
        <v>1.8309322689198382E-3</v>
      </c>
      <c r="M33">
        <v>75</v>
      </c>
      <c r="N33">
        <v>0.23331045361163699</v>
      </c>
      <c r="O33" s="1">
        <v>5.8811045049606999E-5</v>
      </c>
      <c r="P33">
        <v>-1.4732537681973299E-2</v>
      </c>
      <c r="Q33">
        <v>5.0816115622906097E-4</v>
      </c>
      <c r="R33">
        <v>0.16830042999168199</v>
      </c>
      <c r="S33">
        <v>1.14515027698883E-3</v>
      </c>
      <c r="T33">
        <v>-0.13351528251998401</v>
      </c>
      <c r="U33">
        <v>0</v>
      </c>
      <c r="V33">
        <v>7.0042538239044197E-4</v>
      </c>
      <c r="W33">
        <v>0.97890624149655903</v>
      </c>
    </row>
    <row r="34" spans="1:23" x14ac:dyDescent="0.25">
      <c r="A34">
        <v>68</v>
      </c>
      <c r="B34">
        <v>74</v>
      </c>
      <c r="C34">
        <v>4.0341515473791398</v>
      </c>
      <c r="D34">
        <v>3.6050548321973599</v>
      </c>
      <c r="E34">
        <v>3.5804516184381998</v>
      </c>
      <c r="F34">
        <v>3.5507470080765602</v>
      </c>
      <c r="G34">
        <v>3.6007150915794002</v>
      </c>
      <c r="H34">
        <v>3.5490745415662599</v>
      </c>
      <c r="I34">
        <v>3.5054228556053402</v>
      </c>
      <c r="J34" s="18">
        <f>Tabelle14[[#This Row],[KL UB]]-Tabelle14[[#This Row],[KL ga la]]</f>
        <v>0.48507700581287994</v>
      </c>
      <c r="K34" s="57">
        <f>Tabelle14[[#This Row],[KL lambda]]-Tabelle14[[#This Row],[KL ga la]]</f>
        <v>1.6724665103002856E-3</v>
      </c>
      <c r="L34" s="57">
        <f>MAX(Tabelle14[[#This Row],[Spalte3]],0)</f>
        <v>1.6724665103002856E-3</v>
      </c>
      <c r="M34">
        <v>74</v>
      </c>
      <c r="N34">
        <v>7.4907830901811495E-2</v>
      </c>
      <c r="O34" s="1">
        <v>5.8811045049606999E-5</v>
      </c>
      <c r="P34">
        <v>1.8749131777018702E-2</v>
      </c>
      <c r="Q34">
        <v>7.1168231932654995E-4</v>
      </c>
      <c r="R34">
        <v>0.20567787637829801</v>
      </c>
      <c r="S34">
        <v>1.7950563720071E-3</v>
      </c>
      <c r="T34">
        <v>0.18060865354462899</v>
      </c>
      <c r="U34">
        <v>9.1373549339394803E-4</v>
      </c>
      <c r="V34">
        <v>4.8882938326320999E-2</v>
      </c>
      <c r="W34">
        <v>0.59321562176396803</v>
      </c>
    </row>
    <row r="35" spans="1:23" x14ac:dyDescent="0.25">
      <c r="A35">
        <v>6</v>
      </c>
      <c r="B35">
        <v>7</v>
      </c>
      <c r="C35">
        <v>0.71528295871918601</v>
      </c>
      <c r="D35">
        <v>0.66113308675598903</v>
      </c>
      <c r="E35">
        <v>0.57969961006480097</v>
      </c>
      <c r="F35">
        <v>0.25851236050146897</v>
      </c>
      <c r="G35">
        <v>0.30481375681427297</v>
      </c>
      <c r="H35">
        <v>0.228045693646722</v>
      </c>
      <c r="I35">
        <v>0.442916738220623</v>
      </c>
      <c r="J35" s="18">
        <f>Tabelle14[[#This Row],[KL UB]]-Tabelle14[[#This Row],[KL ga la]]</f>
        <v>0.48723726507246401</v>
      </c>
      <c r="K35" s="57">
        <f>Tabelle14[[#This Row],[KL lambda]]-Tabelle14[[#This Row],[KL ga la]]</f>
        <v>3.0466666854746971E-2</v>
      </c>
      <c r="L35" s="57">
        <f>MAX(Tabelle14[[#This Row],[Spalte3]],0)</f>
        <v>3.0466666854746971E-2</v>
      </c>
      <c r="M35">
        <v>7</v>
      </c>
      <c r="N35">
        <v>0.89158482341618805</v>
      </c>
      <c r="O35">
        <v>0.143211414202951</v>
      </c>
      <c r="P35">
        <v>-5.3858448679083903E-2</v>
      </c>
      <c r="Q35">
        <v>8.2519922087263692E-3</v>
      </c>
      <c r="R35">
        <v>-10</v>
      </c>
      <c r="S35">
        <v>0.172390503999517</v>
      </c>
      <c r="T35">
        <v>-3.7960181246964702</v>
      </c>
      <c r="U35">
        <v>0</v>
      </c>
      <c r="V35">
        <v>3.1550146447615897E-2</v>
      </c>
      <c r="W35">
        <v>4.0106027279244998</v>
      </c>
    </row>
    <row r="36" spans="1:23" x14ac:dyDescent="0.25">
      <c r="A36">
        <v>66</v>
      </c>
      <c r="B36">
        <v>72</v>
      </c>
      <c r="C36">
        <v>2.2614475030669698</v>
      </c>
      <c r="D36">
        <v>2.25461657210161</v>
      </c>
      <c r="E36">
        <v>2.2242171028150102</v>
      </c>
      <c r="F36">
        <v>1.7181202167490801</v>
      </c>
      <c r="G36">
        <v>1.72394092398181</v>
      </c>
      <c r="H36">
        <v>1.7144128523887301</v>
      </c>
      <c r="I36">
        <v>1.5727625992104599</v>
      </c>
      <c r="J36" s="18">
        <f>Tabelle14[[#This Row],[KL UB]]-Tabelle14[[#This Row],[KL ga la]]</f>
        <v>0.54703465067823975</v>
      </c>
      <c r="K36" s="57">
        <f>Tabelle14[[#This Row],[KL lambda]]-Tabelle14[[#This Row],[KL ga la]]</f>
        <v>3.7073643603500184E-3</v>
      </c>
      <c r="L36" s="57">
        <f>MAX(Tabelle14[[#This Row],[Spalte3]],0)</f>
        <v>3.7073643603500184E-3</v>
      </c>
      <c r="M36">
        <v>72</v>
      </c>
      <c r="N36">
        <v>2.98416724216702</v>
      </c>
      <c r="O36">
        <v>0.226802158068313</v>
      </c>
      <c r="P36">
        <v>-6.7855947857169002E-2</v>
      </c>
      <c r="Q36">
        <v>1.42676552123142E-2</v>
      </c>
      <c r="R36">
        <v>4.2613596526689896</v>
      </c>
      <c r="S36">
        <v>0.18413892279142299</v>
      </c>
      <c r="T36">
        <v>-4.6551351271461696</v>
      </c>
      <c r="U36">
        <v>5.3906304613240204E-4</v>
      </c>
      <c r="V36">
        <v>0.11910394411061</v>
      </c>
      <c r="W36">
        <v>-2.0194328020365799</v>
      </c>
    </row>
    <row r="37" spans="1:23" x14ac:dyDescent="0.25">
      <c r="A37">
        <v>60</v>
      </c>
      <c r="B37">
        <v>66</v>
      </c>
      <c r="C37">
        <v>3.7838362219993802</v>
      </c>
      <c r="D37">
        <v>3.7838362220089001</v>
      </c>
      <c r="E37">
        <v>3.7838362220083499</v>
      </c>
      <c r="F37">
        <v>3.4704891403079499</v>
      </c>
      <c r="G37">
        <v>3.7717207671136799</v>
      </c>
      <c r="H37">
        <v>3.2100352337523801</v>
      </c>
      <c r="I37">
        <v>3.7838362345766599</v>
      </c>
      <c r="J37" s="18">
        <f>Tabelle14[[#This Row],[KL UB]]-Tabelle14[[#This Row],[KL ga la]]</f>
        <v>0.5738009882470001</v>
      </c>
      <c r="K37" s="57">
        <f>Tabelle14[[#This Row],[KL lambda]]-Tabelle14[[#This Row],[KL ga la]]</f>
        <v>0.26045390655556977</v>
      </c>
      <c r="L37" s="57">
        <f>MAX(Tabelle14[[#This Row],[Spalte3]],0)</f>
        <v>0.26045390655556977</v>
      </c>
      <c r="M37">
        <v>66</v>
      </c>
      <c r="N37">
        <v>9998248199.0529594</v>
      </c>
      <c r="O37">
        <v>9999231552.98106</v>
      </c>
      <c r="P37">
        <v>6.9292723446047894E-2</v>
      </c>
      <c r="Q37">
        <v>5.8310098025602004</v>
      </c>
      <c r="R37">
        <v>10</v>
      </c>
      <c r="S37">
        <v>0.39266890479840799</v>
      </c>
      <c r="T37">
        <v>10</v>
      </c>
      <c r="U37">
        <v>1903.8322159648301</v>
      </c>
      <c r="V37">
        <v>1521.7898656237901</v>
      </c>
      <c r="W37">
        <v>-10</v>
      </c>
    </row>
    <row r="38" spans="1:23" x14ac:dyDescent="0.25">
      <c r="A38">
        <v>2</v>
      </c>
      <c r="B38">
        <v>2</v>
      </c>
      <c r="C38">
        <v>1.6498249605706601</v>
      </c>
      <c r="D38">
        <v>1.6498249605937201</v>
      </c>
      <c r="E38">
        <v>1.6498249605961499</v>
      </c>
      <c r="F38">
        <v>1.4700689825428701</v>
      </c>
      <c r="G38">
        <v>1.56882927501881</v>
      </c>
      <c r="H38">
        <v>1.0173093307535801</v>
      </c>
      <c r="I38">
        <v>1.6498249643951799</v>
      </c>
      <c r="J38" s="18">
        <f>Tabelle14[[#This Row],[KL UB]]-Tabelle14[[#This Row],[KL ga la]]</f>
        <v>0.63251562981707998</v>
      </c>
      <c r="K38" s="57">
        <f>Tabelle14[[#This Row],[KL lambda]]-Tabelle14[[#This Row],[KL ga la]]</f>
        <v>0.45275965178929001</v>
      </c>
      <c r="L38" s="57">
        <f>MAX(Tabelle14[[#This Row],[Spalte3]],0)</f>
        <v>0.45275965178929001</v>
      </c>
      <c r="M38">
        <v>2</v>
      </c>
      <c r="N38">
        <v>9999663479.2444191</v>
      </c>
      <c r="O38">
        <v>9999136840.8406296</v>
      </c>
      <c r="P38">
        <v>6.8640757099277902E-2</v>
      </c>
      <c r="Q38">
        <v>2.2013795969632599</v>
      </c>
      <c r="R38">
        <v>10</v>
      </c>
      <c r="S38">
        <v>0.41270070080190302</v>
      </c>
      <c r="T38">
        <v>10</v>
      </c>
      <c r="U38">
        <v>5586.9296251063497</v>
      </c>
      <c r="V38">
        <v>4527.6210544317601</v>
      </c>
      <c r="W38">
        <v>-10</v>
      </c>
    </row>
    <row r="39" spans="1:23" x14ac:dyDescent="0.25">
      <c r="A39">
        <v>22</v>
      </c>
      <c r="B39">
        <v>25</v>
      </c>
      <c r="C39">
        <v>11.6750443144467</v>
      </c>
      <c r="D39">
        <v>11.6308072193206</v>
      </c>
      <c r="E39">
        <v>11.5228695098525</v>
      </c>
      <c r="F39">
        <v>10.961913733183</v>
      </c>
      <c r="G39">
        <v>10.862533179892599</v>
      </c>
      <c r="H39">
        <v>10.996159852045899</v>
      </c>
      <c r="I39">
        <v>10.9830656125028</v>
      </c>
      <c r="J39" s="18">
        <f>Tabelle14[[#This Row],[KL UB]]-Tabelle14[[#This Row],[KL ga la]]</f>
        <v>0.67888446240080036</v>
      </c>
      <c r="K39" s="57">
        <f>Tabelle14[[#This Row],[KL lambda]]-Tabelle14[[#This Row],[KL ga la]]</f>
        <v>-3.4246118862899522E-2</v>
      </c>
      <c r="L39" s="57">
        <f>MAX(Tabelle14[[#This Row],[Spalte3]],0)</f>
        <v>0</v>
      </c>
      <c r="M39">
        <v>25</v>
      </c>
      <c r="N39">
        <v>0.87121022153813399</v>
      </c>
      <c r="O39">
        <v>4.2091366441030599E-2</v>
      </c>
      <c r="P39">
        <v>-7.9448687568403106E-2</v>
      </c>
      <c r="Q39">
        <v>9.2811589788087195E-4</v>
      </c>
      <c r="R39">
        <v>-10</v>
      </c>
      <c r="S39">
        <v>1.9355403172807201E-3</v>
      </c>
      <c r="T39">
        <v>-0.72934913894833697</v>
      </c>
      <c r="U39" s="1">
        <v>5.0507057436856401E-5</v>
      </c>
      <c r="V39" s="1">
        <v>3.0448380410492698E-5</v>
      </c>
      <c r="W39">
        <v>-0.40176715382225098</v>
      </c>
    </row>
    <row r="40" spans="1:23" x14ac:dyDescent="0.25">
      <c r="A40">
        <v>76</v>
      </c>
      <c r="B40">
        <v>82</v>
      </c>
      <c r="C40">
        <v>2.20136326567</v>
      </c>
      <c r="D40">
        <v>2.2013632656840301</v>
      </c>
      <c r="E40">
        <v>2.2013632656848299</v>
      </c>
      <c r="F40">
        <v>1.7702966528044399</v>
      </c>
      <c r="G40">
        <v>2.0849437048502999</v>
      </c>
      <c r="H40">
        <v>1.5139926141928901</v>
      </c>
      <c r="I40">
        <v>1.5139926141528099</v>
      </c>
      <c r="J40" s="18">
        <f>Tabelle14[[#This Row],[KL UB]]-Tabelle14[[#This Row],[KL ga la]]</f>
        <v>0.68737065147710985</v>
      </c>
      <c r="K40" s="57">
        <f>Tabelle14[[#This Row],[KL lambda]]-Tabelle14[[#This Row],[KL ga la]]</f>
        <v>0.25630403861154982</v>
      </c>
      <c r="L40" s="57">
        <f>MAX(Tabelle14[[#This Row],[Spalte3]],0)</f>
        <v>0.25630403861154982</v>
      </c>
      <c r="M40">
        <v>82</v>
      </c>
      <c r="N40">
        <v>9999277781.4927502</v>
      </c>
      <c r="O40">
        <v>9999111512.1573391</v>
      </c>
      <c r="P40">
        <v>6.8352729213527905E-2</v>
      </c>
      <c r="Q40">
        <v>0.81028346815535501</v>
      </c>
      <c r="R40">
        <v>10</v>
      </c>
      <c r="S40">
        <v>0.39802034413321002</v>
      </c>
      <c r="T40">
        <v>10</v>
      </c>
      <c r="U40">
        <v>0.39801739689607901</v>
      </c>
      <c r="V40">
        <v>0</v>
      </c>
      <c r="W40">
        <v>10</v>
      </c>
    </row>
    <row r="41" spans="1:23" x14ac:dyDescent="0.25">
      <c r="A41">
        <v>1</v>
      </c>
      <c r="B41">
        <v>1</v>
      </c>
      <c r="C41">
        <v>1.9604092332886101</v>
      </c>
      <c r="D41">
        <v>1.83684595472972</v>
      </c>
      <c r="E41">
        <v>1.6180028341691</v>
      </c>
      <c r="F41">
        <v>1.23019144073759</v>
      </c>
      <c r="G41">
        <v>1.25750320926248</v>
      </c>
      <c r="H41">
        <v>1.23019140864153</v>
      </c>
      <c r="I41">
        <v>1.6177034741951599</v>
      </c>
      <c r="J41" s="18">
        <f>Tabelle14[[#This Row],[KL UB]]-Tabelle14[[#This Row],[KL ga la]]</f>
        <v>0.73021782464708007</v>
      </c>
      <c r="K41" s="57">
        <f>Tabelle14[[#This Row],[KL lambda]]-Tabelle14[[#This Row],[KL ga la]]</f>
        <v>3.209606003196086E-8</v>
      </c>
      <c r="L41" s="57">
        <f>MAX(Tabelle14[[#This Row],[Spalte3]],0)</f>
        <v>3.209606003196086E-8</v>
      </c>
      <c r="M41">
        <v>1</v>
      </c>
      <c r="N41">
        <v>0.47587419970709199</v>
      </c>
      <c r="O41">
        <v>2.34549207963471E-2</v>
      </c>
      <c r="P41">
        <v>-5.7433290087549903E-2</v>
      </c>
      <c r="Q41">
        <v>5.32328475453344E-4</v>
      </c>
      <c r="R41">
        <v>-10</v>
      </c>
      <c r="S41">
        <v>0</v>
      </c>
      <c r="T41">
        <v>-5.7452337369918602E-2</v>
      </c>
      <c r="U41">
        <v>0</v>
      </c>
      <c r="V41">
        <v>2.2418944568830101E-2</v>
      </c>
      <c r="W41">
        <v>0.87023372501943397</v>
      </c>
    </row>
    <row r="42" spans="1:23" x14ac:dyDescent="0.25">
      <c r="A42">
        <v>56</v>
      </c>
      <c r="B42">
        <v>61</v>
      </c>
      <c r="C42">
        <v>9.7691070969114993</v>
      </c>
      <c r="D42">
        <v>8.9391378558198706</v>
      </c>
      <c r="E42">
        <v>9.0441218536099495</v>
      </c>
      <c r="F42">
        <v>8.8676945194224501</v>
      </c>
      <c r="G42">
        <v>9.0722159051737492</v>
      </c>
      <c r="H42">
        <v>8.8757526563922706</v>
      </c>
      <c r="I42">
        <v>8.8284618829428307</v>
      </c>
      <c r="J42" s="18">
        <f>Tabelle14[[#This Row],[KL UB]]-Tabelle14[[#This Row],[KL ga la]]</f>
        <v>0.89335444051922863</v>
      </c>
      <c r="K42" s="57">
        <f>Tabelle14[[#This Row],[KL lambda]]-Tabelle14[[#This Row],[KL ga la]]</f>
        <v>-8.0581369698204952E-3</v>
      </c>
      <c r="L42" s="57">
        <f>MAX(Tabelle14[[#This Row],[Spalte3]],0)</f>
        <v>0</v>
      </c>
      <c r="M42">
        <v>61</v>
      </c>
      <c r="N42">
        <v>2.8830128976362598E-2</v>
      </c>
      <c r="O42" s="1">
        <v>5.8811045049606999E-5</v>
      </c>
      <c r="P42">
        <v>3.8741232649148603E-2</v>
      </c>
      <c r="Q42">
        <v>6.9548357914389505E-4</v>
      </c>
      <c r="R42">
        <v>0.18916170877719199</v>
      </c>
      <c r="S42">
        <v>1.74355423628631E-3</v>
      </c>
      <c r="T42">
        <v>0.353912432325721</v>
      </c>
      <c r="U42" s="1">
        <v>-4.3368086899420197E-19</v>
      </c>
      <c r="V42">
        <v>3.8813698717029298E-2</v>
      </c>
      <c r="W42">
        <v>0.92178417886645303</v>
      </c>
    </row>
    <row r="43" spans="1:23" x14ac:dyDescent="0.25">
      <c r="A43">
        <v>11</v>
      </c>
      <c r="B43">
        <v>13</v>
      </c>
      <c r="C43">
        <v>9.7537848082167304</v>
      </c>
      <c r="D43">
        <v>8.8719091840169195</v>
      </c>
      <c r="E43">
        <v>9.29474593000519</v>
      </c>
      <c r="F43">
        <v>8.8445241451230494</v>
      </c>
      <c r="G43">
        <v>9.3484200019230599</v>
      </c>
      <c r="H43">
        <v>8.8491931284820105</v>
      </c>
      <c r="I43">
        <v>8.8498610096252808</v>
      </c>
      <c r="J43" s="18">
        <f>Tabelle14[[#This Row],[KL UB]]-Tabelle14[[#This Row],[KL ga la]]</f>
        <v>0.90459167973471999</v>
      </c>
      <c r="K43" s="57">
        <f>Tabelle14[[#This Row],[KL lambda]]-Tabelle14[[#This Row],[KL ga la]]</f>
        <v>-4.668983358961043E-3</v>
      </c>
      <c r="L43" s="57">
        <f>MAX(Tabelle14[[#This Row],[Spalte3]],0)</f>
        <v>0</v>
      </c>
      <c r="M43">
        <v>13</v>
      </c>
      <c r="N43">
        <v>2.3705601227353702E-2</v>
      </c>
      <c r="O43" s="1">
        <v>5.8811045049606999E-5</v>
      </c>
      <c r="P43">
        <v>4.85698913232223E-2</v>
      </c>
      <c r="Q43">
        <v>6.7581802312836501E-4</v>
      </c>
      <c r="R43">
        <v>0.228557291334929</v>
      </c>
      <c r="S43">
        <v>3.10092563018455E-3</v>
      </c>
      <c r="T43">
        <v>0.50860702507594902</v>
      </c>
      <c r="U43">
        <v>3.4711044086474202E-3</v>
      </c>
      <c r="V43">
        <v>0</v>
      </c>
      <c r="W43">
        <v>0.53260321145674805</v>
      </c>
    </row>
    <row r="44" spans="1:23" x14ac:dyDescent="0.25">
      <c r="A44">
        <v>24</v>
      </c>
      <c r="B44">
        <v>27</v>
      </c>
      <c r="C44">
        <v>2.0236991303626199</v>
      </c>
      <c r="D44">
        <v>2.0236991303882901</v>
      </c>
      <c r="E44">
        <v>2.0236991303920102</v>
      </c>
      <c r="F44">
        <v>1.50154716829157</v>
      </c>
      <c r="G44">
        <v>1.9282704647675399</v>
      </c>
      <c r="H44">
        <v>1.0526504052386101</v>
      </c>
      <c r="I44">
        <v>2.02369913922593</v>
      </c>
      <c r="J44" s="18">
        <f>Tabelle14[[#This Row],[KL UB]]-Tabelle14[[#This Row],[KL ga la]]</f>
        <v>0.97104872512400986</v>
      </c>
      <c r="K44" s="57">
        <f>Tabelle14[[#This Row],[KL lambda]]-Tabelle14[[#This Row],[KL ga la]]</f>
        <v>0.44889676305295989</v>
      </c>
      <c r="L44" s="57">
        <f>MAX(Tabelle14[[#This Row],[Spalte3]],0)</f>
        <v>0.44889676305295989</v>
      </c>
      <c r="M44">
        <v>27</v>
      </c>
      <c r="N44">
        <v>9999695339.7421207</v>
      </c>
      <c r="O44">
        <v>9999136035.33214</v>
      </c>
      <c r="P44">
        <v>8.7403056681916905E-2</v>
      </c>
      <c r="Q44">
        <v>1.39451057911817</v>
      </c>
      <c r="R44">
        <v>10</v>
      </c>
      <c r="S44">
        <v>0.333957450785341</v>
      </c>
      <c r="T44">
        <v>10</v>
      </c>
      <c r="U44">
        <v>3744.4734180970299</v>
      </c>
      <c r="V44">
        <v>3397.8893806092901</v>
      </c>
      <c r="W44">
        <v>-10</v>
      </c>
    </row>
    <row r="45" spans="1:23" x14ac:dyDescent="0.25">
      <c r="A45">
        <v>81</v>
      </c>
      <c r="B45">
        <v>87</v>
      </c>
      <c r="C45">
        <v>8.4206398211569695</v>
      </c>
      <c r="D45">
        <v>7.4534821086827998</v>
      </c>
      <c r="E45">
        <v>7.8320006356254899</v>
      </c>
      <c r="F45">
        <v>7.4289243483634504</v>
      </c>
      <c r="G45">
        <v>7.8792919336356197</v>
      </c>
      <c r="H45">
        <v>7.4311571954578497</v>
      </c>
      <c r="I45">
        <v>7.4030548780317798</v>
      </c>
      <c r="J45" s="18">
        <f>Tabelle14[[#This Row],[KL UB]]-Tabelle14[[#This Row],[KL ga la]]</f>
        <v>0.98948262569911982</v>
      </c>
      <c r="K45" s="57">
        <f>Tabelle14[[#This Row],[KL lambda]]-Tabelle14[[#This Row],[KL ga la]]</f>
        <v>-2.232847094399304E-3</v>
      </c>
      <c r="L45" s="57">
        <f>MAX(Tabelle14[[#This Row],[Spalte3]],0)</f>
        <v>0</v>
      </c>
      <c r="M45">
        <v>87</v>
      </c>
      <c r="N45">
        <v>1.9268695797997899E-2</v>
      </c>
      <c r="O45" s="1">
        <v>5.8811045049606999E-5</v>
      </c>
      <c r="P45">
        <v>5.1457242998269502E-2</v>
      </c>
      <c r="Q45">
        <v>6.7712009466841397E-4</v>
      </c>
      <c r="R45">
        <v>0.24838907815276701</v>
      </c>
      <c r="S45">
        <v>2.8313336286087802E-3</v>
      </c>
      <c r="T45">
        <v>0.53231320434989604</v>
      </c>
      <c r="U45">
        <v>9.1945498197809703E-4</v>
      </c>
      <c r="V45">
        <v>2.15969027861595E-2</v>
      </c>
      <c r="W45">
        <v>1.03855623051532</v>
      </c>
    </row>
    <row r="46" spans="1:23" x14ac:dyDescent="0.25">
      <c r="A46">
        <v>54</v>
      </c>
      <c r="B46">
        <v>59</v>
      </c>
      <c r="C46">
        <v>1.87750883347903</v>
      </c>
      <c r="D46">
        <v>1.7520741400942901</v>
      </c>
      <c r="E46">
        <v>1.55119681479822</v>
      </c>
      <c r="F46">
        <v>0.86781630140349397</v>
      </c>
      <c r="G46">
        <v>1.5408292525060501</v>
      </c>
      <c r="H46">
        <v>0.88166525752546998</v>
      </c>
      <c r="I46">
        <v>1.33313979335165</v>
      </c>
      <c r="J46" s="18">
        <f>Tabelle14[[#This Row],[KL UB]]-Tabelle14[[#This Row],[KL ga la]]</f>
        <v>0.99584357595355999</v>
      </c>
      <c r="K46" s="57">
        <f>Tabelle14[[#This Row],[KL lambda]]-Tabelle14[[#This Row],[KL ga la]]</f>
        <v>-1.3848956121976008E-2</v>
      </c>
      <c r="L46" s="57">
        <f>MAX(Tabelle14[[#This Row],[Spalte3]],0)</f>
        <v>0</v>
      </c>
      <c r="M46">
        <v>59</v>
      </c>
      <c r="N46">
        <v>0.54164450010322496</v>
      </c>
      <c r="O46">
        <v>3.3966168667094801E-2</v>
      </c>
      <c r="P46">
        <v>-8.8865888147125302E-2</v>
      </c>
      <c r="Q46">
        <v>4.7498507024196701E-4</v>
      </c>
      <c r="R46">
        <v>9.6509389681839905E-2</v>
      </c>
      <c r="S46">
        <v>1.4793053789079399E-3</v>
      </c>
      <c r="T46">
        <v>-0.79735303217829001</v>
      </c>
      <c r="U46">
        <v>0</v>
      </c>
      <c r="V46">
        <v>6.8240741390648201E-4</v>
      </c>
      <c r="W46">
        <v>2.4088911758606901</v>
      </c>
    </row>
    <row r="47" spans="1:23" x14ac:dyDescent="0.25">
      <c r="A47">
        <v>41</v>
      </c>
      <c r="B47">
        <v>45</v>
      </c>
      <c r="C47">
        <v>1.87111503754626</v>
      </c>
      <c r="D47">
        <v>1.8473232879314201</v>
      </c>
      <c r="E47">
        <v>1.7694156564551899</v>
      </c>
      <c r="F47">
        <v>0.72483114156447503</v>
      </c>
      <c r="G47">
        <v>1.0361793110142801</v>
      </c>
      <c r="H47">
        <v>0.73385186011759296</v>
      </c>
      <c r="I47">
        <v>1.0358124789679899</v>
      </c>
      <c r="J47" s="18">
        <f>Tabelle14[[#This Row],[KL UB]]-Tabelle14[[#This Row],[KL ga la]]</f>
        <v>1.137263177428667</v>
      </c>
      <c r="K47" s="57">
        <f>Tabelle14[[#This Row],[KL lambda]]-Tabelle14[[#This Row],[KL ga la]]</f>
        <v>-9.0207185531179235E-3</v>
      </c>
      <c r="L47" s="57">
        <f>MAX(Tabelle14[[#This Row],[Spalte3]],0)</f>
        <v>0</v>
      </c>
      <c r="M47">
        <v>45</v>
      </c>
      <c r="N47">
        <v>1.8383397042123999</v>
      </c>
      <c r="O47">
        <v>0.160198023093053</v>
      </c>
      <c r="P47">
        <v>-9.7495362117198503E-2</v>
      </c>
      <c r="Q47">
        <v>5.4765671332938698E-4</v>
      </c>
      <c r="R47">
        <v>-10</v>
      </c>
      <c r="S47">
        <v>6.6315923488280998E-2</v>
      </c>
      <c r="T47">
        <v>-3.2312150245484701</v>
      </c>
      <c r="U47">
        <v>0</v>
      </c>
      <c r="V47">
        <v>1.9875631394269399E-4</v>
      </c>
      <c r="W47">
        <v>-10</v>
      </c>
    </row>
    <row r="48" spans="1:23" x14ac:dyDescent="0.25">
      <c r="A48">
        <v>55</v>
      </c>
      <c r="B48">
        <v>60</v>
      </c>
      <c r="C48">
        <v>10.025013005047301</v>
      </c>
      <c r="D48">
        <v>8.8492359497039192</v>
      </c>
      <c r="E48">
        <v>9.2919390607561301</v>
      </c>
      <c r="F48">
        <v>8.8002532405626308</v>
      </c>
      <c r="G48">
        <v>9.3439128490864594</v>
      </c>
      <c r="H48">
        <v>8.8143259807793992</v>
      </c>
      <c r="I48">
        <v>8.8118724538965392</v>
      </c>
      <c r="J48" s="18">
        <f>Tabelle14[[#This Row],[KL UB]]-Tabelle14[[#This Row],[KL ga la]]</f>
        <v>1.2106870242679015</v>
      </c>
      <c r="K48" s="57">
        <f>Tabelle14[[#This Row],[KL lambda]]-Tabelle14[[#This Row],[KL ga la]]</f>
        <v>-1.4072740216768409E-2</v>
      </c>
      <c r="L48" s="57">
        <f>MAX(Tabelle14[[#This Row],[Spalte3]],0)</f>
        <v>0</v>
      </c>
      <c r="M48">
        <v>60</v>
      </c>
      <c r="N48">
        <v>1.8327649261631499E-2</v>
      </c>
      <c r="O48" s="1">
        <v>5.8811045049606999E-5</v>
      </c>
      <c r="P48">
        <v>5.23763120084519E-2</v>
      </c>
      <c r="Q48">
        <v>6.9672836876094396E-4</v>
      </c>
      <c r="R48">
        <v>0.244053165763087</v>
      </c>
      <c r="S48">
        <v>2.4473448676806302E-3</v>
      </c>
      <c r="T48">
        <v>0.52046600374473595</v>
      </c>
      <c r="U48">
        <v>1.40872752633728E-3</v>
      </c>
      <c r="V48" s="1">
        <v>7.0790448519412896E-6</v>
      </c>
      <c r="W48">
        <v>0.47131436048604702</v>
      </c>
    </row>
    <row r="49" spans="1:23" x14ac:dyDescent="0.25">
      <c r="A49">
        <v>3</v>
      </c>
      <c r="B49">
        <v>3</v>
      </c>
      <c r="C49">
        <v>1.9435705287356999</v>
      </c>
      <c r="D49">
        <v>1.94357052875367</v>
      </c>
      <c r="E49">
        <v>1.94357052875591</v>
      </c>
      <c r="F49">
        <v>1.03553669561315</v>
      </c>
      <c r="G49">
        <v>1.87303938804304</v>
      </c>
      <c r="H49">
        <v>0.73287361874333101</v>
      </c>
      <c r="I49">
        <v>0.73287361873779899</v>
      </c>
      <c r="J49" s="18">
        <f>Tabelle14[[#This Row],[KL UB]]-Tabelle14[[#This Row],[KL ga la]]</f>
        <v>1.210696909992369</v>
      </c>
      <c r="K49" s="57">
        <f>Tabelle14[[#This Row],[KL lambda]]-Tabelle14[[#This Row],[KL ga la]]</f>
        <v>0.30266307686981897</v>
      </c>
      <c r="L49" s="57">
        <f>MAX(Tabelle14[[#This Row],[Spalte3]],0)</f>
        <v>0.30266307686981897</v>
      </c>
      <c r="M49">
        <v>3</v>
      </c>
      <c r="N49">
        <v>9999651261.0935497</v>
      </c>
      <c r="O49">
        <v>9999669207.5860405</v>
      </c>
      <c r="P49">
        <v>0.10101621631086299</v>
      </c>
      <c r="Q49">
        <v>1.9339605227452099</v>
      </c>
      <c r="R49">
        <v>10</v>
      </c>
      <c r="S49">
        <v>0.273072996728142</v>
      </c>
      <c r="T49">
        <v>10</v>
      </c>
      <c r="U49">
        <v>0.27307294619453498</v>
      </c>
      <c r="V49">
        <v>0</v>
      </c>
      <c r="W49">
        <v>10</v>
      </c>
    </row>
    <row r="50" spans="1:23" x14ac:dyDescent="0.25">
      <c r="A50">
        <v>29</v>
      </c>
      <c r="B50">
        <v>32</v>
      </c>
      <c r="C50">
        <v>7.3776500464432697</v>
      </c>
      <c r="D50">
        <v>6.0628065117362198</v>
      </c>
      <c r="E50">
        <v>6.5917725098677904</v>
      </c>
      <c r="F50">
        <v>6.0318890170294699</v>
      </c>
      <c r="G50">
        <v>6.65769118515398</v>
      </c>
      <c r="H50">
        <v>6.0367933824712097</v>
      </c>
      <c r="I50">
        <v>5.9218636426243902</v>
      </c>
      <c r="J50" s="18">
        <f>Tabelle14[[#This Row],[KL UB]]-Tabelle14[[#This Row],[KL ga la]]</f>
        <v>1.34085666397206</v>
      </c>
      <c r="K50" s="57">
        <f>Tabelle14[[#This Row],[KL lambda]]-Tabelle14[[#This Row],[KL ga la]]</f>
        <v>-4.9043654417397775E-3</v>
      </c>
      <c r="L50" s="57">
        <f>MAX(Tabelle14[[#This Row],[Spalte3]],0)</f>
        <v>0</v>
      </c>
      <c r="M50">
        <v>32</v>
      </c>
      <c r="N50">
        <v>1.6877023996722699E-2</v>
      </c>
      <c r="O50" s="1">
        <v>5.8811045049606999E-5</v>
      </c>
      <c r="P50">
        <v>5.3960783192660101E-2</v>
      </c>
      <c r="Q50">
        <v>6.89378609208844E-4</v>
      </c>
      <c r="R50">
        <v>0.26464567912175602</v>
      </c>
      <c r="S50">
        <v>2.8932911445158599E-3</v>
      </c>
      <c r="T50">
        <v>0.563441790038954</v>
      </c>
      <c r="U50">
        <v>7.2244841466820103E-4</v>
      </c>
      <c r="V50">
        <v>1.1853004012337701E-2</v>
      </c>
      <c r="W50">
        <v>0.76430425194553298</v>
      </c>
    </row>
    <row r="51" spans="1:23" x14ac:dyDescent="0.25">
      <c r="A51">
        <v>75</v>
      </c>
      <c r="B51">
        <v>81</v>
      </c>
      <c r="C51">
        <v>2.1690984891829301</v>
      </c>
      <c r="D51">
        <v>2.1088170231927101</v>
      </c>
      <c r="E51">
        <v>1.8997496328461101</v>
      </c>
      <c r="F51">
        <v>0.72481358569352305</v>
      </c>
      <c r="G51">
        <v>1.21863519287122</v>
      </c>
      <c r="H51">
        <v>0.74535690644038499</v>
      </c>
      <c r="I51">
        <v>0.72481351382037096</v>
      </c>
      <c r="J51" s="18">
        <f>Tabelle14[[#This Row],[KL UB]]-Tabelle14[[#This Row],[KL ga la]]</f>
        <v>1.423741582742545</v>
      </c>
      <c r="K51" s="57">
        <f>Tabelle14[[#This Row],[KL lambda]]-Tabelle14[[#This Row],[KL ga la]]</f>
        <v>-2.0543320746861937E-2</v>
      </c>
      <c r="L51" s="57">
        <f>MAX(Tabelle14[[#This Row],[Spalte3]],0)</f>
        <v>0</v>
      </c>
      <c r="M51">
        <v>81</v>
      </c>
      <c r="N51">
        <v>0.87591354741612204</v>
      </c>
      <c r="O51">
        <v>3.2201349470271798E-2</v>
      </c>
      <c r="P51">
        <v>-0.123393649649362</v>
      </c>
      <c r="Q51">
        <v>9.5410029862750601E-4</v>
      </c>
      <c r="R51">
        <v>-10</v>
      </c>
      <c r="S51">
        <v>1.55047950502486E-3</v>
      </c>
      <c r="T51">
        <v>-1.1202995855109299</v>
      </c>
      <c r="U51">
        <v>0</v>
      </c>
      <c r="V51">
        <v>0</v>
      </c>
      <c r="W51">
        <v>-0.123431275323867</v>
      </c>
    </row>
    <row r="52" spans="1:23" x14ac:dyDescent="0.25">
      <c r="A52">
        <v>17</v>
      </c>
      <c r="B52">
        <v>19</v>
      </c>
      <c r="C52">
        <v>4.5268111505658704</v>
      </c>
      <c r="D52">
        <v>4.5268111505950701</v>
      </c>
      <c r="E52">
        <v>4.5268111506017101</v>
      </c>
      <c r="F52">
        <v>3.6269401624161102</v>
      </c>
      <c r="G52">
        <v>4.4526509979689202</v>
      </c>
      <c r="H52">
        <v>3.0482713212902701</v>
      </c>
      <c r="I52">
        <v>4.5268111663465396</v>
      </c>
      <c r="J52" s="18">
        <f>Tabelle14[[#This Row],[KL UB]]-Tabelle14[[#This Row],[KL ga la]]</f>
        <v>1.4785398292756002</v>
      </c>
      <c r="K52" s="57">
        <f>Tabelle14[[#This Row],[KL lambda]]-Tabelle14[[#This Row],[KL ga la]]</f>
        <v>0.57866884112584005</v>
      </c>
      <c r="L52" s="57">
        <f>MAX(Tabelle14[[#This Row],[Spalte3]],0)</f>
        <v>0.57866884112584005</v>
      </c>
      <c r="M52">
        <v>19</v>
      </c>
      <c r="N52">
        <v>9998602090.2154808</v>
      </c>
      <c r="O52">
        <v>9999135922.5410099</v>
      </c>
      <c r="P52">
        <v>0.11757534523839699</v>
      </c>
      <c r="Q52">
        <v>2.15496448450912</v>
      </c>
      <c r="R52">
        <v>10</v>
      </c>
      <c r="S52">
        <v>0.24283386446250199</v>
      </c>
      <c r="T52">
        <v>10</v>
      </c>
      <c r="U52">
        <v>2862.7923638494899</v>
      </c>
      <c r="V52">
        <v>3017.4450163445999</v>
      </c>
      <c r="W52">
        <v>-10</v>
      </c>
    </row>
    <row r="53" spans="1:23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J53" s="18">
        <f>Tabelle14[[#This Row],[KL UB]]-Tabelle14[[#This Row],[KL ga la]]</f>
        <v>1.653389184221</v>
      </c>
      <c r="K53" s="57">
        <f>Tabelle14[[#This Row],[KL lambda]]-Tabelle14[[#This Row],[KL ga la]]</f>
        <v>-1.1505622116359859E-2</v>
      </c>
      <c r="L53" s="57">
        <f>MAX(Tabelle14[[#This Row],[Spalte3]],0)</f>
        <v>0</v>
      </c>
      <c r="M53">
        <v>58</v>
      </c>
      <c r="N53">
        <v>1.8421806846851001E-2</v>
      </c>
      <c r="O53" s="1">
        <v>5.8811045049606999E-5</v>
      </c>
      <c r="P53">
        <v>4.65298400456488E-2</v>
      </c>
      <c r="Q53">
        <v>6.7166151953056195E-4</v>
      </c>
      <c r="R53">
        <v>0.18642218827356399</v>
      </c>
      <c r="S53">
        <v>1.78403651463865E-3</v>
      </c>
      <c r="T53">
        <v>0.43497526531130498</v>
      </c>
      <c r="U53">
        <v>6.3968307860308004E-4</v>
      </c>
      <c r="V53">
        <v>3.01503510328224E-2</v>
      </c>
      <c r="W53">
        <v>0.68402231986035</v>
      </c>
    </row>
    <row r="54" spans="1:23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J54" s="18">
        <f>Tabelle14[[#This Row],[KL UB]]-Tabelle14[[#This Row],[KL ga la]]</f>
        <v>2.0171511375925002</v>
      </c>
      <c r="K54" s="57">
        <f>Tabelle14[[#This Row],[KL lambda]]-Tabelle14[[#This Row],[KL ga la]]</f>
        <v>-4.2862351446199876E-2</v>
      </c>
      <c r="L54" s="57">
        <f>MAX(Tabelle14[[#This Row],[Spalte3]],0)</f>
        <v>0</v>
      </c>
      <c r="M54">
        <v>10</v>
      </c>
      <c r="N54">
        <v>1.12962993242845</v>
      </c>
      <c r="O54">
        <v>5.2943924373376902E-2</v>
      </c>
      <c r="P54">
        <v>-0.179820514605953</v>
      </c>
      <c r="Q54" s="1">
        <v>-1.7347234759768102E-18</v>
      </c>
      <c r="R54">
        <v>-10</v>
      </c>
      <c r="S54">
        <v>1.4186143190357901E-3</v>
      </c>
      <c r="T54">
        <v>-1.5403353095332</v>
      </c>
      <c r="U54">
        <v>0</v>
      </c>
      <c r="V54">
        <v>0</v>
      </c>
      <c r="W54">
        <v>-0.17982087337261199</v>
      </c>
    </row>
    <row r="55" spans="1:23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J55" s="18">
        <f>Tabelle14[[#This Row],[KL UB]]-Tabelle14[[#This Row],[KL ga la]]</f>
        <v>2.2802501482084798</v>
      </c>
      <c r="K55" s="57">
        <f>Tabelle14[[#This Row],[KL lambda]]-Tabelle14[[#This Row],[KL ga la]]</f>
        <v>8.3608771216598932E-3</v>
      </c>
      <c r="L55" s="57">
        <f>MAX(Tabelle14[[#This Row],[Spalte3]],0)</f>
        <v>8.3608771216598932E-3</v>
      </c>
      <c r="M55">
        <v>26</v>
      </c>
      <c r="N55">
        <v>0.80110573047058797</v>
      </c>
      <c r="O55">
        <v>3.2432280652014103E-2</v>
      </c>
      <c r="P55">
        <v>-0.21165439015113799</v>
      </c>
      <c r="Q55">
        <v>4.4338880554479999E-4</v>
      </c>
      <c r="R55">
        <v>-10</v>
      </c>
      <c r="S55">
        <v>6.5076899778915797E-4</v>
      </c>
      <c r="T55">
        <v>-1.5855699074185401</v>
      </c>
      <c r="U55">
        <v>0</v>
      </c>
      <c r="V55">
        <v>3.1000189470409799E-2</v>
      </c>
      <c r="W55">
        <v>0.91554113292690398</v>
      </c>
    </row>
    <row r="56" spans="1:23" x14ac:dyDescent="0.25">
      <c r="A56">
        <v>51</v>
      </c>
      <c r="B56">
        <v>56</v>
      </c>
      <c r="C56">
        <v>6.0974225569471203</v>
      </c>
      <c r="D56">
        <v>5.6899357807272697</v>
      </c>
      <c r="E56">
        <v>5.0884271972064301</v>
      </c>
      <c r="F56">
        <v>3.7208245129247701</v>
      </c>
      <c r="G56">
        <v>5.0216909187029097</v>
      </c>
      <c r="H56">
        <v>3.7208245039775698</v>
      </c>
      <c r="I56">
        <v>5.0852063065083399</v>
      </c>
      <c r="J56" s="18">
        <f>Tabelle14[[#This Row],[KL UB]]-Tabelle14[[#This Row],[KL ga la]]</f>
        <v>2.3765980529695505</v>
      </c>
      <c r="K56" s="57">
        <f>Tabelle14[[#This Row],[KL lambda]]-Tabelle14[[#This Row],[KL ga la]]</f>
        <v>8.9472003139690059E-9</v>
      </c>
      <c r="L56" s="57">
        <f>MAX(Tabelle14[[#This Row],[Spalte3]],0)</f>
        <v>8.9472003139690059E-9</v>
      </c>
      <c r="M56">
        <v>56</v>
      </c>
      <c r="N56">
        <v>0.27832445653167498</v>
      </c>
      <c r="O56">
        <v>6.0452291501552199E-3</v>
      </c>
      <c r="P56">
        <v>-0.14216528304123899</v>
      </c>
      <c r="Q56">
        <v>5.1243660887916997E-4</v>
      </c>
      <c r="R56">
        <v>9.2033552527784904E-2</v>
      </c>
      <c r="S56">
        <v>0</v>
      </c>
      <c r="T56">
        <v>-0.142182045283401</v>
      </c>
      <c r="U56">
        <v>0</v>
      </c>
      <c r="V56">
        <v>5.4955935632953097E-3</v>
      </c>
      <c r="W56">
        <v>0.93956409090314097</v>
      </c>
    </row>
    <row r="57" spans="1:23" x14ac:dyDescent="0.25">
      <c r="A57">
        <v>45</v>
      </c>
      <c r="B57">
        <v>50</v>
      </c>
      <c r="C57">
        <v>4.7571208637866604</v>
      </c>
      <c r="D57">
        <v>4.7377712462027999</v>
      </c>
      <c r="E57">
        <v>4.6036365261926697</v>
      </c>
      <c r="F57">
        <v>2.43398780187893</v>
      </c>
      <c r="G57">
        <v>2.4339878018281902</v>
      </c>
      <c r="H57">
        <v>2.3284594570391999</v>
      </c>
      <c r="I57">
        <v>4.6067193529323802</v>
      </c>
      <c r="J57" s="18">
        <f>Tabelle14[[#This Row],[KL UB]]-Tabelle14[[#This Row],[KL ga la]]</f>
        <v>2.4286614067474606</v>
      </c>
      <c r="K57" s="57">
        <f>Tabelle14[[#This Row],[KL lambda]]-Tabelle14[[#This Row],[KL ga la]]</f>
        <v>0.10552834483973017</v>
      </c>
      <c r="L57" s="57">
        <f>MAX(Tabelle14[[#This Row],[Spalte3]],0)</f>
        <v>0.10552834483973017</v>
      </c>
      <c r="M57">
        <v>50</v>
      </c>
      <c r="N57">
        <v>2.2280722696241901</v>
      </c>
      <c r="O57">
        <v>9.0179686702550499E-2</v>
      </c>
      <c r="P57">
        <v>-0.18984943485084399</v>
      </c>
      <c r="Q57">
        <v>0</v>
      </c>
      <c r="R57">
        <v>-0.189848947601615</v>
      </c>
      <c r="S57">
        <v>0.12122872861716601</v>
      </c>
      <c r="T57">
        <v>-10</v>
      </c>
      <c r="U57">
        <v>0</v>
      </c>
      <c r="V57">
        <v>9.3680589979526302E-2</v>
      </c>
      <c r="W57">
        <v>0.84733100193286603</v>
      </c>
    </row>
    <row r="58" spans="1:23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J58" s="18">
        <f>Tabelle14[[#This Row],[KL UB]]-Tabelle14[[#This Row],[KL ga la]]</f>
        <v>2.6428250522941803</v>
      </c>
      <c r="K58" s="57">
        <f>Tabelle14[[#This Row],[KL lambda]]-Tabelle14[[#This Row],[KL ga la]]</f>
        <v>1.2404899329965247E-9</v>
      </c>
      <c r="L58" s="57">
        <f>MAX(Tabelle14[[#This Row],[Spalte3]],0)</f>
        <v>1.2404899329965247E-9</v>
      </c>
      <c r="M58">
        <v>76</v>
      </c>
      <c r="N58">
        <v>0.249072178406467</v>
      </c>
      <c r="O58">
        <v>6.8270720773400502E-3</v>
      </c>
      <c r="P58">
        <v>-0.15128855585095199</v>
      </c>
      <c r="Q58">
        <v>9.975931433006931E-4</v>
      </c>
      <c r="R58">
        <v>-10</v>
      </c>
      <c r="S58">
        <v>0</v>
      </c>
      <c r="T58">
        <v>-0.15129424093222499</v>
      </c>
      <c r="U58">
        <v>0</v>
      </c>
      <c r="V58">
        <v>6.4516587156911E-3</v>
      </c>
      <c r="W58">
        <v>0.93351075255794203</v>
      </c>
    </row>
    <row r="59" spans="1:23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J59" s="18">
        <f>Tabelle14[[#This Row],[KL UB]]-Tabelle14[[#This Row],[KL ga la]]</f>
        <v>2.9171161778492203</v>
      </c>
      <c r="K59" s="57">
        <f>Tabelle14[[#This Row],[KL lambda]]-Tabelle14[[#This Row],[KL ga la]]</f>
        <v>1.620397149793007E-10</v>
      </c>
      <c r="L59" s="57">
        <f>MAX(Tabelle14[[#This Row],[Spalte3]],0)</f>
        <v>1.620397149793007E-10</v>
      </c>
      <c r="M59">
        <v>29</v>
      </c>
      <c r="N59">
        <v>0.22600222344196999</v>
      </c>
      <c r="O59">
        <v>4.8221805758001902E-3</v>
      </c>
      <c r="P59">
        <v>-0.16408854916584101</v>
      </c>
      <c r="Q59">
        <v>9.8999851138073503E-4</v>
      </c>
      <c r="R59">
        <v>-10</v>
      </c>
      <c r="S59">
        <v>0</v>
      </c>
      <c r="T59">
        <v>-0.16409276457585101</v>
      </c>
      <c r="U59">
        <v>0</v>
      </c>
      <c r="V59">
        <v>4.3975838061995204E-3</v>
      </c>
      <c r="W59">
        <v>0.92447160505009995</v>
      </c>
    </row>
    <row r="60" spans="1:23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J60" s="18">
        <f>Tabelle14[[#This Row],[KL UB]]-Tabelle14[[#This Row],[KL ga la]]</f>
        <v>2.918308664714802</v>
      </c>
      <c r="K60" s="57">
        <f>Tabelle14[[#This Row],[KL lambda]]-Tabelle14[[#This Row],[KL ga la]]</f>
        <v>1.7920065431553667E-10</v>
      </c>
      <c r="L60" s="57">
        <f>MAX(Tabelle14[[#This Row],[Spalte3]],0)</f>
        <v>1.7920065431553667E-10</v>
      </c>
      <c r="M60">
        <v>43</v>
      </c>
      <c r="N60">
        <v>0.22840053829118501</v>
      </c>
      <c r="O60">
        <v>2.9296505215654599E-3</v>
      </c>
      <c r="P60">
        <v>-0.19167185624873001</v>
      </c>
      <c r="Q60">
        <v>0</v>
      </c>
      <c r="R60">
        <v>-0.19167011458060099</v>
      </c>
      <c r="S60">
        <v>0</v>
      </c>
      <c r="T60">
        <v>-0.191670180568043</v>
      </c>
      <c r="U60">
        <v>0</v>
      </c>
      <c r="V60">
        <v>2.5780043187317802E-3</v>
      </c>
      <c r="W60">
        <v>0.91765258614128398</v>
      </c>
    </row>
    <row r="61" spans="1:23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J61" s="18">
        <f>Tabelle14[[#This Row],[KL UB]]-Tabelle14[[#This Row],[KL ga la]]</f>
        <v>2.9211988520515</v>
      </c>
      <c r="K61" s="57">
        <f>Tabelle14[[#This Row],[KL lambda]]-Tabelle14[[#This Row],[KL ga la]]</f>
        <v>8.2746005602984951E-9</v>
      </c>
      <c r="L61" s="57">
        <f>MAX(Tabelle14[[#This Row],[Spalte3]],0)</f>
        <v>8.2746005602984951E-9</v>
      </c>
      <c r="M61">
        <v>24</v>
      </c>
      <c r="N61">
        <v>0.61361263694981405</v>
      </c>
      <c r="O61">
        <v>2.89628079378275E-2</v>
      </c>
      <c r="P61">
        <v>-0.20963161773083799</v>
      </c>
      <c r="Q61">
        <v>4.5205271837951802E-4</v>
      </c>
      <c r="R61">
        <v>-10</v>
      </c>
      <c r="S61">
        <v>0</v>
      </c>
      <c r="T61">
        <v>-0.20964987579464101</v>
      </c>
      <c r="U61">
        <v>0</v>
      </c>
      <c r="V61">
        <v>2.8302083411990499E-2</v>
      </c>
      <c r="W61">
        <v>0.91075478689529599</v>
      </c>
    </row>
    <row r="62" spans="1:23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J62" s="18">
        <f>Tabelle14[[#This Row],[KL UB]]-Tabelle14[[#This Row],[KL ga la]]</f>
        <v>2.9861434642219105</v>
      </c>
      <c r="K62" s="57">
        <f>Tabelle14[[#This Row],[KL lambda]]-Tabelle14[[#This Row],[KL ga la]]</f>
        <v>-1.6179946271677181E-11</v>
      </c>
      <c r="L62" s="57">
        <f>MAX(Tabelle14[[#This Row],[Spalte3]],0)</f>
        <v>0</v>
      </c>
      <c r="M62">
        <v>21</v>
      </c>
      <c r="N62">
        <v>0.63805646037507902</v>
      </c>
      <c r="O62">
        <v>2.53877791337647E-2</v>
      </c>
      <c r="P62">
        <v>-0.20321106567205499</v>
      </c>
      <c r="Q62">
        <v>6.6632558893628402E-4</v>
      </c>
      <c r="R62">
        <v>-10</v>
      </c>
      <c r="S62">
        <v>0</v>
      </c>
      <c r="T62">
        <v>-0.20321136324997</v>
      </c>
      <c r="U62">
        <v>0</v>
      </c>
      <c r="V62">
        <v>2.4538817004550201E-2</v>
      </c>
      <c r="W62">
        <v>0.93263516385372902</v>
      </c>
    </row>
    <row r="63" spans="1:23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J63" s="18">
        <f>Tabelle14[[#This Row],[KL UB]]-Tabelle14[[#This Row],[KL ga la]]</f>
        <v>3.0131715527047098</v>
      </c>
      <c r="K63" s="57">
        <f>Tabelle14[[#This Row],[KL lambda]]-Tabelle14[[#This Row],[KL ga la]]</f>
        <v>3.307530249685442E-9</v>
      </c>
      <c r="L63" s="57">
        <f>MAX(Tabelle14[[#This Row],[Spalte3]],0)</f>
        <v>3.307530249685442E-9</v>
      </c>
      <c r="M63">
        <v>64</v>
      </c>
      <c r="N63">
        <v>0.29948856648703398</v>
      </c>
      <c r="O63">
        <v>4.9671201584131301E-3</v>
      </c>
      <c r="P63">
        <v>-0.17034224063137099</v>
      </c>
      <c r="Q63">
        <v>9.871358370735629E-4</v>
      </c>
      <c r="R63">
        <v>-10</v>
      </c>
      <c r="S63">
        <v>0</v>
      </c>
      <c r="T63">
        <v>-0.17033459701244</v>
      </c>
      <c r="U63">
        <v>0</v>
      </c>
      <c r="V63">
        <v>6.0469660691458104E-4</v>
      </c>
      <c r="W63">
        <v>0.77128150779223104</v>
      </c>
    </row>
    <row r="64" spans="1:23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7">
        <f>Tabelle14[[#This Row],[KL lambda]]-Tabelle14[[#This Row],[KL ga la]]</f>
        <v>-3.5879743620625959E-11</v>
      </c>
      <c r="L64" s="57">
        <f>MAX(Tabelle14[[#This Row],[Spalte3]],0)</f>
        <v>0</v>
      </c>
      <c r="M64">
        <v>55</v>
      </c>
      <c r="N64">
        <v>0.36149372549442499</v>
      </c>
      <c r="O64">
        <v>1.34377786333872E-2</v>
      </c>
      <c r="P64">
        <v>-0.22431731716703401</v>
      </c>
      <c r="Q64">
        <v>7.5380010572348997E-4</v>
      </c>
      <c r="R64">
        <v>9.5454602594387303E-2</v>
      </c>
      <c r="S64">
        <v>0</v>
      </c>
      <c r="T64">
        <v>-0.22431897944985099</v>
      </c>
      <c r="U64">
        <v>0</v>
      </c>
      <c r="V64">
        <v>1.31284406550533E-2</v>
      </c>
      <c r="W64">
        <v>0.93553169309017703</v>
      </c>
    </row>
    <row r="65" spans="1:23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J65" s="18">
        <f>Tabelle14[[#This Row],[KL UB]]-Tabelle14[[#This Row],[KL ga la]]</f>
        <v>3.1408185114450209</v>
      </c>
      <c r="K65" s="57">
        <f>Tabelle14[[#This Row],[KL lambda]]-Tabelle14[[#This Row],[KL ga la]]</f>
        <v>7.4295770592796018E-3</v>
      </c>
      <c r="L65" s="57">
        <f>MAX(Tabelle14[[#This Row],[Spalte3]],0)</f>
        <v>7.4295770592796018E-3</v>
      </c>
      <c r="M65">
        <v>51</v>
      </c>
      <c r="N65">
        <v>9998683510.6964092</v>
      </c>
      <c r="O65">
        <v>9994065940.1979008</v>
      </c>
      <c r="P65">
        <v>0.13669689022586201</v>
      </c>
      <c r="Q65">
        <v>4.9355332044817999</v>
      </c>
      <c r="R65">
        <v>10</v>
      </c>
      <c r="S65">
        <v>6.6216557114563103E-3</v>
      </c>
      <c r="T65">
        <v>1.7447879498080101</v>
      </c>
      <c r="U65">
        <v>2.7547204385297E-3</v>
      </c>
      <c r="V65">
        <v>0</v>
      </c>
      <c r="W65">
        <v>1.38327354931767</v>
      </c>
    </row>
    <row r="66" spans="1:23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J66" s="18">
        <f>Tabelle14[[#This Row],[KL UB]]-Tabelle14[[#This Row],[KL ga la]]</f>
        <v>3.25240735976036</v>
      </c>
      <c r="K66" s="57">
        <f>Tabelle14[[#This Row],[KL lambda]]-Tabelle14[[#This Row],[KL ga la]]</f>
        <v>1.2840701835159507E-9</v>
      </c>
      <c r="L66" s="57">
        <f>MAX(Tabelle14[[#This Row],[Spalte3]],0)</f>
        <v>1.2840701835159507E-9</v>
      </c>
      <c r="M66">
        <v>77</v>
      </c>
      <c r="N66">
        <v>0.292021305882746</v>
      </c>
      <c r="O66">
        <v>1.2674819759808199E-2</v>
      </c>
      <c r="P66">
        <v>-0.25778501375473301</v>
      </c>
      <c r="Q66">
        <v>5.12343033110087E-4</v>
      </c>
      <c r="R66">
        <v>9.5890563948996602E-2</v>
      </c>
      <c r="S66">
        <v>0</v>
      </c>
      <c r="T66">
        <v>-0.25777664694192698</v>
      </c>
      <c r="U66">
        <v>0</v>
      </c>
      <c r="V66">
        <v>1.25191937306073E-2</v>
      </c>
      <c r="W66">
        <v>0.96803598427234605</v>
      </c>
    </row>
    <row r="67" spans="1:23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J67" s="18">
        <f>Tabelle14[[#This Row],[KL UB]]-Tabelle14[[#This Row],[KL ga la]]</f>
        <v>3.2878409597899401</v>
      </c>
      <c r="K67" s="57">
        <f>Tabelle14[[#This Row],[KL lambda]]-Tabelle14[[#This Row],[KL ga la]]</f>
        <v>-3.2780000935872522E-11</v>
      </c>
      <c r="L67" s="57">
        <f>MAX(Tabelle14[[#This Row],[Spalte3]],0)</f>
        <v>0</v>
      </c>
      <c r="M67">
        <v>47</v>
      </c>
      <c r="N67">
        <v>0.22281212105720799</v>
      </c>
      <c r="O67">
        <v>4.6744360778498001E-3</v>
      </c>
      <c r="P67">
        <v>-0.222140070636033</v>
      </c>
      <c r="Q67">
        <v>9.9845608405497305E-4</v>
      </c>
      <c r="R67">
        <v>9.4999219832141199E-2</v>
      </c>
      <c r="S67">
        <v>0</v>
      </c>
      <c r="T67">
        <v>-0.22214163992518299</v>
      </c>
      <c r="U67">
        <v>0</v>
      </c>
      <c r="V67">
        <v>4.5214729163324001E-3</v>
      </c>
      <c r="W67">
        <v>0.95487031712071702</v>
      </c>
    </row>
    <row r="68" spans="1:23" x14ac:dyDescent="0.25">
      <c r="A68">
        <v>44</v>
      </c>
      <c r="B68">
        <v>49</v>
      </c>
      <c r="C68">
        <v>5.3777795448625003</v>
      </c>
      <c r="D68">
        <v>5.2212983396215504</v>
      </c>
      <c r="E68">
        <v>4.7700907436943902</v>
      </c>
      <c r="F68">
        <v>1.81147000697869</v>
      </c>
      <c r="G68">
        <v>4.7079375445409104</v>
      </c>
      <c r="H68">
        <v>1.8114700069715799</v>
      </c>
      <c r="I68">
        <v>4.7661319929711201</v>
      </c>
      <c r="J68" s="18">
        <f>Tabelle14[[#This Row],[KL UB]]-Tabelle14[[#This Row],[KL ga la]]</f>
        <v>3.5663095378909206</v>
      </c>
      <c r="K68" s="57">
        <f>Tabelle14[[#This Row],[KL lambda]]-Tabelle14[[#This Row],[KL ga la]]</f>
        <v>7.1100902943044275E-12</v>
      </c>
      <c r="L68" s="57">
        <f>MAX(Tabelle14[[#This Row],[Spalte3]],0)</f>
        <v>7.1100902943044275E-12</v>
      </c>
      <c r="M68">
        <v>49</v>
      </c>
      <c r="N68">
        <v>0.57046031944911002</v>
      </c>
      <c r="O68">
        <v>1.4885046166597899E-2</v>
      </c>
      <c r="P68">
        <v>-0.41872799646566999</v>
      </c>
      <c r="Q68">
        <v>5.1496962538305296E-4</v>
      </c>
      <c r="R68">
        <v>0.100615412810907</v>
      </c>
      <c r="S68">
        <v>0</v>
      </c>
      <c r="T68">
        <v>-0.41872728699310802</v>
      </c>
      <c r="U68">
        <v>0</v>
      </c>
      <c r="V68">
        <v>1.35900263840952E-2</v>
      </c>
      <c r="W68">
        <v>0.912653141608883</v>
      </c>
    </row>
    <row r="69" spans="1:23" x14ac:dyDescent="0.25">
      <c r="A69">
        <v>49</v>
      </c>
      <c r="B69">
        <v>54</v>
      </c>
      <c r="C69">
        <v>6.0392940844985201</v>
      </c>
      <c r="D69">
        <v>5.2625496240064296</v>
      </c>
      <c r="E69">
        <v>4.4209680131372799</v>
      </c>
      <c r="F69">
        <v>2.4437720534727498</v>
      </c>
      <c r="G69">
        <v>2.4437720533490301</v>
      </c>
      <c r="H69">
        <v>2.4437720533481202</v>
      </c>
      <c r="I69">
        <v>4.4183259332465497</v>
      </c>
      <c r="J69" s="18">
        <f>Tabelle14[[#This Row],[KL UB]]-Tabelle14[[#This Row],[KL ga la]]</f>
        <v>3.5955220311503999</v>
      </c>
      <c r="K69" s="57">
        <f>Tabelle14[[#This Row],[KL lambda]]-Tabelle14[[#This Row],[KL ga la]]</f>
        <v>1.2462963994153142E-10</v>
      </c>
      <c r="L69" s="57">
        <f>MAX(Tabelle14[[#This Row],[Spalte3]],0)</f>
        <v>1.2462963994153142E-10</v>
      </c>
      <c r="M69">
        <v>54</v>
      </c>
      <c r="N69">
        <v>0.19719015319095001</v>
      </c>
      <c r="O69">
        <v>3.3846600730851701E-3</v>
      </c>
      <c r="P69">
        <v>-0.18998618967814301</v>
      </c>
      <c r="Q69">
        <v>0</v>
      </c>
      <c r="R69">
        <v>-0.189985057573309</v>
      </c>
      <c r="S69">
        <v>0</v>
      </c>
      <c r="T69">
        <v>-0.189985045850905</v>
      </c>
      <c r="U69">
        <v>0</v>
      </c>
      <c r="V69">
        <v>3.2592180031802702E-3</v>
      </c>
      <c r="W69">
        <v>0.95951873944814003</v>
      </c>
    </row>
    <row r="70" spans="1:23" x14ac:dyDescent="0.25">
      <c r="A70">
        <v>15</v>
      </c>
      <c r="B70">
        <v>17</v>
      </c>
      <c r="C70">
        <v>6.2516039759156197</v>
      </c>
      <c r="D70">
        <v>5.9381422549861496</v>
      </c>
      <c r="E70">
        <v>5.2590237640920696</v>
      </c>
      <c r="F70">
        <v>2.5105505857297801</v>
      </c>
      <c r="G70">
        <v>5.1603954707904203</v>
      </c>
      <c r="H70">
        <v>2.5105505857612198</v>
      </c>
      <c r="I70">
        <v>5.2533495163307604</v>
      </c>
      <c r="J70" s="18">
        <f>Tabelle14[[#This Row],[KL UB]]-Tabelle14[[#This Row],[KL ga la]]</f>
        <v>3.7410533901543999</v>
      </c>
      <c r="K70" s="57">
        <f>Tabelle14[[#This Row],[KL lambda]]-Tabelle14[[#This Row],[KL ga la]]</f>
        <v>-3.1439739700545033E-11</v>
      </c>
      <c r="L70" s="57">
        <f>MAX(Tabelle14[[#This Row],[Spalte3]],0)</f>
        <v>0</v>
      </c>
      <c r="M70">
        <v>17</v>
      </c>
      <c r="N70">
        <v>0.41823931894674099</v>
      </c>
      <c r="O70">
        <v>1.2488865268232299E-2</v>
      </c>
      <c r="P70">
        <v>-0.21549926096754199</v>
      </c>
      <c r="Q70">
        <v>8.2330684441802898E-4</v>
      </c>
      <c r="R70">
        <v>4.47142781127257E-2</v>
      </c>
      <c r="S70">
        <v>0</v>
      </c>
      <c r="T70">
        <v>-0.21549969364700999</v>
      </c>
      <c r="U70">
        <v>0</v>
      </c>
      <c r="V70">
        <v>1.1204141078180199E-2</v>
      </c>
      <c r="W70">
        <v>0.88410429972666804</v>
      </c>
    </row>
    <row r="71" spans="1:23" x14ac:dyDescent="0.25">
      <c r="A71">
        <v>35</v>
      </c>
      <c r="B71">
        <v>38</v>
      </c>
      <c r="C71">
        <v>12.494633797377301</v>
      </c>
      <c r="D71">
        <v>12.494633797409399</v>
      </c>
      <c r="E71">
        <v>12.4946337974075</v>
      </c>
      <c r="F71">
        <v>8.9743588605407094</v>
      </c>
      <c r="G71">
        <v>12.363940641029499</v>
      </c>
      <c r="H71">
        <v>8.6308591279020401</v>
      </c>
      <c r="I71">
        <v>8.6308591287593597</v>
      </c>
      <c r="J71" s="18">
        <f>Tabelle14[[#This Row],[KL UB]]-Tabelle14[[#This Row],[KL ga la]]</f>
        <v>3.8637746694752604</v>
      </c>
      <c r="K71" s="57">
        <f>Tabelle14[[#This Row],[KL lambda]]-Tabelle14[[#This Row],[KL ga la]]</f>
        <v>0.34349973263866929</v>
      </c>
      <c r="L71" s="57">
        <f>MAX(Tabelle14[[#This Row],[Spalte3]],0)</f>
        <v>0.34349973263866929</v>
      </c>
      <c r="M71">
        <v>38</v>
      </c>
      <c r="N71">
        <v>9997391060.1346207</v>
      </c>
      <c r="O71">
        <v>9995103714.9222794</v>
      </c>
      <c r="P71">
        <v>0.16720088788840701</v>
      </c>
      <c r="Q71">
        <v>2.2493142331446601</v>
      </c>
      <c r="R71">
        <v>10</v>
      </c>
      <c r="S71">
        <v>0.15358546013955801</v>
      </c>
      <c r="T71">
        <v>10</v>
      </c>
      <c r="U71">
        <v>0.15358668784333401</v>
      </c>
      <c r="V71">
        <v>0</v>
      </c>
      <c r="W71">
        <v>10</v>
      </c>
    </row>
    <row r="72" spans="1:23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J72" s="18">
        <f>Tabelle14[[#This Row],[KL UB]]-Tabelle14[[#This Row],[KL ga la]]</f>
        <v>4.3387150426106498</v>
      </c>
      <c r="K72" s="57">
        <f>Tabelle14[[#This Row],[KL lambda]]-Tabelle14[[#This Row],[KL ga la]]</f>
        <v>-1.1299849944634843E-11</v>
      </c>
      <c r="L72" s="57">
        <f>MAX(Tabelle14[[#This Row],[Spalte3]],0)</f>
        <v>0</v>
      </c>
      <c r="M72">
        <v>42</v>
      </c>
      <c r="N72">
        <v>0.33909882711470402</v>
      </c>
      <c r="O72">
        <v>9.3346467594174597E-3</v>
      </c>
      <c r="P72">
        <v>-0.386945988282832</v>
      </c>
      <c r="Q72">
        <v>7.53535542306715E-4</v>
      </c>
      <c r="R72">
        <v>8.3444004283788606E-2</v>
      </c>
      <c r="S72">
        <v>0</v>
      </c>
      <c r="T72">
        <v>-0.38694707538613299</v>
      </c>
      <c r="U72">
        <v>0</v>
      </c>
      <c r="V72">
        <v>8.8473507924377408E-3</v>
      </c>
      <c r="W72">
        <v>0.92206415215648196</v>
      </c>
    </row>
    <row r="73" spans="1:23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J73" s="18">
        <f>Tabelle14[[#This Row],[KL UB]]-Tabelle14[[#This Row],[KL ga la]]</f>
        <v>4.4454541064255499</v>
      </c>
      <c r="K73" s="57">
        <f>Tabelle14[[#This Row],[KL lambda]]-Tabelle14[[#This Row],[KL ga la]]</f>
        <v>0</v>
      </c>
      <c r="L73" s="57">
        <f>MAX(Tabelle14[[#This Row],[Spalte3]],0)</f>
        <v>0</v>
      </c>
      <c r="M73">
        <v>84</v>
      </c>
      <c r="N73">
        <v>0.94099090705372901</v>
      </c>
      <c r="O73">
        <v>3.7279086774110799E-2</v>
      </c>
      <c r="P73">
        <v>-7.0894649164514698</v>
      </c>
      <c r="Q73">
        <v>0</v>
      </c>
      <c r="R73">
        <v>-10</v>
      </c>
      <c r="S73">
        <v>0</v>
      </c>
      <c r="T73">
        <v>-10</v>
      </c>
      <c r="U73">
        <v>0</v>
      </c>
      <c r="V73">
        <v>3.5771691846188697E-2</v>
      </c>
      <c r="W73">
        <v>0.90270626712837199</v>
      </c>
    </row>
    <row r="74" spans="1:23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J74" s="18">
        <f>Tabelle14[[#This Row],[KL UB]]-Tabelle14[[#This Row],[KL ga la]]</f>
        <v>4.7599610420311489</v>
      </c>
      <c r="K74" s="57">
        <f>Tabelle14[[#This Row],[KL lambda]]-Tabelle14[[#This Row],[KL ga la]]</f>
        <v>0.2570335336830496</v>
      </c>
      <c r="L74" s="57">
        <f>MAX(Tabelle14[[#This Row],[Spalte3]],0)</f>
        <v>0.2570335336830496</v>
      </c>
      <c r="M74">
        <v>85</v>
      </c>
      <c r="N74">
        <v>9993392315.8256893</v>
      </c>
      <c r="O74">
        <v>9998278463.4304504</v>
      </c>
      <c r="P74">
        <v>0.22613435692554101</v>
      </c>
      <c r="Q74">
        <v>2.4228632029898698</v>
      </c>
      <c r="R74">
        <v>10</v>
      </c>
      <c r="S74">
        <v>0.104469250947631</v>
      </c>
      <c r="T74">
        <v>10</v>
      </c>
      <c r="U74">
        <v>3.6738007858501199E-3</v>
      </c>
      <c r="V74">
        <v>0</v>
      </c>
      <c r="W74">
        <v>2.51824891531012</v>
      </c>
    </row>
    <row r="75" spans="1:23" x14ac:dyDescent="0.25">
      <c r="A75">
        <v>27</v>
      </c>
      <c r="B75">
        <v>30</v>
      </c>
      <c r="C75">
        <v>6.7366670880689501</v>
      </c>
      <c r="D75">
        <v>6.5454335304276698</v>
      </c>
      <c r="E75">
        <v>5.9672160978697599</v>
      </c>
      <c r="F75">
        <v>1.81402019803662</v>
      </c>
      <c r="G75">
        <v>5.8932898840498096</v>
      </c>
      <c r="H75">
        <v>1.81402019803763</v>
      </c>
      <c r="I75">
        <v>5.9628418672196997</v>
      </c>
      <c r="J75" s="18">
        <f>Tabelle14[[#This Row],[KL UB]]-Tabelle14[[#This Row],[KL ga la]]</f>
        <v>4.9226468900313201</v>
      </c>
      <c r="K75" s="57">
        <f>Tabelle14[[#This Row],[KL lambda]]-Tabelle14[[#This Row],[KL ga la]]</f>
        <v>-1.0100809078039674E-12</v>
      </c>
      <c r="L75" s="57">
        <f>MAX(Tabelle14[[#This Row],[Spalte3]],0)</f>
        <v>0</v>
      </c>
      <c r="M75">
        <v>30</v>
      </c>
      <c r="N75">
        <v>0.58341918396452497</v>
      </c>
      <c r="O75">
        <v>1.7364962780687498E-2</v>
      </c>
      <c r="P75">
        <v>-0.57175818583398996</v>
      </c>
      <c r="Q75">
        <v>7.6547062033590805E-4</v>
      </c>
      <c r="R75">
        <v>7.9473794390482105E-2</v>
      </c>
      <c r="S75">
        <v>0</v>
      </c>
      <c r="T75">
        <v>-0.57175855390563401</v>
      </c>
      <c r="U75">
        <v>0</v>
      </c>
      <c r="V75">
        <v>1.58735152880808E-2</v>
      </c>
      <c r="W75">
        <v>0.88312884748022502</v>
      </c>
    </row>
    <row r="76" spans="1:23" x14ac:dyDescent="0.25">
      <c r="A76">
        <v>62</v>
      </c>
      <c r="B76">
        <v>68</v>
      </c>
      <c r="C76">
        <v>7.6905146182317701</v>
      </c>
      <c r="D76">
        <v>7.3842920828227703</v>
      </c>
      <c r="E76">
        <v>6.7246068225319604</v>
      </c>
      <c r="F76">
        <v>2.7073300220300198</v>
      </c>
      <c r="G76">
        <v>6.63190683091777</v>
      </c>
      <c r="H76">
        <v>2.7073300219757801</v>
      </c>
      <c r="I76">
        <v>6.7163557124743196</v>
      </c>
      <c r="J76" s="18">
        <f>Tabelle14[[#This Row],[KL UB]]-Tabelle14[[#This Row],[KL ga la]]</f>
        <v>4.98318459625599</v>
      </c>
      <c r="K76" s="57">
        <f>Tabelle14[[#This Row],[KL lambda]]-Tabelle14[[#This Row],[KL ga la]]</f>
        <v>5.4239723823457098E-11</v>
      </c>
      <c r="L76" s="57">
        <f>MAX(Tabelle14[[#This Row],[Spalte3]],0)</f>
        <v>5.4239723823457098E-11</v>
      </c>
      <c r="M76">
        <v>68</v>
      </c>
      <c r="N76">
        <v>0.39502485184946501</v>
      </c>
      <c r="O76">
        <v>9.90872398595599E-3</v>
      </c>
      <c r="P76">
        <v>-0.433553368664502</v>
      </c>
      <c r="Q76">
        <v>7.7589686009208196E-4</v>
      </c>
      <c r="R76">
        <v>5.0687840137311202E-2</v>
      </c>
      <c r="S76">
        <v>0</v>
      </c>
      <c r="T76">
        <v>-0.43355100989741002</v>
      </c>
      <c r="U76">
        <v>0</v>
      </c>
      <c r="V76">
        <v>8.9020396855860103E-3</v>
      </c>
      <c r="W76">
        <v>0.87215193925202095</v>
      </c>
    </row>
    <row r="77" spans="1:23" x14ac:dyDescent="0.25">
      <c r="A77">
        <v>82</v>
      </c>
      <c r="B77">
        <v>88</v>
      </c>
      <c r="C77">
        <v>12.073391465944599</v>
      </c>
      <c r="D77">
        <v>12.073391465981601</v>
      </c>
      <c r="E77">
        <v>12.0733914659866</v>
      </c>
      <c r="F77">
        <v>7.4218285674447104</v>
      </c>
      <c r="G77">
        <v>11.983871773690501</v>
      </c>
      <c r="H77">
        <v>7.0572646131288099</v>
      </c>
      <c r="I77">
        <v>7.0572646128362297</v>
      </c>
      <c r="J77" s="18">
        <f>Tabelle14[[#This Row],[KL UB]]-Tabelle14[[#This Row],[KL ga la]]</f>
        <v>5.0161268528157894</v>
      </c>
      <c r="K77" s="57">
        <f>Tabelle14[[#This Row],[KL lambda]]-Tabelle14[[#This Row],[KL ga la]]</f>
        <v>0.3645639543159005</v>
      </c>
      <c r="L77" s="57">
        <f>MAX(Tabelle14[[#This Row],[Spalte3]],0)</f>
        <v>0.3645639543159005</v>
      </c>
      <c r="M77">
        <v>88</v>
      </c>
      <c r="N77">
        <v>9999287503.97122</v>
      </c>
      <c r="O77">
        <v>9999209986.0840492</v>
      </c>
      <c r="P77">
        <v>0.21154729980065601</v>
      </c>
      <c r="Q77">
        <v>2.1120583005219999</v>
      </c>
      <c r="R77">
        <v>10</v>
      </c>
      <c r="S77">
        <v>0.12033757186349101</v>
      </c>
      <c r="T77">
        <v>10</v>
      </c>
      <c r="U77">
        <v>0.120337361739123</v>
      </c>
      <c r="V77">
        <v>0</v>
      </c>
      <c r="W77">
        <v>10</v>
      </c>
    </row>
    <row r="78" spans="1:23" x14ac:dyDescent="0.25">
      <c r="A78">
        <v>9</v>
      </c>
      <c r="B78">
        <v>11</v>
      </c>
      <c r="C78">
        <v>6.9806370274044802</v>
      </c>
      <c r="D78">
        <v>6.7340955563110798</v>
      </c>
      <c r="E78">
        <v>6.1224023263370704</v>
      </c>
      <c r="F78">
        <v>1.86084667277913</v>
      </c>
      <c r="G78">
        <v>6.0610028955958404</v>
      </c>
      <c r="H78">
        <v>1.8608466725150801</v>
      </c>
      <c r="I78">
        <v>6.1238606734056704</v>
      </c>
      <c r="J78" s="18">
        <f>Tabelle14[[#This Row],[KL UB]]-Tabelle14[[#This Row],[KL ga la]]</f>
        <v>5.1197903548893997</v>
      </c>
      <c r="K78" s="57">
        <f>Tabelle14[[#This Row],[KL lambda]]-Tabelle14[[#This Row],[KL ga la]]</f>
        <v>2.6404989306172411E-10</v>
      </c>
      <c r="L78" s="57">
        <f>MAX(Tabelle14[[#This Row],[Spalte3]],0)</f>
        <v>2.6404989306172411E-10</v>
      </c>
      <c r="M78">
        <v>11</v>
      </c>
      <c r="N78">
        <v>0.48045457539270597</v>
      </c>
      <c r="O78">
        <v>1.9450539037194601E-2</v>
      </c>
      <c r="P78">
        <v>-0.45715875933939798</v>
      </c>
      <c r="Q78">
        <v>7.3519456759392498E-4</v>
      </c>
      <c r="R78">
        <v>6.6437457329129798E-2</v>
      </c>
      <c r="S78">
        <v>0</v>
      </c>
      <c r="T78">
        <v>-0.45715188041587901</v>
      </c>
      <c r="U78">
        <v>0</v>
      </c>
      <c r="V78">
        <v>1.8806967197535E-2</v>
      </c>
      <c r="W78">
        <v>0.88883879533587296</v>
      </c>
    </row>
    <row r="79" spans="1:23" x14ac:dyDescent="0.25">
      <c r="A79">
        <v>48</v>
      </c>
      <c r="B79">
        <v>53</v>
      </c>
      <c r="C79">
        <v>11.7575499504766</v>
      </c>
      <c r="D79">
        <v>11.7575499505087</v>
      </c>
      <c r="E79">
        <v>11.7575499505128</v>
      </c>
      <c r="F79">
        <v>7.0572691374105299</v>
      </c>
      <c r="G79">
        <v>11.647008964446799</v>
      </c>
      <c r="H79">
        <v>6.3971160982075199</v>
      </c>
      <c r="I79">
        <v>6.3971160953918504</v>
      </c>
      <c r="J79" s="18">
        <f>Tabelle14[[#This Row],[KL UB]]-Tabelle14[[#This Row],[KL ga la]]</f>
        <v>5.3604338522690798</v>
      </c>
      <c r="K79" s="57">
        <f>Tabelle14[[#This Row],[KL lambda]]-Tabelle14[[#This Row],[KL ga la]]</f>
        <v>0.66015303920300994</v>
      </c>
      <c r="L79" s="57">
        <f>MAX(Tabelle14[[#This Row],[Spalte3]],0)</f>
        <v>0.66015303920300994</v>
      </c>
      <c r="M79">
        <v>53</v>
      </c>
      <c r="N79">
        <v>9999099657.9258709</v>
      </c>
      <c r="O79">
        <v>9997958788.1070995</v>
      </c>
      <c r="P79">
        <v>0.211818113013022</v>
      </c>
      <c r="Q79">
        <v>1.9957782029997699</v>
      </c>
      <c r="R79">
        <v>10</v>
      </c>
      <c r="S79">
        <v>0.118053252012415</v>
      </c>
      <c r="T79">
        <v>10</v>
      </c>
      <c r="U79">
        <v>0.11805101341856999</v>
      </c>
      <c r="V79">
        <v>0</v>
      </c>
      <c r="W79">
        <v>10</v>
      </c>
    </row>
    <row r="80" spans="1:23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J80" s="18">
        <f>Tabelle14[[#This Row],[KL UB]]-Tabelle14[[#This Row],[KL ga la]]</f>
        <v>5.5708229750042975</v>
      </c>
      <c r="K80" s="57">
        <f>Tabelle14[[#This Row],[KL lambda]]-Tabelle14[[#This Row],[KL ga la]]</f>
        <v>0</v>
      </c>
      <c r="L80" s="57">
        <f>MAX(Tabelle14[[#This Row],[Spalte3]],0)</f>
        <v>0</v>
      </c>
      <c r="M80">
        <v>36</v>
      </c>
      <c r="N80">
        <v>0.30320602369684801</v>
      </c>
      <c r="O80">
        <v>4.4363369068585196E-3</v>
      </c>
      <c r="P80">
        <v>-7.1073669431027096</v>
      </c>
      <c r="Q80">
        <v>9.6273001885421004E-4</v>
      </c>
      <c r="R80">
        <v>2.53831742005774E-2</v>
      </c>
      <c r="S80">
        <v>0</v>
      </c>
      <c r="T80">
        <v>-5.6884335112434599</v>
      </c>
      <c r="U80">
        <v>0</v>
      </c>
      <c r="V80">
        <v>0</v>
      </c>
      <c r="W80">
        <v>-10</v>
      </c>
    </row>
    <row r="81" spans="1:23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J81" s="18">
        <f>Tabelle14[[#This Row],[KL UB]]-Tabelle14[[#This Row],[KL ga la]]</f>
        <v>6.8281524471188</v>
      </c>
      <c r="K81" s="57">
        <f>Tabelle14[[#This Row],[KL lambda]]-Tabelle14[[#This Row],[KL ga la]]</f>
        <v>0</v>
      </c>
      <c r="L81" s="57">
        <f>MAX(Tabelle14[[#This Row],[Spalte3]],0)</f>
        <v>0</v>
      </c>
      <c r="M81">
        <v>35</v>
      </c>
      <c r="N81">
        <v>0.223961740939804</v>
      </c>
      <c r="O81">
        <v>4.5808180841367899E-3</v>
      </c>
      <c r="P81">
        <v>-7.1078241480357498</v>
      </c>
      <c r="Q81">
        <v>0</v>
      </c>
      <c r="R81">
        <v>-10</v>
      </c>
      <c r="S81">
        <v>0</v>
      </c>
      <c r="T81">
        <v>-5.9262243459818702</v>
      </c>
      <c r="U81">
        <v>0</v>
      </c>
      <c r="V81">
        <v>4.2949917938913803E-3</v>
      </c>
      <c r="W81">
        <v>0.89783189167403199</v>
      </c>
    </row>
    <row r="82" spans="1:23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8">
        <f>Tabelle14[[#This Row],[KL UB]]-Tabelle14[[#This Row],[KL ga la]]</f>
        <v>9.6891550755844005</v>
      </c>
      <c r="K82" s="57">
        <f>Tabelle14[[#This Row],[KL lambda]]-Tabelle14[[#This Row],[KL ga la]]</f>
        <v>0.72048011199370965</v>
      </c>
      <c r="L82" s="57">
        <f>MAX(Tabelle14[[#This Row],[Spalte3]],0)</f>
        <v>0.72048011199370965</v>
      </c>
      <c r="M82">
        <v>57</v>
      </c>
      <c r="N82">
        <v>9999136493.2682495</v>
      </c>
      <c r="O82">
        <v>9996832721.2837296</v>
      </c>
      <c r="P82">
        <v>0.243024281939828</v>
      </c>
      <c r="Q82">
        <v>2.0886927035023799</v>
      </c>
      <c r="R82">
        <v>10</v>
      </c>
      <c r="S82">
        <v>0.10091736743556699</v>
      </c>
      <c r="T82">
        <v>10</v>
      </c>
      <c r="U82">
        <v>8.2083507799726599E-4</v>
      </c>
      <c r="V82">
        <v>0</v>
      </c>
      <c r="W82">
        <v>1.91512386321011</v>
      </c>
    </row>
    <row r="83" spans="1:23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8">
        <f>Tabelle14[[#This Row],[KL UB]]-Tabelle14[[#This Row],[KL ga la]]</f>
        <v>10.851191124362471</v>
      </c>
      <c r="K83" s="57">
        <f>Tabelle14[[#This Row],[KL lambda]]-Tabelle14[[#This Row],[KL ga la]]</f>
        <v>5.1374102876780015E-2</v>
      </c>
      <c r="L83" s="57">
        <f>MAX(Tabelle14[[#This Row],[Spalte3]],0)</f>
        <v>5.1374102876780015E-2</v>
      </c>
      <c r="M83">
        <v>46</v>
      </c>
      <c r="N83">
        <v>9997216002.9976196</v>
      </c>
      <c r="O83">
        <v>9997824563.3064308</v>
      </c>
      <c r="P83">
        <v>0.53689936716434905</v>
      </c>
      <c r="Q83">
        <v>13.491645354214899</v>
      </c>
      <c r="R83">
        <v>10</v>
      </c>
      <c r="S83">
        <v>2.5874013737745501E-2</v>
      </c>
      <c r="T83">
        <v>10</v>
      </c>
      <c r="U83">
        <v>0</v>
      </c>
      <c r="V83">
        <v>0</v>
      </c>
      <c r="W83">
        <v>0.53690911517078499</v>
      </c>
    </row>
    <row r="84" spans="1:23" x14ac:dyDescent="0.25">
      <c r="J84" s="60">
        <f>SUM(Tabelle14[KL_UB-GA_LA])</f>
        <v>146.63917200511665</v>
      </c>
      <c r="K84" s="60">
        <f>SUM(Tabelle14[Spalte3])</f>
        <v>12.199259262487304</v>
      </c>
      <c r="L84" s="60">
        <f>SUM(Tabelle14[Spalte4])</f>
        <v>12.365223423544995</v>
      </c>
    </row>
    <row r="85" spans="1:23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3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3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>C89-H89</f>
        <v>-2.2061109994364614E-8</v>
      </c>
      <c r="K89" s="58">
        <f>F89-H89</f>
        <v>0.14463495153939399</v>
      </c>
      <c r="L89" s="58">
        <f>MAX(0,K89)</f>
        <v>0.14463495153939399</v>
      </c>
      <c r="M89" s="6">
        <v>73</v>
      </c>
      <c r="N89" s="6">
        <v>9997541582.4688606</v>
      </c>
      <c r="O89" s="6">
        <v>9999111427.37677</v>
      </c>
      <c r="P89" s="6">
        <v>5.2506728191412097E-2</v>
      </c>
      <c r="Q89" s="6">
        <v>2.5745498500954702</v>
      </c>
      <c r="R89" s="6">
        <v>10</v>
      </c>
      <c r="S89" s="6">
        <v>4958228.5074318396</v>
      </c>
      <c r="T89" s="6">
        <v>10</v>
      </c>
      <c r="U89" s="6">
        <v>3504.2528151342199</v>
      </c>
      <c r="V89" s="6">
        <v>4225.0189131452198</v>
      </c>
      <c r="W89" s="7">
        <v>10</v>
      </c>
    </row>
    <row r="90" spans="1:23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>C90-H90</f>
        <v>-2.0980471915343912E-8</v>
      </c>
      <c r="K90" s="58">
        <f>F90-H90</f>
        <v>0.26289517162305798</v>
      </c>
      <c r="L90" s="58">
        <f>MAX(0,K90)</f>
        <v>0.26289517162305798</v>
      </c>
      <c r="M90" s="3">
        <v>71</v>
      </c>
      <c r="N90" s="3">
        <v>9996341809.4427299</v>
      </c>
      <c r="O90" s="3">
        <v>9994075538.5280895</v>
      </c>
      <c r="P90" s="3">
        <v>2.4208398831993501E-2</v>
      </c>
      <c r="Q90" s="3">
        <v>1.8239601127976599</v>
      </c>
      <c r="R90" s="3">
        <v>10</v>
      </c>
      <c r="S90" s="3">
        <v>3223561.5419796002</v>
      </c>
      <c r="T90" s="3">
        <v>10</v>
      </c>
      <c r="U90" s="3">
        <v>2872.9311737357398</v>
      </c>
      <c r="V90" s="3">
        <v>3016.07966649129</v>
      </c>
      <c r="W90" s="4">
        <v>10</v>
      </c>
    </row>
    <row r="91" spans="1:23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>C91-H91</f>
        <v>-1.8118355926688423E-8</v>
      </c>
      <c r="K91" s="58">
        <f>F91-H91</f>
        <v>0.33241865347077504</v>
      </c>
      <c r="L91" s="58">
        <f>MAX(0,K91)</f>
        <v>0.33241865347077504</v>
      </c>
      <c r="M91" s="6">
        <v>34</v>
      </c>
      <c r="N91" s="6">
        <v>9998641307.9429798</v>
      </c>
      <c r="O91" s="6">
        <v>9998593747.3277302</v>
      </c>
      <c r="P91" s="6">
        <v>5.5381297954815796E-4</v>
      </c>
      <c r="Q91" s="6">
        <v>0.85923870453337403</v>
      </c>
      <c r="R91" s="6">
        <v>10</v>
      </c>
      <c r="S91" s="6">
        <v>2949837.2289235201</v>
      </c>
      <c r="T91" s="6">
        <v>-10</v>
      </c>
      <c r="U91" s="6">
        <v>3644.9295409809802</v>
      </c>
      <c r="V91" s="6">
        <v>3656.3092843126701</v>
      </c>
      <c r="W91" s="7">
        <v>-10</v>
      </c>
    </row>
    <row r="92" spans="1:23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>C92-H92</f>
        <v>-9.6470389898684061E-8</v>
      </c>
      <c r="K92" s="58">
        <f>F92-H92</f>
        <v>4.1867476518250069E-2</v>
      </c>
      <c r="L92" s="58">
        <f>MAX(0,K92)</f>
        <v>4.1867476518250069E-2</v>
      </c>
      <c r="M92" s="3">
        <v>31</v>
      </c>
      <c r="N92" s="3">
        <v>9999128288.8068295</v>
      </c>
      <c r="O92" s="3">
        <v>9999135011.1735497</v>
      </c>
      <c r="P92" s="3">
        <v>6.5038489942102096E-2</v>
      </c>
      <c r="Q92" s="3">
        <v>2.2851933133906601</v>
      </c>
      <c r="R92" s="3">
        <v>10</v>
      </c>
      <c r="S92" s="3">
        <v>1786724.42854794</v>
      </c>
      <c r="T92" s="3">
        <v>10</v>
      </c>
      <c r="U92" s="3">
        <v>3678.0237890612798</v>
      </c>
      <c r="V92" s="3">
        <v>3725.56994677068</v>
      </c>
      <c r="W92" s="4">
        <v>-10</v>
      </c>
    </row>
    <row r="93" spans="1:23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>C93-H93</f>
        <v>-4.0363265993437203E-9</v>
      </c>
      <c r="K93" s="58">
        <f>F93-H93</f>
        <v>0.15361929622678</v>
      </c>
      <c r="L93" s="58">
        <f>MAX(0,K93)</f>
        <v>0.15361929622678</v>
      </c>
      <c r="M93" s="3">
        <v>63</v>
      </c>
      <c r="N93" s="3">
        <v>9959685087.5682507</v>
      </c>
      <c r="O93" s="3">
        <v>9974755030.0130501</v>
      </c>
      <c r="P93" s="3">
        <v>1.0037658696171599E-2</v>
      </c>
      <c r="Q93" s="3">
        <v>15.396941860247299</v>
      </c>
      <c r="R93" s="3">
        <v>10</v>
      </c>
      <c r="S93" s="3">
        <v>1702669.2534575399</v>
      </c>
      <c r="T93" s="3">
        <v>10</v>
      </c>
      <c r="U93" s="3">
        <v>700.812669211605</v>
      </c>
      <c r="V93" s="3">
        <v>881.13225563847095</v>
      </c>
      <c r="W93" s="4">
        <v>-10</v>
      </c>
    </row>
    <row r="94" spans="1:23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>C94-H94</f>
        <v>-1.0611135015103912E-7</v>
      </c>
      <c r="K94" s="58">
        <f>F94-H94</f>
        <v>0.37196146047194989</v>
      </c>
      <c r="L94" s="58">
        <f>MAX(0,K94)</f>
        <v>0.37196146047194989</v>
      </c>
      <c r="M94" s="3">
        <v>70</v>
      </c>
      <c r="N94" s="3">
        <v>9998514065.0012302</v>
      </c>
      <c r="O94" s="3">
        <v>9999120137.5523891</v>
      </c>
      <c r="P94" s="3">
        <v>3.7016315022742802E-2</v>
      </c>
      <c r="Q94" s="3">
        <v>1.0167933195724299</v>
      </c>
      <c r="R94" s="3">
        <v>10</v>
      </c>
      <c r="S94" s="3">
        <v>1481396.0673887001</v>
      </c>
      <c r="T94" s="3">
        <v>-10</v>
      </c>
      <c r="U94" s="3">
        <v>2881.0273923703699</v>
      </c>
      <c r="V94" s="3">
        <v>3683.3095415378298</v>
      </c>
      <c r="W94" s="4">
        <v>-10</v>
      </c>
    </row>
    <row r="95" spans="1:23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>C95-H95</f>
        <v>-2.3656382008852006E-7</v>
      </c>
      <c r="K95" s="58">
        <f>F95-H95</f>
        <v>0.72538621807414971</v>
      </c>
      <c r="L95" s="58">
        <f>MAX(0,K95)</f>
        <v>0.72538621807414971</v>
      </c>
      <c r="M95" s="3">
        <v>86</v>
      </c>
      <c r="N95" s="3">
        <v>9998867708.1342106</v>
      </c>
      <c r="O95" s="3">
        <v>9999917245.7254391</v>
      </c>
      <c r="P95" s="3">
        <v>5.4913924483552902E-2</v>
      </c>
      <c r="Q95" s="3">
        <v>1.09938130947312</v>
      </c>
      <c r="R95" s="3">
        <v>10</v>
      </c>
      <c r="S95" s="3">
        <v>1385782.0591390301</v>
      </c>
      <c r="T95" s="3">
        <v>10</v>
      </c>
      <c r="U95" s="3">
        <v>3799.4403021217699</v>
      </c>
      <c r="V95" s="3">
        <v>4170.4929697047801</v>
      </c>
      <c r="W95" s="4">
        <v>-10</v>
      </c>
    </row>
    <row r="96" spans="1:23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>C96-H96</f>
        <v>-2.6647264994572595E-7</v>
      </c>
      <c r="K96" s="58">
        <f>F96-H96</f>
        <v>8.9029754030059971E-2</v>
      </c>
      <c r="L96" s="58">
        <f>MAX(0,K96)</f>
        <v>8.9029754030059971E-2</v>
      </c>
      <c r="M96" s="6">
        <v>83</v>
      </c>
      <c r="N96" s="6">
        <v>9999460597.1935692</v>
      </c>
      <c r="O96" s="6">
        <v>9999092840.08465</v>
      </c>
      <c r="P96" s="6">
        <v>5.8256972612948203E-2</v>
      </c>
      <c r="Q96" s="6">
        <v>2.6190185532410699</v>
      </c>
      <c r="R96" s="6">
        <v>10</v>
      </c>
      <c r="S96" s="6">
        <v>852693.34051860403</v>
      </c>
      <c r="T96" s="6">
        <v>10</v>
      </c>
      <c r="U96" s="6">
        <v>4165.1409492011899</v>
      </c>
      <c r="V96" s="6">
        <v>4255.4070902058602</v>
      </c>
      <c r="W96" s="7">
        <v>10</v>
      </c>
    </row>
    <row r="97" spans="1:23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>C97-H97</f>
        <v>-7.9129278951484139E-7</v>
      </c>
      <c r="K97" s="58">
        <f>F97-H97</f>
        <v>0.85190184697743998</v>
      </c>
      <c r="L97" s="58">
        <f>MAX(0,K97)</f>
        <v>0.85190184697743998</v>
      </c>
      <c r="M97" s="3">
        <v>33</v>
      </c>
      <c r="N97" s="3">
        <v>9998647333.4664497</v>
      </c>
      <c r="O97" s="3">
        <v>9999158613.0591908</v>
      </c>
      <c r="P97" s="3">
        <v>6.5947451032281307E-2</v>
      </c>
      <c r="Q97" s="3">
        <v>1.0705846999525199</v>
      </c>
      <c r="R97" s="3">
        <v>10</v>
      </c>
      <c r="S97" s="3">
        <v>670949.86242812499</v>
      </c>
      <c r="T97" s="3">
        <v>10</v>
      </c>
      <c r="U97" s="3">
        <v>3269.4358989260299</v>
      </c>
      <c r="V97" s="3">
        <v>3281.04863568568</v>
      </c>
      <c r="W97" s="4">
        <v>-10</v>
      </c>
    </row>
    <row r="98" spans="1:23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>C98-H98</f>
        <v>-7.4359259016887336E-7</v>
      </c>
      <c r="K98" s="58">
        <f>F98-H98</f>
        <v>0.86193971160177973</v>
      </c>
      <c r="L98" s="58">
        <f>MAX(0,K98)</f>
        <v>0.86193971160177973</v>
      </c>
      <c r="M98" s="6">
        <v>79</v>
      </c>
      <c r="N98" s="6">
        <v>9999567280.1911907</v>
      </c>
      <c r="O98" s="6">
        <v>9999961280.7843704</v>
      </c>
      <c r="P98" s="6">
        <v>6.7863092424260099E-2</v>
      </c>
      <c r="Q98" s="6">
        <v>0.57768180893906995</v>
      </c>
      <c r="R98" s="6">
        <v>10</v>
      </c>
      <c r="S98" s="6">
        <v>620518.15049150703</v>
      </c>
      <c r="T98" s="6">
        <v>10</v>
      </c>
      <c r="U98" s="6">
        <v>2919.79146010767</v>
      </c>
      <c r="V98" s="6">
        <v>2792.7588679594301</v>
      </c>
      <c r="W98" s="7">
        <v>-10</v>
      </c>
    </row>
    <row r="99" spans="1:23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>C99-H99</f>
        <v>-4.6126892017106513E-7</v>
      </c>
      <c r="K99" s="58">
        <f>F99-H99</f>
        <v>0.1340832741377298</v>
      </c>
      <c r="L99" s="58">
        <f>MAX(0,K99)</f>
        <v>0.1340832741377298</v>
      </c>
      <c r="M99" s="3">
        <v>12</v>
      </c>
      <c r="N99" s="3">
        <v>9999842677.2509403</v>
      </c>
      <c r="O99" s="3">
        <v>9998578638.9640102</v>
      </c>
      <c r="P99" s="3">
        <v>6.9935011702930497E-2</v>
      </c>
      <c r="Q99" s="3">
        <v>1.2513696800945799</v>
      </c>
      <c r="R99" s="3">
        <v>10</v>
      </c>
      <c r="S99" s="3">
        <v>597989.62489758898</v>
      </c>
      <c r="T99" s="3">
        <v>10</v>
      </c>
      <c r="U99" s="3">
        <v>9572.9549249374104</v>
      </c>
      <c r="V99" s="3">
        <v>16908.768680011999</v>
      </c>
      <c r="W99" s="4">
        <v>-10</v>
      </c>
    </row>
    <row r="100" spans="1:23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>C100-H100</f>
        <v>-2.0954683399576624E-7</v>
      </c>
      <c r="K100" s="58">
        <f>F100-H100</f>
        <v>3.9693100054867037E-2</v>
      </c>
      <c r="L100" s="58">
        <f>MAX(0,K100)</f>
        <v>3.9693100054867037E-2</v>
      </c>
      <c r="M100" s="3">
        <v>40</v>
      </c>
      <c r="N100" s="3">
        <v>9999638603.9760094</v>
      </c>
      <c r="O100" s="3">
        <v>9998706092.6167908</v>
      </c>
      <c r="P100" s="3">
        <v>5.9758615445600599E-2</v>
      </c>
      <c r="Q100" s="3">
        <v>1.4295065376624001</v>
      </c>
      <c r="R100" s="3">
        <v>10</v>
      </c>
      <c r="S100" s="3">
        <v>567967.38749017497</v>
      </c>
      <c r="T100" s="3">
        <v>-9.9999921442335697</v>
      </c>
      <c r="U100" s="3">
        <v>6033.1596553005302</v>
      </c>
      <c r="V100" s="3">
        <v>13522.1662043711</v>
      </c>
      <c r="W100" s="4">
        <v>-10</v>
      </c>
    </row>
    <row r="101" spans="1:23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>C101-H101</f>
        <v>-2.2307950020561407E-7</v>
      </c>
      <c r="K101" s="58">
        <f>F101-H101</f>
        <v>0.44545590774086996</v>
      </c>
      <c r="L101" s="58">
        <f>MAX(0,K101)</f>
        <v>0.44545590774086996</v>
      </c>
      <c r="M101" s="6">
        <v>37</v>
      </c>
      <c r="N101" s="6">
        <v>9998585495.8650208</v>
      </c>
      <c r="O101" s="6">
        <v>9998703785.7720699</v>
      </c>
      <c r="P101" s="6">
        <v>1.43632791496951E-2</v>
      </c>
      <c r="Q101" s="6">
        <v>0.42894919317532398</v>
      </c>
      <c r="R101" s="6">
        <v>10</v>
      </c>
      <c r="S101" s="6">
        <v>521614.29051056399</v>
      </c>
      <c r="T101" s="6">
        <v>9.9999999997038405</v>
      </c>
      <c r="U101" s="6">
        <v>3256.4288739870899</v>
      </c>
      <c r="V101" s="6">
        <v>3858.4493916162</v>
      </c>
      <c r="W101" s="7">
        <v>10</v>
      </c>
    </row>
    <row r="102" spans="1:23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>C102-H102</f>
        <v>-1.0576732201172945E-7</v>
      </c>
      <c r="K102" s="58">
        <f>F102-H102</f>
        <v>0.37047339728960205</v>
      </c>
      <c r="L102" s="58">
        <f>MAX(0,K102)</f>
        <v>0.37047339728960205</v>
      </c>
      <c r="M102" s="6">
        <v>18</v>
      </c>
      <c r="N102" s="6">
        <v>9996234942.0014</v>
      </c>
      <c r="O102" s="6">
        <v>9996340754.9085102</v>
      </c>
      <c r="P102" s="6">
        <v>2.7654291825579499E-3</v>
      </c>
      <c r="Q102" s="6">
        <v>257410.036701256</v>
      </c>
      <c r="R102" s="6">
        <v>10</v>
      </c>
      <c r="S102" s="6">
        <v>507547.05880038801</v>
      </c>
      <c r="T102" s="6">
        <v>-10</v>
      </c>
      <c r="U102" s="6">
        <v>4023.6359818332298</v>
      </c>
      <c r="V102" s="6">
        <v>4461.8511461489497</v>
      </c>
      <c r="W102" s="7">
        <v>-10</v>
      </c>
    </row>
    <row r="103" spans="1:23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>C103-H103</f>
        <v>-6.9596216012435264E-8</v>
      </c>
      <c r="K103" s="58">
        <f>F103-H103</f>
        <v>0.29406559235790508</v>
      </c>
      <c r="L103" s="58">
        <f>MAX(0,K103)</f>
        <v>0.29406559235790508</v>
      </c>
      <c r="M103" s="6">
        <v>39</v>
      </c>
      <c r="N103" s="6">
        <v>9984671122.4630108</v>
      </c>
      <c r="O103" s="6">
        <v>9987571254.4887791</v>
      </c>
      <c r="P103" s="6">
        <v>1.46397264946494E-2</v>
      </c>
      <c r="Q103" s="6">
        <v>15.8341074875425</v>
      </c>
      <c r="R103" s="6">
        <v>10</v>
      </c>
      <c r="S103" s="6">
        <v>360603.26121780602</v>
      </c>
      <c r="T103" s="6">
        <v>-10</v>
      </c>
      <c r="U103" s="6">
        <v>1383.61986541754</v>
      </c>
      <c r="V103" s="6">
        <v>1576.8786445767601</v>
      </c>
      <c r="W103" s="7">
        <v>-10</v>
      </c>
    </row>
    <row r="104" spans="1:23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>C104-H104</f>
        <v>-1.1104176023124523E-7</v>
      </c>
      <c r="K104" s="58">
        <f>F104-H104</f>
        <v>0.17108056007367001</v>
      </c>
      <c r="L104" s="58">
        <f>MAX(0,K104)</f>
        <v>0.17108056007367001</v>
      </c>
      <c r="M104" s="6">
        <v>44</v>
      </c>
      <c r="N104" s="6">
        <v>9989809616.7174301</v>
      </c>
      <c r="O104" s="6">
        <v>4.3622067969979801</v>
      </c>
      <c r="P104" s="6">
        <v>-1.9145117126543999E-3</v>
      </c>
      <c r="Q104" s="6">
        <v>0.218321163261017</v>
      </c>
      <c r="R104" s="6">
        <v>5.8716761270940996</v>
      </c>
      <c r="S104" s="6">
        <v>127945.291663817</v>
      </c>
      <c r="T104" s="6">
        <v>-10</v>
      </c>
      <c r="U104" s="6">
        <v>0</v>
      </c>
      <c r="V104" s="6">
        <v>3.8427446839952499</v>
      </c>
      <c r="W104" s="7">
        <v>-10</v>
      </c>
    </row>
    <row r="105" spans="1:23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>C105-H105</f>
        <v>-2.9061014296394294E-8</v>
      </c>
      <c r="K105" s="58">
        <f>F105-H105</f>
        <v>0.11511071586498289</v>
      </c>
      <c r="L105" s="58">
        <f>MAX(0,K105)</f>
        <v>0.11511071586498289</v>
      </c>
      <c r="M105" s="3">
        <v>62</v>
      </c>
      <c r="N105" s="3">
        <v>9975642681.4646397</v>
      </c>
      <c r="O105" s="3">
        <v>9990925321.8452091</v>
      </c>
      <c r="P105" s="3">
        <v>1.61968035276894E-3</v>
      </c>
      <c r="Q105" s="3">
        <v>10.4364986016566</v>
      </c>
      <c r="R105" s="3">
        <v>7.3225875867816299</v>
      </c>
      <c r="S105" s="3">
        <v>110212.946692905</v>
      </c>
      <c r="T105" s="3">
        <v>-10</v>
      </c>
      <c r="U105" s="3">
        <v>1.36123068766775</v>
      </c>
      <c r="V105" s="3">
        <v>0.45771390820158298</v>
      </c>
      <c r="W105" s="4">
        <v>-10</v>
      </c>
    </row>
    <row r="106" spans="1:23" s="66" customFormat="1" x14ac:dyDescent="0.25">
      <c r="A106" s="61"/>
      <c r="B106" s="62"/>
      <c r="C106" s="62"/>
      <c r="D106" s="62"/>
      <c r="E106" s="62"/>
      <c r="F106" s="62"/>
      <c r="G106" s="62"/>
      <c r="H106" s="62"/>
      <c r="I106" s="62"/>
      <c r="J106" s="63"/>
      <c r="K106" s="64"/>
      <c r="L106" s="64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5"/>
    </row>
    <row r="107" spans="1:23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>C107-H107</f>
        <v>5.3720800708289759E-4</v>
      </c>
      <c r="K107" s="58">
        <f>F107-H107</f>
        <v>0.124408640624893</v>
      </c>
      <c r="L107" s="58">
        <f>MAX(0,K107)</f>
        <v>0.124408640624893</v>
      </c>
      <c r="M107" s="6">
        <v>23</v>
      </c>
      <c r="N107" s="6">
        <v>6.4110641057489799</v>
      </c>
      <c r="O107" s="6">
        <v>10.0165805302614</v>
      </c>
      <c r="P107" s="6">
        <v>6.0049223217162797E-3</v>
      </c>
      <c r="Q107" s="6">
        <v>8.1416438375181297</v>
      </c>
      <c r="R107" s="6">
        <v>-10</v>
      </c>
      <c r="S107" s="6">
        <v>6.3323583763406299</v>
      </c>
      <c r="T107" s="6">
        <v>-10</v>
      </c>
      <c r="U107" s="6">
        <v>5.6858459753066103E-4</v>
      </c>
      <c r="V107" s="6">
        <v>1.18100115097363</v>
      </c>
      <c r="W107" s="7">
        <v>-1.04336604701097</v>
      </c>
    </row>
    <row r="108" spans="1:23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>C108-H108</f>
        <v>7.8052329237709994E-4</v>
      </c>
      <c r="K108" s="58">
        <f>F108-H108</f>
        <v>0.24350347964438571</v>
      </c>
      <c r="L108" s="58">
        <f>MAX(0,K108)</f>
        <v>0.24350347964438571</v>
      </c>
      <c r="M108" s="3">
        <v>6</v>
      </c>
      <c r="N108" s="3">
        <v>11.412847509614201</v>
      </c>
      <c r="O108" s="3">
        <v>12.493089490820701</v>
      </c>
      <c r="P108" s="3">
        <v>5.7942887478852597E-3</v>
      </c>
      <c r="Q108" s="3">
        <v>3.17798936317809</v>
      </c>
      <c r="R108" s="3">
        <v>5.5215966737530104</v>
      </c>
      <c r="S108" s="3">
        <v>5.3164172755014398</v>
      </c>
      <c r="T108" s="3">
        <v>-10</v>
      </c>
      <c r="U108" s="3">
        <v>1.5204070817097699</v>
      </c>
      <c r="V108" s="3">
        <v>0.21938389251100901</v>
      </c>
      <c r="W108" s="4">
        <v>-10</v>
      </c>
    </row>
    <row r="109" spans="1:23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>C109-H109</f>
        <v>4.9939336914407995E-3</v>
      </c>
      <c r="K109" s="58">
        <f>F109-H109</f>
        <v>0.19106317038107448</v>
      </c>
      <c r="L109" s="58">
        <f>MAX(0,K109)</f>
        <v>0.19106317038107448</v>
      </c>
      <c r="M109" s="6">
        <v>15</v>
      </c>
      <c r="N109" s="6">
        <v>8.1054074358488393</v>
      </c>
      <c r="O109" s="6">
        <v>8.7754876764588907</v>
      </c>
      <c r="P109" s="6">
        <v>-8.5100085336923701E-4</v>
      </c>
      <c r="Q109" s="6">
        <v>5.1771612765217299</v>
      </c>
      <c r="R109" s="6">
        <v>-10</v>
      </c>
      <c r="S109" s="6">
        <v>2.4867239267713201</v>
      </c>
      <c r="T109" s="6">
        <v>-10</v>
      </c>
      <c r="U109" s="6">
        <v>1.35524858251923</v>
      </c>
      <c r="V109" s="6">
        <v>0.156194742737614</v>
      </c>
      <c r="W109" s="7">
        <v>-10</v>
      </c>
    </row>
    <row r="110" spans="1:23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>C110-H110</f>
        <v>8.0719629967970219E-3</v>
      </c>
      <c r="K110" s="58">
        <f>F110-H110</f>
        <v>0.178588971685811</v>
      </c>
      <c r="L110" s="58">
        <f>MAX(0,K110)</f>
        <v>0.178588971685811</v>
      </c>
      <c r="M110" s="3">
        <v>67</v>
      </c>
      <c r="N110" s="3">
        <v>1.66770197291721</v>
      </c>
      <c r="O110" s="3">
        <v>1.9325319005227399</v>
      </c>
      <c r="P110" s="3">
        <v>6.38278005766488E-3</v>
      </c>
      <c r="Q110" s="3">
        <v>1.1472036248529101</v>
      </c>
      <c r="R110" s="3">
        <v>3.53259517654981</v>
      </c>
      <c r="S110" s="3">
        <v>1.7074597661965301</v>
      </c>
      <c r="T110" s="3">
        <v>3.1034976707316599</v>
      </c>
      <c r="U110" s="3">
        <v>1.6995386535462</v>
      </c>
      <c r="V110" s="3">
        <v>3.60603241921712E-2</v>
      </c>
      <c r="W110" s="4">
        <v>3.8360400622566799</v>
      </c>
    </row>
    <row r="111" spans="1:23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>C111-H111</f>
        <v>1.9833823655242E-2</v>
      </c>
      <c r="K111" s="58">
        <f>F111-H111</f>
        <v>0.11341519441719206</v>
      </c>
      <c r="L111" s="58">
        <f>MAX(0,K111)</f>
        <v>0.11341519441719206</v>
      </c>
      <c r="M111" s="3">
        <v>16</v>
      </c>
      <c r="N111" s="3">
        <v>1.9543485886410901</v>
      </c>
      <c r="O111" s="3">
        <v>10.476353602218399</v>
      </c>
      <c r="P111" s="3">
        <v>1.44190749272733E-2</v>
      </c>
      <c r="Q111" s="3">
        <v>12.744674516208701</v>
      </c>
      <c r="R111" s="3">
        <v>-8.5901335379832506</v>
      </c>
      <c r="S111" s="3">
        <v>1.4533211245661299</v>
      </c>
      <c r="T111" s="3">
        <v>10</v>
      </c>
      <c r="U111" s="3">
        <v>1.4533209978319801</v>
      </c>
      <c r="V111" s="3">
        <v>0</v>
      </c>
      <c r="W111" s="4">
        <v>10</v>
      </c>
    </row>
    <row r="112" spans="1:23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>C112-H112</f>
        <v>2.2956093472640049E-2</v>
      </c>
      <c r="K112" s="58">
        <f>F112-H112</f>
        <v>0.10806053782851022</v>
      </c>
      <c r="L112" s="58">
        <f>MAX(0,K112)</f>
        <v>0.10806053782851022</v>
      </c>
      <c r="M112" s="3">
        <v>9</v>
      </c>
      <c r="N112" s="3">
        <v>0.94524858475214701</v>
      </c>
      <c r="O112" s="3">
        <v>3.7888788527130202</v>
      </c>
      <c r="P112" s="3">
        <v>1.5827200218556499E-2</v>
      </c>
      <c r="Q112" s="3">
        <v>2.8296213803627701</v>
      </c>
      <c r="R112" s="3">
        <v>-1.9407024692338499</v>
      </c>
      <c r="S112" s="3">
        <v>1.3868904962991</v>
      </c>
      <c r="T112" s="3">
        <v>10</v>
      </c>
      <c r="U112" s="3">
        <v>1.3868990051994501</v>
      </c>
      <c r="V112" s="3">
        <v>0</v>
      </c>
      <c r="W112" s="4">
        <v>10</v>
      </c>
    </row>
    <row r="113" spans="1:23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>C113-H113</f>
        <v>2.2227848102615966E-2</v>
      </c>
      <c r="K113" s="58">
        <f>F113-H113</f>
        <v>0.17121101410281092</v>
      </c>
      <c r="L113" s="58">
        <f>MAX(0,K113)</f>
        <v>0.17121101410281092</v>
      </c>
      <c r="M113" s="6">
        <v>4</v>
      </c>
      <c r="N113" s="6">
        <v>9983401505.3096104</v>
      </c>
      <c r="O113" s="6">
        <v>9996226572.6523895</v>
      </c>
      <c r="P113" s="6">
        <v>1.6606325914725901E-2</v>
      </c>
      <c r="Q113" s="6">
        <v>3.4991388914145598</v>
      </c>
      <c r="R113" s="6">
        <v>10</v>
      </c>
      <c r="S113" s="6">
        <v>1.36243197808345</v>
      </c>
      <c r="T113" s="6">
        <v>10</v>
      </c>
      <c r="U113" s="6">
        <v>8.1921457892664997E-4</v>
      </c>
      <c r="V113" s="6">
        <v>44.829866150134499</v>
      </c>
      <c r="W113" s="7">
        <v>-10</v>
      </c>
    </row>
    <row r="114" spans="1:23" s="50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>C114-H114</f>
        <v>7.596755917886E-2</v>
      </c>
      <c r="K114" s="58">
        <f>F114-H114</f>
        <v>0.20882321927608993</v>
      </c>
      <c r="L114" s="58">
        <f>MAX(0,K114)</f>
        <v>0.20882321927608993</v>
      </c>
      <c r="M114" s="3">
        <v>20</v>
      </c>
      <c r="N114" s="3">
        <v>9999176414.3347702</v>
      </c>
      <c r="O114" s="3">
        <v>9998918150.2578793</v>
      </c>
      <c r="P114" s="3">
        <v>2.77020334313638E-2</v>
      </c>
      <c r="Q114" s="3">
        <v>2.9807771641499801</v>
      </c>
      <c r="R114" s="3">
        <v>10</v>
      </c>
      <c r="S114" s="3">
        <v>0.90164965794709995</v>
      </c>
      <c r="T114" s="3">
        <v>10</v>
      </c>
      <c r="U114" s="3">
        <v>3065.69737576956</v>
      </c>
      <c r="V114" s="3">
        <v>3749.6650409260501</v>
      </c>
      <c r="W114" s="4">
        <v>-10</v>
      </c>
    </row>
    <row r="115" spans="1:23" s="50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>C115-H115</f>
        <v>0.10139319390456303</v>
      </c>
      <c r="K115" s="58">
        <f>F115-H115</f>
        <v>0.20791718117579194</v>
      </c>
      <c r="L115" s="58">
        <f>MAX(0,K115)</f>
        <v>0.20791718117579194</v>
      </c>
      <c r="M115" s="6">
        <v>28</v>
      </c>
      <c r="N115" s="6">
        <v>9997470335.8272896</v>
      </c>
      <c r="O115" s="6">
        <v>9997735117.3172607</v>
      </c>
      <c r="P115" s="6">
        <v>4.3888344139676502E-2</v>
      </c>
      <c r="Q115" s="6">
        <v>4.00510223717722</v>
      </c>
      <c r="R115" s="6">
        <v>10</v>
      </c>
      <c r="S115" s="6">
        <v>0.63579906973010902</v>
      </c>
      <c r="T115" s="6">
        <v>10</v>
      </c>
      <c r="U115" s="6">
        <v>2113.0777975231299</v>
      </c>
      <c r="V115" s="6">
        <v>3440.0678528278399</v>
      </c>
      <c r="W115" s="7">
        <v>10</v>
      </c>
    </row>
    <row r="116" spans="1:23" s="50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>C116-H116</f>
        <v>9.1062381626398903E-3</v>
      </c>
      <c r="K116" s="58">
        <f>F116-H116</f>
        <v>2.0426592116840059E-2</v>
      </c>
      <c r="L116" s="58">
        <f>MAX(0,K116)</f>
        <v>2.0426592116840059E-2</v>
      </c>
      <c r="M116" s="6">
        <v>14</v>
      </c>
      <c r="N116" s="6">
        <v>0.59246064196604697</v>
      </c>
      <c r="O116" s="6">
        <v>0.74558845641499405</v>
      </c>
      <c r="P116" s="6">
        <v>1.1793509755852701E-2</v>
      </c>
      <c r="Q116" s="6">
        <v>0.94345262888560499</v>
      </c>
      <c r="R116" s="6">
        <v>-0.59276175940577602</v>
      </c>
      <c r="S116" s="6">
        <v>0.58717587740688204</v>
      </c>
      <c r="T116" s="6">
        <v>0.97398568135486896</v>
      </c>
      <c r="U116" s="6">
        <v>6.44465364361838E-4</v>
      </c>
      <c r="V116" s="6">
        <v>0.23140662930705799</v>
      </c>
      <c r="W116" s="7">
        <v>1.04966021942022</v>
      </c>
    </row>
    <row r="117" spans="1:23" s="50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>C117-H117</f>
        <v>0.40488325723423024</v>
      </c>
      <c r="K117" s="58">
        <f>F117-H117</f>
        <v>0.37897129304360888</v>
      </c>
      <c r="L117" s="58">
        <f>MAX(0,K117)</f>
        <v>0.37897129304360888</v>
      </c>
      <c r="M117" s="3">
        <v>78</v>
      </c>
      <c r="N117" s="3">
        <v>9996226202.4680405</v>
      </c>
      <c r="O117" s="3">
        <v>9996860259.7768707</v>
      </c>
      <c r="P117" s="3">
        <v>4.8506095839027999E-2</v>
      </c>
      <c r="Q117" s="3">
        <v>58866.309627244802</v>
      </c>
      <c r="R117" s="3">
        <v>10</v>
      </c>
      <c r="S117" s="3">
        <v>0.55397657141409296</v>
      </c>
      <c r="T117" s="3">
        <v>10</v>
      </c>
      <c r="U117" s="3">
        <v>0.55397642229056199</v>
      </c>
      <c r="V117" s="3">
        <v>0</v>
      </c>
      <c r="W117" s="4">
        <v>10</v>
      </c>
    </row>
    <row r="118" spans="1:23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>C118-H118</f>
        <v>0.63251562981707998</v>
      </c>
      <c r="K118" s="58">
        <f>F118-H118</f>
        <v>0.45275965178929001</v>
      </c>
      <c r="L118" s="58">
        <f>MAX(0,K118)</f>
        <v>0.45275965178929001</v>
      </c>
      <c r="M118" s="3">
        <v>2</v>
      </c>
      <c r="N118" s="3">
        <v>9999663479.2444191</v>
      </c>
      <c r="O118" s="3">
        <v>9999136840.8406296</v>
      </c>
      <c r="P118" s="3">
        <v>6.8640757099277902E-2</v>
      </c>
      <c r="Q118" s="3">
        <v>2.2013795969632599</v>
      </c>
      <c r="R118" s="3">
        <v>10</v>
      </c>
      <c r="S118" s="3">
        <v>0.41270070080190302</v>
      </c>
      <c r="T118" s="3">
        <v>10</v>
      </c>
      <c r="U118" s="3">
        <v>5586.9296251063497</v>
      </c>
      <c r="V118" s="3">
        <v>4527.6210544317601</v>
      </c>
      <c r="W118" s="4">
        <v>-10</v>
      </c>
    </row>
    <row r="119" spans="1:23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>C119-H119</f>
        <v>5.4760963418940101E-2</v>
      </c>
      <c r="K119" s="58">
        <f>F119-H119</f>
        <v>7.2694064526400037E-2</v>
      </c>
      <c r="L119" s="58">
        <f>MAX(0,K119)</f>
        <v>7.2694064526400037E-2</v>
      </c>
      <c r="M119" s="6">
        <v>52</v>
      </c>
      <c r="N119" s="6">
        <v>0.46053502733466201</v>
      </c>
      <c r="O119" s="6">
        <v>0.44572132256710201</v>
      </c>
      <c r="P119" s="6">
        <v>4.8586912442333298E-3</v>
      </c>
      <c r="Q119" s="6">
        <v>0.22587642498233701</v>
      </c>
      <c r="R119" s="6">
        <v>3.1442947345814001</v>
      </c>
      <c r="S119" s="6">
        <v>0.41047878509984898</v>
      </c>
      <c r="T119" s="6">
        <v>0.57161677438163905</v>
      </c>
      <c r="U119" s="6">
        <v>0.41047742502282097</v>
      </c>
      <c r="V119" s="6">
        <v>0</v>
      </c>
      <c r="W119" s="7">
        <v>0.57161490146539995</v>
      </c>
    </row>
    <row r="120" spans="1:23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>C120-H120</f>
        <v>0.68737065147710985</v>
      </c>
      <c r="K120" s="58">
        <f>F120-H120</f>
        <v>0.25630403861154982</v>
      </c>
      <c r="L120" s="58">
        <f>MAX(0,K120)</f>
        <v>0.25630403861154982</v>
      </c>
      <c r="M120" s="3">
        <v>82</v>
      </c>
      <c r="N120" s="3">
        <v>9999277781.4927502</v>
      </c>
      <c r="O120" s="3">
        <v>9999111512.1573391</v>
      </c>
      <c r="P120" s="3">
        <v>6.8352729213527905E-2</v>
      </c>
      <c r="Q120" s="3">
        <v>0.81028346815535501</v>
      </c>
      <c r="R120" s="3">
        <v>10</v>
      </c>
      <c r="S120" s="3">
        <v>0.39802034413321002</v>
      </c>
      <c r="T120" s="3">
        <v>10</v>
      </c>
      <c r="U120" s="3">
        <v>0.39801739689607901</v>
      </c>
      <c r="V120" s="3">
        <v>0</v>
      </c>
      <c r="W120" s="4">
        <v>10</v>
      </c>
    </row>
    <row r="121" spans="1:23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>C121-H121</f>
        <v>0.5738009882470001</v>
      </c>
      <c r="K121" s="58">
        <f>F121-H121</f>
        <v>0.26045390655556977</v>
      </c>
      <c r="L121" s="58">
        <f>MAX(0,K121)</f>
        <v>0.26045390655556977</v>
      </c>
      <c r="M121" s="6">
        <v>66</v>
      </c>
      <c r="N121" s="6">
        <v>9998248199.0529594</v>
      </c>
      <c r="O121" s="6">
        <v>9999231552.98106</v>
      </c>
      <c r="P121" s="6">
        <v>6.9292723446047894E-2</v>
      </c>
      <c r="Q121" s="6">
        <v>5.8310098025602004</v>
      </c>
      <c r="R121" s="6">
        <v>10</v>
      </c>
      <c r="S121" s="6">
        <v>0.39266890479840799</v>
      </c>
      <c r="T121" s="6">
        <v>10</v>
      </c>
      <c r="U121" s="6">
        <v>1903.8322159648301</v>
      </c>
      <c r="V121" s="6">
        <v>1521.7898656237901</v>
      </c>
      <c r="W121" s="7">
        <v>-10</v>
      </c>
    </row>
    <row r="122" spans="1:23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>C122-H122</f>
        <v>0.97104872512400986</v>
      </c>
      <c r="K122" s="58">
        <f>F122-H122</f>
        <v>0.44889676305295989</v>
      </c>
      <c r="L122" s="58">
        <f>MAX(0,K122)</f>
        <v>0.44889676305295989</v>
      </c>
      <c r="M122" s="3">
        <v>27</v>
      </c>
      <c r="N122" s="3">
        <v>9999695339.7421207</v>
      </c>
      <c r="O122" s="3">
        <v>9999136035.33214</v>
      </c>
      <c r="P122" s="3">
        <v>8.7403056681916905E-2</v>
      </c>
      <c r="Q122" s="3">
        <v>1.39451057911817</v>
      </c>
      <c r="R122" s="3">
        <v>10</v>
      </c>
      <c r="S122" s="3">
        <v>0.333957450785341</v>
      </c>
      <c r="T122" s="3">
        <v>10</v>
      </c>
      <c r="U122" s="3">
        <v>3744.4734180970299</v>
      </c>
      <c r="V122" s="3">
        <v>3397.8893806092901</v>
      </c>
      <c r="W122" s="4">
        <v>-10</v>
      </c>
    </row>
    <row r="123" spans="1:23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>C123-H123</f>
        <v>0.22276431165528504</v>
      </c>
      <c r="K123" s="58">
        <f>F123-H123</f>
        <v>6.1874541174781972E-2</v>
      </c>
      <c r="L123" s="58">
        <f>MAX(0,K123)</f>
        <v>6.1874541174781972E-2</v>
      </c>
      <c r="M123" s="3">
        <v>80</v>
      </c>
      <c r="N123" s="3">
        <v>0.69983309453009401</v>
      </c>
      <c r="O123" s="3">
        <v>0.20968782863982299</v>
      </c>
      <c r="P123" s="3">
        <v>-2.9209657913836999E-2</v>
      </c>
      <c r="Q123" s="3">
        <v>2.3000354463412798E-2</v>
      </c>
      <c r="R123" s="3">
        <v>3.5122673032158001</v>
      </c>
      <c r="S123" s="3">
        <v>0.32029747479225601</v>
      </c>
      <c r="T123" s="3">
        <v>-4.1450660144946099</v>
      </c>
      <c r="U123" s="3">
        <v>0</v>
      </c>
      <c r="V123" s="3">
        <v>9.7574157340626596E-4</v>
      </c>
      <c r="W123" s="4">
        <v>2.7290090325541101</v>
      </c>
    </row>
    <row r="124" spans="1:23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>C124-H124</f>
        <v>1.210696909992369</v>
      </c>
      <c r="K124" s="58">
        <f>F124-H124</f>
        <v>0.30266307686981897</v>
      </c>
      <c r="L124" s="58">
        <f>MAX(0,K124)</f>
        <v>0.30266307686981897</v>
      </c>
      <c r="M124" s="6">
        <v>3</v>
      </c>
      <c r="N124" s="6">
        <v>9999651261.0935497</v>
      </c>
      <c r="O124" s="6">
        <v>9999669207.5860405</v>
      </c>
      <c r="P124" s="6">
        <v>0.10101621631086299</v>
      </c>
      <c r="Q124" s="6">
        <v>1.9339605227452099</v>
      </c>
      <c r="R124" s="6">
        <v>10</v>
      </c>
      <c r="S124" s="6">
        <v>0.273072996728142</v>
      </c>
      <c r="T124" s="6">
        <v>10</v>
      </c>
      <c r="U124" s="6">
        <v>0.27307294619453498</v>
      </c>
      <c r="V124" s="6">
        <v>0</v>
      </c>
      <c r="W124" s="7">
        <v>10</v>
      </c>
    </row>
    <row r="125" spans="1:23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>C125-H125</f>
        <v>1.4785398292756002</v>
      </c>
      <c r="K125" s="58">
        <f>F125-H125</f>
        <v>0.57866884112584005</v>
      </c>
      <c r="L125" s="58">
        <f>MAX(0,K125)</f>
        <v>0.57866884112584005</v>
      </c>
      <c r="M125" s="3">
        <v>19</v>
      </c>
      <c r="N125" s="3">
        <v>9998602090.2154808</v>
      </c>
      <c r="O125" s="3">
        <v>9999135922.5410099</v>
      </c>
      <c r="P125" s="3">
        <v>0.11757534523839699</v>
      </c>
      <c r="Q125" s="3">
        <v>2.15496448450912</v>
      </c>
      <c r="R125" s="3">
        <v>10</v>
      </c>
      <c r="S125" s="3">
        <v>0.24283386446250199</v>
      </c>
      <c r="T125" s="3">
        <v>10</v>
      </c>
      <c r="U125" s="3">
        <v>2862.7923638494899</v>
      </c>
      <c r="V125" s="3">
        <v>3017.4450163445999</v>
      </c>
      <c r="W125" s="4">
        <v>-10</v>
      </c>
    </row>
    <row r="126" spans="1:23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>C126-H126</f>
        <v>0.33394369804923696</v>
      </c>
      <c r="K126" s="58">
        <f>F126-H126</f>
        <v>2.2801397821183955E-2</v>
      </c>
      <c r="L126" s="58">
        <f>MAX(0,K126)</f>
        <v>2.2801397821183955E-2</v>
      </c>
      <c r="M126" s="6">
        <v>69</v>
      </c>
      <c r="N126" s="6">
        <v>0.803612657378457</v>
      </c>
      <c r="O126" s="6">
        <v>0.208358760516729</v>
      </c>
      <c r="P126" s="6">
        <v>-5.9782579055625902E-2</v>
      </c>
      <c r="Q126" s="6">
        <v>0.24799167306157799</v>
      </c>
      <c r="R126" s="6">
        <v>0.201597477842414</v>
      </c>
      <c r="S126" s="6">
        <v>0.21081568446447699</v>
      </c>
      <c r="T126" s="6">
        <v>-4.4071405229962402</v>
      </c>
      <c r="U126" s="6">
        <v>0</v>
      </c>
      <c r="V126" s="6">
        <v>3.3070742538466397E-2</v>
      </c>
      <c r="W126" s="7">
        <v>4.1822073303293399</v>
      </c>
    </row>
    <row r="127" spans="1:23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>C127-H127</f>
        <v>0.54703465067823975</v>
      </c>
      <c r="K127" s="58">
        <f>F127-H127</f>
        <v>3.7073643603500184E-3</v>
      </c>
      <c r="L127" s="58">
        <f>MAX(0,K127)</f>
        <v>3.7073643603500184E-3</v>
      </c>
      <c r="M127" s="3">
        <v>72</v>
      </c>
      <c r="N127" s="3">
        <v>2.98416724216702</v>
      </c>
      <c r="O127" s="3">
        <v>0.226802158068313</v>
      </c>
      <c r="P127" s="3">
        <v>-6.7855947857169002E-2</v>
      </c>
      <c r="Q127" s="3">
        <v>1.42676552123142E-2</v>
      </c>
      <c r="R127" s="3">
        <v>4.2613596526689896</v>
      </c>
      <c r="S127" s="3">
        <v>0.18413892279142299</v>
      </c>
      <c r="T127" s="3">
        <v>-4.6551351271461696</v>
      </c>
      <c r="U127" s="3">
        <v>5.3906304613240204E-4</v>
      </c>
      <c r="V127" s="3">
        <v>0.11910394411061</v>
      </c>
      <c r="W127" s="4">
        <v>-2.0194328020365799</v>
      </c>
    </row>
    <row r="128" spans="1:23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>C128-H128</f>
        <v>0.48723726507246401</v>
      </c>
      <c r="K128" s="58">
        <f>F128-H128</f>
        <v>3.0466666854746971E-2</v>
      </c>
      <c r="L128" s="58">
        <f>MAX(0,K128)</f>
        <v>3.0466666854746971E-2</v>
      </c>
      <c r="M128" s="6">
        <v>7</v>
      </c>
      <c r="N128" s="6">
        <v>0.89158482341618805</v>
      </c>
      <c r="O128" s="6">
        <v>0.143211414202951</v>
      </c>
      <c r="P128" s="6">
        <v>-5.3858448679083903E-2</v>
      </c>
      <c r="Q128" s="6">
        <v>8.2519922087263692E-3</v>
      </c>
      <c r="R128" s="6">
        <v>-10</v>
      </c>
      <c r="S128" s="6">
        <v>0.172390503999517</v>
      </c>
      <c r="T128" s="6">
        <v>-3.7960181246964702</v>
      </c>
      <c r="U128" s="6">
        <v>0</v>
      </c>
      <c r="V128" s="6">
        <v>3.1550146447615897E-2</v>
      </c>
      <c r="W128" s="7">
        <v>4.0106027279244998</v>
      </c>
    </row>
    <row r="129" spans="1:23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>C129-H129</f>
        <v>3.8637746694752604</v>
      </c>
      <c r="K129" s="58">
        <f>F129-H129</f>
        <v>0.34349973263866929</v>
      </c>
      <c r="L129" s="58">
        <f>MAX(0,K129)</f>
        <v>0.34349973263866929</v>
      </c>
      <c r="M129" s="6">
        <v>38</v>
      </c>
      <c r="N129" s="6">
        <v>9997391060.1346207</v>
      </c>
      <c r="O129" s="6">
        <v>9995103714.9222794</v>
      </c>
      <c r="P129" s="6">
        <v>0.16720088788840701</v>
      </c>
      <c r="Q129" s="6">
        <v>2.2493142331446601</v>
      </c>
      <c r="R129" s="6">
        <v>10</v>
      </c>
      <c r="S129" s="6">
        <v>0.15358546013955801</v>
      </c>
      <c r="T129" s="6">
        <v>10</v>
      </c>
      <c r="U129" s="6">
        <v>0.15358668784333401</v>
      </c>
      <c r="V129" s="6">
        <v>0</v>
      </c>
      <c r="W129" s="7">
        <v>10</v>
      </c>
    </row>
    <row r="130" spans="1:23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>C130-H130</f>
        <v>2.4286614067474606</v>
      </c>
      <c r="K130" s="58">
        <f>F130-H130</f>
        <v>0.10552834483973017</v>
      </c>
      <c r="L130" s="58">
        <f>MAX(0,K130)</f>
        <v>0.10552834483973017</v>
      </c>
      <c r="M130" s="6">
        <v>50</v>
      </c>
      <c r="N130" s="6">
        <v>2.2280722696241901</v>
      </c>
      <c r="O130" s="6">
        <v>9.0179686702550499E-2</v>
      </c>
      <c r="P130" s="6">
        <v>-0.18984943485084399</v>
      </c>
      <c r="Q130" s="6">
        <v>0</v>
      </c>
      <c r="R130" s="6">
        <v>-0.189848947601615</v>
      </c>
      <c r="S130" s="6">
        <v>0.12122872861716601</v>
      </c>
      <c r="T130" s="6">
        <v>-10</v>
      </c>
      <c r="U130" s="6">
        <v>0</v>
      </c>
      <c r="V130" s="6">
        <v>9.3680589979526302E-2</v>
      </c>
      <c r="W130" s="7">
        <v>0.84733100193286603</v>
      </c>
    </row>
    <row r="131" spans="1:23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>C131-H131</f>
        <v>5.0161268528157894</v>
      </c>
      <c r="K131" s="58">
        <f>F131-H131</f>
        <v>0.3645639543159005</v>
      </c>
      <c r="L131" s="58">
        <f>MAX(0,K131)</f>
        <v>0.3645639543159005</v>
      </c>
      <c r="M131" s="6">
        <v>88</v>
      </c>
      <c r="N131" s="6">
        <v>9999287503.97122</v>
      </c>
      <c r="O131" s="6">
        <v>9999209986.0840492</v>
      </c>
      <c r="P131" s="6">
        <v>0.21154729980065601</v>
      </c>
      <c r="Q131" s="6">
        <v>2.1120583005219999</v>
      </c>
      <c r="R131" s="6">
        <v>10</v>
      </c>
      <c r="S131" s="6">
        <v>0.12033757186349101</v>
      </c>
      <c r="T131" s="6">
        <v>10</v>
      </c>
      <c r="U131" s="6">
        <v>0.120337361739123</v>
      </c>
      <c r="V131" s="6">
        <v>0</v>
      </c>
      <c r="W131" s="7">
        <v>10</v>
      </c>
    </row>
    <row r="132" spans="1:23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>C132-H132</f>
        <v>5.3604338522690798</v>
      </c>
      <c r="K132" s="58">
        <f>F132-H132</f>
        <v>0.66015303920300994</v>
      </c>
      <c r="L132" s="58">
        <f>MAX(0,K132)</f>
        <v>0.66015303920300994</v>
      </c>
      <c r="M132" s="6">
        <v>53</v>
      </c>
      <c r="N132" s="6">
        <v>9999099657.9258709</v>
      </c>
      <c r="O132" s="6">
        <v>9997958788.1070995</v>
      </c>
      <c r="P132" s="6">
        <v>0.211818113013022</v>
      </c>
      <c r="Q132" s="6">
        <v>1.9957782029997699</v>
      </c>
      <c r="R132" s="6">
        <v>10</v>
      </c>
      <c r="S132" s="6">
        <v>0.118053252012415</v>
      </c>
      <c r="T132" s="6">
        <v>10</v>
      </c>
      <c r="U132" s="6">
        <v>0.11805101341856999</v>
      </c>
      <c r="V132" s="6">
        <v>0</v>
      </c>
      <c r="W132" s="7">
        <v>10</v>
      </c>
    </row>
    <row r="133" spans="1:23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>C133-H133</f>
        <v>4.7599610420311489</v>
      </c>
      <c r="K133" s="58">
        <f>F133-H133</f>
        <v>0.2570335336830496</v>
      </c>
      <c r="L133" s="58">
        <f>MAX(0,K133)</f>
        <v>0.2570335336830496</v>
      </c>
      <c r="M133" s="3">
        <v>85</v>
      </c>
      <c r="N133" s="3">
        <v>9993392315.8256893</v>
      </c>
      <c r="O133" s="3">
        <v>9998278463.4304504</v>
      </c>
      <c r="P133" s="3">
        <v>0.22613435692554101</v>
      </c>
      <c r="Q133" s="3">
        <v>2.4228632029898698</v>
      </c>
      <c r="R133" s="3">
        <v>10</v>
      </c>
      <c r="S133" s="3">
        <v>0.104469250947631</v>
      </c>
      <c r="T133" s="3">
        <v>10</v>
      </c>
      <c r="U133" s="3">
        <v>3.6738007858501199E-3</v>
      </c>
      <c r="V133" s="3">
        <v>0</v>
      </c>
      <c r="W133" s="4">
        <v>2.51824891531012</v>
      </c>
    </row>
    <row r="134" spans="1:23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>C134-H134</f>
        <v>9.6891550755844005</v>
      </c>
      <c r="K134" s="58">
        <f>F134-H134</f>
        <v>0.72048011199370965</v>
      </c>
      <c r="L134" s="58">
        <f>MAX(0,K134)</f>
        <v>0.72048011199370965</v>
      </c>
      <c r="M134" s="3">
        <v>57</v>
      </c>
      <c r="N134" s="3">
        <v>9999136493.2682495</v>
      </c>
      <c r="O134" s="3">
        <v>9996832721.2837296</v>
      </c>
      <c r="P134" s="3">
        <v>0.243024281939828</v>
      </c>
      <c r="Q134" s="3">
        <v>2.0886927035023799</v>
      </c>
      <c r="R134" s="3">
        <v>10</v>
      </c>
      <c r="S134" s="3">
        <v>0.10091736743556699</v>
      </c>
      <c r="T134" s="3">
        <v>10</v>
      </c>
      <c r="U134" s="3">
        <v>8.2083507799726599E-4</v>
      </c>
      <c r="V134" s="3">
        <v>0</v>
      </c>
      <c r="W134" s="4">
        <v>1.91512386321011</v>
      </c>
    </row>
    <row r="135" spans="1:23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>C135-H135</f>
        <v>1.137263177428667</v>
      </c>
      <c r="K135" s="58">
        <f>F135-H135</f>
        <v>-9.0207185531179235E-3</v>
      </c>
      <c r="L135" s="58">
        <f>MAX(0,K135)</f>
        <v>0</v>
      </c>
      <c r="M135" s="6">
        <v>45</v>
      </c>
      <c r="N135" s="6">
        <v>1.8383397042123999</v>
      </c>
      <c r="O135" s="6">
        <v>0.160198023093053</v>
      </c>
      <c r="P135" s="6">
        <v>-9.7495362117198503E-2</v>
      </c>
      <c r="Q135" s="6">
        <v>5.4765671332938698E-4</v>
      </c>
      <c r="R135" s="6">
        <v>-10</v>
      </c>
      <c r="S135" s="6">
        <v>6.6315923488280998E-2</v>
      </c>
      <c r="T135" s="6">
        <v>-3.2312150245484701</v>
      </c>
      <c r="U135" s="6">
        <v>0</v>
      </c>
      <c r="V135" s="6">
        <v>1.9875631394269399E-4</v>
      </c>
      <c r="W135" s="7">
        <v>-10</v>
      </c>
    </row>
    <row r="136" spans="1:23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>C136-H136</f>
        <v>10.851191124362471</v>
      </c>
      <c r="K136" s="58">
        <f>F136-H136</f>
        <v>5.1374102876780015E-2</v>
      </c>
      <c r="L136" s="58">
        <f>MAX(0,K136)</f>
        <v>5.1374102876780015E-2</v>
      </c>
      <c r="M136" s="6">
        <v>46</v>
      </c>
      <c r="N136" s="6">
        <v>9997216002.9976196</v>
      </c>
      <c r="O136" s="6">
        <v>9997824563.3064308</v>
      </c>
      <c r="P136" s="6">
        <v>0.53689936716434905</v>
      </c>
      <c r="Q136" s="6">
        <v>13.491645354214899</v>
      </c>
      <c r="R136" s="6">
        <v>10</v>
      </c>
      <c r="S136" s="6">
        <v>2.5874013737745501E-2</v>
      </c>
      <c r="T136" s="6">
        <v>10</v>
      </c>
      <c r="U136" s="6">
        <v>0</v>
      </c>
      <c r="V136" s="6">
        <v>0</v>
      </c>
      <c r="W136" s="7">
        <v>0.53690911517078499</v>
      </c>
    </row>
    <row r="137" spans="1:23" s="50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>C137-H137</f>
        <v>3.1408185114450209</v>
      </c>
      <c r="K137" s="58">
        <f>F137-H137</f>
        <v>7.4295770592796018E-3</v>
      </c>
      <c r="L137" s="58">
        <f>MAX(0,K137)</f>
        <v>7.4295770592796018E-3</v>
      </c>
      <c r="M137" s="6">
        <v>51</v>
      </c>
      <c r="N137" s="6">
        <v>9998683510.6964092</v>
      </c>
      <c r="O137" s="6">
        <v>9994065940.1979008</v>
      </c>
      <c r="P137" s="6">
        <v>0.13669689022586201</v>
      </c>
      <c r="Q137" s="6">
        <v>4.9355332044817999</v>
      </c>
      <c r="R137" s="6">
        <v>10</v>
      </c>
      <c r="S137" s="6">
        <v>6.6216557114563103E-3</v>
      </c>
      <c r="T137" s="6">
        <v>1.7447879498080101</v>
      </c>
      <c r="U137" s="6">
        <v>2.7547204385297E-3</v>
      </c>
      <c r="V137" s="6">
        <v>0</v>
      </c>
      <c r="W137" s="7">
        <v>1.38327354931767</v>
      </c>
    </row>
    <row r="138" spans="1:23" s="50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>C138-H138</f>
        <v>0.90459167973471999</v>
      </c>
      <c r="K138" s="58">
        <f>F138-H138</f>
        <v>-4.668983358961043E-3</v>
      </c>
      <c r="L138" s="58">
        <f>MAX(0,K138)</f>
        <v>0</v>
      </c>
      <c r="M138" s="6">
        <v>13</v>
      </c>
      <c r="N138" s="6">
        <v>2.3705601227353702E-2</v>
      </c>
      <c r="O138" s="8">
        <v>5.8811045049606999E-5</v>
      </c>
      <c r="P138" s="6">
        <v>4.85698913232223E-2</v>
      </c>
      <c r="Q138" s="6">
        <v>6.7581802312836501E-4</v>
      </c>
      <c r="R138" s="6">
        <v>0.228557291334929</v>
      </c>
      <c r="S138" s="6">
        <v>3.10092563018455E-3</v>
      </c>
      <c r="T138" s="6">
        <v>0.50860702507594902</v>
      </c>
      <c r="U138" s="6">
        <v>3.4711044086474202E-3</v>
      </c>
      <c r="V138" s="6">
        <v>0</v>
      </c>
      <c r="W138" s="7">
        <v>0.53260321145674805</v>
      </c>
    </row>
    <row r="139" spans="1:23" s="50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>C139-H139</f>
        <v>1.34085666397206</v>
      </c>
      <c r="K139" s="58">
        <f>F139-H139</f>
        <v>-4.9043654417397775E-3</v>
      </c>
      <c r="L139" s="58">
        <f>MAX(0,K139)</f>
        <v>0</v>
      </c>
      <c r="M139" s="3">
        <v>32</v>
      </c>
      <c r="N139" s="3">
        <v>1.6877023996722699E-2</v>
      </c>
      <c r="O139" s="9">
        <v>5.8811045049606999E-5</v>
      </c>
      <c r="P139" s="3">
        <v>5.3960783192660101E-2</v>
      </c>
      <c r="Q139" s="3">
        <v>6.89378609208844E-4</v>
      </c>
      <c r="R139" s="3">
        <v>0.26464567912175602</v>
      </c>
      <c r="S139" s="3">
        <v>2.8932911445158599E-3</v>
      </c>
      <c r="T139" s="3">
        <v>0.563441790038954</v>
      </c>
      <c r="U139" s="3">
        <v>7.2244841466820103E-4</v>
      </c>
      <c r="V139" s="3">
        <v>1.1853004012337701E-2</v>
      </c>
      <c r="W139" s="4">
        <v>0.76430425194553298</v>
      </c>
    </row>
    <row r="140" spans="1:23" s="50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>C140-H140</f>
        <v>0.98948262569911982</v>
      </c>
      <c r="K140" s="58">
        <f>F140-H140</f>
        <v>-2.232847094399304E-3</v>
      </c>
      <c r="L140" s="58">
        <f>MAX(0,K140)</f>
        <v>0</v>
      </c>
      <c r="M140" s="6">
        <v>87</v>
      </c>
      <c r="N140" s="6">
        <v>1.9268695797997899E-2</v>
      </c>
      <c r="O140" s="8">
        <v>5.8811045049606999E-5</v>
      </c>
      <c r="P140" s="6">
        <v>5.1457242998269502E-2</v>
      </c>
      <c r="Q140" s="6">
        <v>6.7712009466841397E-4</v>
      </c>
      <c r="R140" s="6">
        <v>0.24838907815276701</v>
      </c>
      <c r="S140" s="6">
        <v>2.8313336286087802E-3</v>
      </c>
      <c r="T140" s="6">
        <v>0.53231320434989604</v>
      </c>
      <c r="U140" s="6">
        <v>9.1945498197809703E-4</v>
      </c>
      <c r="V140" s="6">
        <v>2.15969027861595E-2</v>
      </c>
      <c r="W140" s="7">
        <v>1.03855623051532</v>
      </c>
    </row>
    <row r="141" spans="1:23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>C141-H141</f>
        <v>1.2106870242679015</v>
      </c>
      <c r="K141" s="58">
        <f>F141-H141</f>
        <v>-1.4072740216768409E-2</v>
      </c>
      <c r="L141" s="58">
        <f>MAX(0,K141)</f>
        <v>0</v>
      </c>
      <c r="M141" s="3">
        <v>60</v>
      </c>
      <c r="N141" s="3">
        <v>1.8327649261631499E-2</v>
      </c>
      <c r="O141" s="9">
        <v>5.8811045049606999E-5</v>
      </c>
      <c r="P141" s="3">
        <v>5.23763120084519E-2</v>
      </c>
      <c r="Q141" s="3">
        <v>6.9672836876094396E-4</v>
      </c>
      <c r="R141" s="3">
        <v>0.244053165763087</v>
      </c>
      <c r="S141" s="3">
        <v>2.4473448676806302E-3</v>
      </c>
      <c r="T141" s="3">
        <v>0.52046600374473595</v>
      </c>
      <c r="U141" s="3">
        <v>1.40872752633728E-3</v>
      </c>
      <c r="V141" s="9">
        <v>7.0790448519412896E-6</v>
      </c>
      <c r="W141" s="4">
        <v>0.47131436048604702</v>
      </c>
    </row>
    <row r="142" spans="1:23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>C142-H142</f>
        <v>0.67888446240080036</v>
      </c>
      <c r="K142" s="58">
        <f>F142-H142</f>
        <v>-3.4246118862899522E-2</v>
      </c>
      <c r="L142" s="58">
        <f>MAX(0,K142)</f>
        <v>0</v>
      </c>
      <c r="M142" s="6">
        <v>25</v>
      </c>
      <c r="N142" s="6">
        <v>0.87121022153813399</v>
      </c>
      <c r="O142" s="6">
        <v>4.2091366441030599E-2</v>
      </c>
      <c r="P142" s="6">
        <v>-7.9448687568403106E-2</v>
      </c>
      <c r="Q142" s="6">
        <v>9.2811589788087195E-4</v>
      </c>
      <c r="R142" s="6">
        <v>-10</v>
      </c>
      <c r="S142" s="6">
        <v>1.9355403172807201E-3</v>
      </c>
      <c r="T142" s="6">
        <v>-0.72934913894833697</v>
      </c>
      <c r="U142" s="8">
        <v>5.0507057436856401E-5</v>
      </c>
      <c r="V142" s="8">
        <v>3.0448380410492698E-5</v>
      </c>
      <c r="W142" s="7">
        <v>-0.40176715382225098</v>
      </c>
    </row>
    <row r="143" spans="1:23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>C143-H143</f>
        <v>0.48507700581287994</v>
      </c>
      <c r="K143" s="58">
        <f>F143-H143</f>
        <v>1.6724665103002856E-3</v>
      </c>
      <c r="L143" s="58">
        <f>MAX(0,K143)</f>
        <v>1.6724665103002856E-3</v>
      </c>
      <c r="M143" s="3">
        <v>74</v>
      </c>
      <c r="N143" s="3">
        <v>7.4907830901811495E-2</v>
      </c>
      <c r="O143" s="9">
        <v>5.8811045049606999E-5</v>
      </c>
      <c r="P143" s="3">
        <v>1.8749131777018702E-2</v>
      </c>
      <c r="Q143" s="3">
        <v>7.1168231932654995E-4</v>
      </c>
      <c r="R143" s="3">
        <v>0.20567787637829801</v>
      </c>
      <c r="S143" s="3">
        <v>1.7950563720071E-3</v>
      </c>
      <c r="T143" s="3">
        <v>0.18060865354462899</v>
      </c>
      <c r="U143" s="3">
        <v>9.1373549339394803E-4</v>
      </c>
      <c r="V143" s="3">
        <v>4.8882938326320999E-2</v>
      </c>
      <c r="W143" s="4">
        <v>0.59321562176396803</v>
      </c>
    </row>
    <row r="144" spans="1:23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>C144-H144</f>
        <v>1.653389184221</v>
      </c>
      <c r="K144" s="58">
        <f>F144-H144</f>
        <v>-1.1505622116359859E-2</v>
      </c>
      <c r="L144" s="58">
        <f>MAX(0,K144)</f>
        <v>0</v>
      </c>
      <c r="M144" s="6">
        <v>58</v>
      </c>
      <c r="N144" s="6">
        <v>1.8421806846851001E-2</v>
      </c>
      <c r="O144" s="8">
        <v>5.8811045049606999E-5</v>
      </c>
      <c r="P144" s="6">
        <v>4.65298400456488E-2</v>
      </c>
      <c r="Q144" s="6">
        <v>6.7166151953056195E-4</v>
      </c>
      <c r="R144" s="6">
        <v>0.18642218827356399</v>
      </c>
      <c r="S144" s="6">
        <v>1.78403651463865E-3</v>
      </c>
      <c r="T144" s="6">
        <v>0.43497526531130498</v>
      </c>
      <c r="U144" s="6">
        <v>6.3968307860308004E-4</v>
      </c>
      <c r="V144" s="6">
        <v>3.01503510328224E-2</v>
      </c>
      <c r="W144" s="7">
        <v>0.68402231986035</v>
      </c>
    </row>
    <row r="145" spans="1:23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>C145-H145</f>
        <v>0.89335444051922863</v>
      </c>
      <c r="K145" s="58">
        <f>F145-H145</f>
        <v>-8.0581369698204952E-3</v>
      </c>
      <c r="L145" s="58">
        <f>MAX(0,K145)</f>
        <v>0</v>
      </c>
      <c r="M145" s="3">
        <v>61</v>
      </c>
      <c r="N145" s="3">
        <v>2.8830128976362598E-2</v>
      </c>
      <c r="O145" s="9">
        <v>5.8811045049606999E-5</v>
      </c>
      <c r="P145" s="3">
        <v>3.8741232649148603E-2</v>
      </c>
      <c r="Q145" s="3">
        <v>6.9548357914389505E-4</v>
      </c>
      <c r="R145" s="3">
        <v>0.18916170877719199</v>
      </c>
      <c r="S145" s="3">
        <v>1.74355423628631E-3</v>
      </c>
      <c r="T145" s="3">
        <v>0.353912432325721</v>
      </c>
      <c r="U145" s="9">
        <v>-4.3368086899420197E-19</v>
      </c>
      <c r="V145" s="3">
        <v>3.8813698717029298E-2</v>
      </c>
      <c r="W145" s="4">
        <v>0.92178417886645303</v>
      </c>
    </row>
    <row r="146" spans="1:23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>C146-H146</f>
        <v>1.423741582742545</v>
      </c>
      <c r="K146" s="58">
        <f>F146-H146</f>
        <v>-2.0543320746861937E-2</v>
      </c>
      <c r="L146" s="58">
        <f>MAX(0,K146)</f>
        <v>0</v>
      </c>
      <c r="M146" s="6">
        <v>81</v>
      </c>
      <c r="N146" s="6">
        <v>0.87591354741612204</v>
      </c>
      <c r="O146" s="6">
        <v>3.2201349470271798E-2</v>
      </c>
      <c r="P146" s="6">
        <v>-0.123393649649362</v>
      </c>
      <c r="Q146" s="6">
        <v>9.5410029862750601E-4</v>
      </c>
      <c r="R146" s="6">
        <v>-10</v>
      </c>
      <c r="S146" s="6">
        <v>1.55047950502486E-3</v>
      </c>
      <c r="T146" s="6">
        <v>-1.1202995855109299</v>
      </c>
      <c r="U146" s="6">
        <v>0</v>
      </c>
      <c r="V146" s="6">
        <v>0</v>
      </c>
      <c r="W146" s="7">
        <v>-0.123431275323867</v>
      </c>
    </row>
    <row r="147" spans="1:23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>C147-H147</f>
        <v>0.99584357595355999</v>
      </c>
      <c r="K147" s="58">
        <f>F147-H147</f>
        <v>-1.3848956121976008E-2</v>
      </c>
      <c r="L147" s="58">
        <f>MAX(0,K147)</f>
        <v>0</v>
      </c>
      <c r="M147" s="3">
        <v>59</v>
      </c>
      <c r="N147" s="3">
        <v>0.54164450010322496</v>
      </c>
      <c r="O147" s="3">
        <v>3.3966168667094801E-2</v>
      </c>
      <c r="P147" s="3">
        <v>-8.8865888147125302E-2</v>
      </c>
      <c r="Q147" s="3">
        <v>4.7498507024196701E-4</v>
      </c>
      <c r="R147" s="3">
        <v>9.6509389681839905E-2</v>
      </c>
      <c r="S147" s="3">
        <v>1.4793053789079399E-3</v>
      </c>
      <c r="T147" s="3">
        <v>-0.79735303217829001</v>
      </c>
      <c r="U147" s="3">
        <v>0</v>
      </c>
      <c r="V147" s="3">
        <v>6.8240741390648201E-4</v>
      </c>
      <c r="W147" s="4">
        <v>2.4088911758606901</v>
      </c>
    </row>
    <row r="148" spans="1:23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>C148-H148</f>
        <v>2.0171511375925002</v>
      </c>
      <c r="K148" s="58">
        <f>F148-H148</f>
        <v>-4.2862351446199876E-2</v>
      </c>
      <c r="L148" s="58">
        <f>MAX(0,K148)</f>
        <v>0</v>
      </c>
      <c r="M148" s="3">
        <v>10</v>
      </c>
      <c r="N148" s="3">
        <v>1.12962993242845</v>
      </c>
      <c r="O148" s="3">
        <v>5.2943924373376902E-2</v>
      </c>
      <c r="P148" s="3">
        <v>-0.179820514605953</v>
      </c>
      <c r="Q148" s="9">
        <v>-1.7347234759768102E-18</v>
      </c>
      <c r="R148" s="3">
        <v>-10</v>
      </c>
      <c r="S148" s="3">
        <v>1.4186143190357901E-3</v>
      </c>
      <c r="T148" s="3">
        <v>-1.5403353095332</v>
      </c>
      <c r="U148" s="3">
        <v>0</v>
      </c>
      <c r="V148" s="3">
        <v>0</v>
      </c>
      <c r="W148" s="4">
        <v>-0.17982087337261199</v>
      </c>
    </row>
    <row r="149" spans="1:23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>C149-H149</f>
        <v>0.45473556858278918</v>
      </c>
      <c r="K149" s="58">
        <f>F149-H149</f>
        <v>1.8309322689198382E-3</v>
      </c>
      <c r="L149" s="58">
        <f>MAX(0,K149)</f>
        <v>1.8309322689198382E-3</v>
      </c>
      <c r="M149" s="6">
        <v>75</v>
      </c>
      <c r="N149" s="6">
        <v>0.23331045361163699</v>
      </c>
      <c r="O149" s="8">
        <v>5.8811045049606999E-5</v>
      </c>
      <c r="P149" s="6">
        <v>-1.4732537681973299E-2</v>
      </c>
      <c r="Q149" s="6">
        <v>5.0816115622906097E-4</v>
      </c>
      <c r="R149" s="6">
        <v>0.16830042999168199</v>
      </c>
      <c r="S149" s="6">
        <v>1.14515027698883E-3</v>
      </c>
      <c r="T149" s="6">
        <v>-0.13351528251998401</v>
      </c>
      <c r="U149" s="6">
        <v>0</v>
      </c>
      <c r="V149" s="6">
        <v>7.0042538239044197E-4</v>
      </c>
      <c r="W149" s="7">
        <v>0.97890624149655903</v>
      </c>
    </row>
    <row r="150" spans="1:23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>C150-H150</f>
        <v>2.2802501482084798</v>
      </c>
      <c r="K150" s="58">
        <f>F150-H150</f>
        <v>8.3608771216598932E-3</v>
      </c>
      <c r="L150" s="58">
        <f>MAX(0,K150)</f>
        <v>8.3608771216598932E-3</v>
      </c>
      <c r="M150" s="6">
        <v>26</v>
      </c>
      <c r="N150" s="6">
        <v>0.80110573047058797</v>
      </c>
      <c r="O150" s="6">
        <v>3.2432280652014103E-2</v>
      </c>
      <c r="P150" s="6">
        <v>-0.21165439015113799</v>
      </c>
      <c r="Q150" s="6">
        <v>4.4338880554479999E-4</v>
      </c>
      <c r="R150" s="6">
        <v>-10</v>
      </c>
      <c r="S150" s="6">
        <v>6.5076899778915797E-4</v>
      </c>
      <c r="T150" s="6">
        <v>-1.5855699074185401</v>
      </c>
      <c r="U150" s="6">
        <v>0</v>
      </c>
      <c r="V150" s="6">
        <v>3.1000189470409799E-2</v>
      </c>
      <c r="W150" s="7">
        <v>0.91554113292690398</v>
      </c>
    </row>
    <row r="151" spans="1:23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>C151-H151</f>
        <v>4.4454541064255499</v>
      </c>
      <c r="K151" s="58">
        <f>F151-H151</f>
        <v>0</v>
      </c>
      <c r="L151" s="58">
        <f>MAX(0,K151)</f>
        <v>0</v>
      </c>
      <c r="M151" s="6">
        <v>84</v>
      </c>
      <c r="N151" s="6">
        <v>0.94099090705372901</v>
      </c>
      <c r="O151" s="6">
        <v>3.7279086774110799E-2</v>
      </c>
      <c r="P151" s="6">
        <v>-7.0894649164514698</v>
      </c>
      <c r="Q151" s="6">
        <v>0</v>
      </c>
      <c r="R151" s="6">
        <v>-10</v>
      </c>
      <c r="S151" s="6">
        <v>0</v>
      </c>
      <c r="T151" s="6">
        <v>-10</v>
      </c>
      <c r="U151" s="6">
        <v>0</v>
      </c>
      <c r="V151" s="6">
        <v>3.5771691846188697E-2</v>
      </c>
      <c r="W151" s="7">
        <v>0.90270626712837199</v>
      </c>
    </row>
    <row r="152" spans="1:23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>C152-H152</f>
        <v>2.9861434642219105</v>
      </c>
      <c r="K152" s="58">
        <f>F152-H152</f>
        <v>-1.6179946271677181E-11</v>
      </c>
      <c r="L152" s="58">
        <f>MAX(0,K152)</f>
        <v>0</v>
      </c>
      <c r="M152" s="3">
        <v>21</v>
      </c>
      <c r="N152" s="3">
        <v>0.63805646037507902</v>
      </c>
      <c r="O152" s="3">
        <v>2.53877791337647E-2</v>
      </c>
      <c r="P152" s="3">
        <v>-0.20321106567205499</v>
      </c>
      <c r="Q152" s="3">
        <v>6.6632558893628402E-4</v>
      </c>
      <c r="R152" s="3">
        <v>-10</v>
      </c>
      <c r="S152" s="3">
        <v>0</v>
      </c>
      <c r="T152" s="3">
        <v>-0.20321136324997</v>
      </c>
      <c r="U152" s="3">
        <v>0</v>
      </c>
      <c r="V152" s="3">
        <v>2.4538817004550201E-2</v>
      </c>
      <c r="W152" s="4">
        <v>0.93263516385372902</v>
      </c>
    </row>
    <row r="153" spans="1:23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>C153-H153</f>
        <v>2.9211988520515</v>
      </c>
      <c r="K153" s="58">
        <f>F153-H153</f>
        <v>8.2746005602984951E-9</v>
      </c>
      <c r="L153" s="58">
        <f>MAX(0,K153)</f>
        <v>8.2746005602984951E-9</v>
      </c>
      <c r="M153" s="6">
        <v>24</v>
      </c>
      <c r="N153" s="6">
        <v>0.61361263694981405</v>
      </c>
      <c r="O153" s="6">
        <v>2.89628079378275E-2</v>
      </c>
      <c r="P153" s="6">
        <v>-0.20963161773083799</v>
      </c>
      <c r="Q153" s="6">
        <v>4.5205271837951802E-4</v>
      </c>
      <c r="R153" s="6">
        <v>-10</v>
      </c>
      <c r="S153" s="6">
        <v>0</v>
      </c>
      <c r="T153" s="6">
        <v>-0.20964987579464101</v>
      </c>
      <c r="U153" s="6">
        <v>0</v>
      </c>
      <c r="V153" s="6">
        <v>2.8302083411990499E-2</v>
      </c>
      <c r="W153" s="7">
        <v>0.91075478689529599</v>
      </c>
    </row>
    <row r="154" spans="1:23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>C154-H154</f>
        <v>4.9226468900313201</v>
      </c>
      <c r="K154" s="58">
        <f>F154-H154</f>
        <v>-1.0100809078039674E-12</v>
      </c>
      <c r="L154" s="58">
        <f>MAX(0,K154)</f>
        <v>0</v>
      </c>
      <c r="M154" s="6">
        <v>30</v>
      </c>
      <c r="N154" s="6">
        <v>0.58341918396452497</v>
      </c>
      <c r="O154" s="6">
        <v>1.7364962780687498E-2</v>
      </c>
      <c r="P154" s="6">
        <v>-0.57175818583398996</v>
      </c>
      <c r="Q154" s="6">
        <v>7.6547062033590805E-4</v>
      </c>
      <c r="R154" s="6">
        <v>7.9473794390482105E-2</v>
      </c>
      <c r="S154" s="6">
        <v>0</v>
      </c>
      <c r="T154" s="6">
        <v>-0.57175855390563401</v>
      </c>
      <c r="U154" s="6">
        <v>0</v>
      </c>
      <c r="V154" s="6">
        <v>1.58735152880808E-2</v>
      </c>
      <c r="W154" s="7">
        <v>0.88312884748022502</v>
      </c>
    </row>
    <row r="155" spans="1:23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>C155-H155</f>
        <v>3.5663095378909206</v>
      </c>
      <c r="K155" s="58">
        <f>F155-H155</f>
        <v>7.1100902943044275E-12</v>
      </c>
      <c r="L155" s="58">
        <f>MAX(0,K155)</f>
        <v>7.1100902943044275E-12</v>
      </c>
      <c r="M155" s="3">
        <v>49</v>
      </c>
      <c r="N155" s="3">
        <v>0.57046031944911002</v>
      </c>
      <c r="O155" s="3">
        <v>1.4885046166597899E-2</v>
      </c>
      <c r="P155" s="3">
        <v>-0.41872799646566999</v>
      </c>
      <c r="Q155" s="3">
        <v>5.1496962538305296E-4</v>
      </c>
      <c r="R155" s="3">
        <v>0.100615412810907</v>
      </c>
      <c r="S155" s="3">
        <v>0</v>
      </c>
      <c r="T155" s="3">
        <v>-0.41872728699310802</v>
      </c>
      <c r="U155" s="3">
        <v>0</v>
      </c>
      <c r="V155" s="3">
        <v>1.35900263840952E-2</v>
      </c>
      <c r="W155" s="4">
        <v>0.912653141608883</v>
      </c>
    </row>
    <row r="156" spans="1:23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>C156-H156</f>
        <v>5.1197903548893997</v>
      </c>
      <c r="K156" s="58">
        <f>F156-H156</f>
        <v>2.6404989306172411E-10</v>
      </c>
      <c r="L156" s="58">
        <f>MAX(0,K156)</f>
        <v>2.6404989306172411E-10</v>
      </c>
      <c r="M156" s="3">
        <v>11</v>
      </c>
      <c r="N156" s="3">
        <v>0.48045457539270597</v>
      </c>
      <c r="O156" s="3">
        <v>1.9450539037194601E-2</v>
      </c>
      <c r="P156" s="3">
        <v>-0.45715875933939798</v>
      </c>
      <c r="Q156" s="3">
        <v>7.3519456759392498E-4</v>
      </c>
      <c r="R156" s="3">
        <v>6.6437457329129798E-2</v>
      </c>
      <c r="S156" s="3">
        <v>0</v>
      </c>
      <c r="T156" s="3">
        <v>-0.45715188041587901</v>
      </c>
      <c r="U156" s="3">
        <v>0</v>
      </c>
      <c r="V156" s="3">
        <v>1.8806967197535E-2</v>
      </c>
      <c r="W156" s="4">
        <v>0.88883879533587296</v>
      </c>
    </row>
    <row r="157" spans="1:23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>C157-H157</f>
        <v>0.73021782464708007</v>
      </c>
      <c r="K157" s="58">
        <f>F157-H157</f>
        <v>3.209606003196086E-8</v>
      </c>
      <c r="L157" s="58">
        <f>MAX(0,K157)</f>
        <v>3.209606003196086E-8</v>
      </c>
      <c r="M157" s="6">
        <v>1</v>
      </c>
      <c r="N157" s="6">
        <v>0.47587419970709199</v>
      </c>
      <c r="O157" s="6">
        <v>2.34549207963471E-2</v>
      </c>
      <c r="P157" s="6">
        <v>-5.7433290087549903E-2</v>
      </c>
      <c r="Q157" s="6">
        <v>5.32328475453344E-4</v>
      </c>
      <c r="R157" s="6">
        <v>-10</v>
      </c>
      <c r="S157" s="6">
        <v>0</v>
      </c>
      <c r="T157" s="6">
        <v>-5.7452337369918602E-2</v>
      </c>
      <c r="U157" s="6">
        <v>0</v>
      </c>
      <c r="V157" s="6">
        <v>2.2418944568830101E-2</v>
      </c>
      <c r="W157" s="7">
        <v>0.87023372501943397</v>
      </c>
    </row>
    <row r="158" spans="1:23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>C158-H158</f>
        <v>3.7410533901543999</v>
      </c>
      <c r="K158" s="58">
        <f>F158-H158</f>
        <v>-3.1439739700545033E-11</v>
      </c>
      <c r="L158" s="58">
        <f>MAX(0,K158)</f>
        <v>0</v>
      </c>
      <c r="M158" s="3">
        <v>17</v>
      </c>
      <c r="N158" s="3">
        <v>0.41823931894674099</v>
      </c>
      <c r="O158" s="3">
        <v>1.2488865268232299E-2</v>
      </c>
      <c r="P158" s="3">
        <v>-0.21549926096754199</v>
      </c>
      <c r="Q158" s="3">
        <v>8.2330684441802898E-4</v>
      </c>
      <c r="R158" s="3">
        <v>4.47142781127257E-2</v>
      </c>
      <c r="S158" s="3">
        <v>0</v>
      </c>
      <c r="T158" s="3">
        <v>-0.21549969364700999</v>
      </c>
      <c r="U158" s="3">
        <v>0</v>
      </c>
      <c r="V158" s="3">
        <v>1.1204141078180199E-2</v>
      </c>
      <c r="W158" s="4">
        <v>0.88410429972666804</v>
      </c>
    </row>
    <row r="159" spans="1:23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>C159-H159</f>
        <v>4.98318459625599</v>
      </c>
      <c r="K159" s="58">
        <f>F159-H159</f>
        <v>5.4239723823457098E-11</v>
      </c>
      <c r="L159" s="58">
        <f>MAX(0,K159)</f>
        <v>5.4239723823457098E-11</v>
      </c>
      <c r="M159" s="3">
        <v>68</v>
      </c>
      <c r="N159" s="3">
        <v>0.39502485184946501</v>
      </c>
      <c r="O159" s="3">
        <v>9.90872398595599E-3</v>
      </c>
      <c r="P159" s="3">
        <v>-0.433553368664502</v>
      </c>
      <c r="Q159" s="3">
        <v>7.7589686009208196E-4</v>
      </c>
      <c r="R159" s="3">
        <v>5.0687840137311202E-2</v>
      </c>
      <c r="S159" s="3">
        <v>0</v>
      </c>
      <c r="T159" s="3">
        <v>-0.43355100989741002</v>
      </c>
      <c r="U159" s="3">
        <v>0</v>
      </c>
      <c r="V159" s="3">
        <v>8.9020396855860103E-3</v>
      </c>
      <c r="W159" s="4">
        <v>0.87215193925202095</v>
      </c>
    </row>
    <row r="160" spans="1:23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>C160-H160</f>
        <v>3.0358001112703903</v>
      </c>
      <c r="K160" s="58">
        <f>F160-H160</f>
        <v>-3.5879743620625959E-11</v>
      </c>
      <c r="L160" s="58">
        <f>MAX(0,K160)</f>
        <v>0</v>
      </c>
      <c r="M160" s="3">
        <v>55</v>
      </c>
      <c r="N160" s="3">
        <v>0.36149372549442499</v>
      </c>
      <c r="O160" s="3">
        <v>1.34377786333872E-2</v>
      </c>
      <c r="P160" s="3">
        <v>-0.22431731716703401</v>
      </c>
      <c r="Q160" s="3">
        <v>7.5380010572348997E-4</v>
      </c>
      <c r="R160" s="3">
        <v>9.5454602594387303E-2</v>
      </c>
      <c r="S160" s="3">
        <v>0</v>
      </c>
      <c r="T160" s="3">
        <v>-0.22431897944985099</v>
      </c>
      <c r="U160" s="3">
        <v>0</v>
      </c>
      <c r="V160" s="3">
        <v>1.31284406550533E-2</v>
      </c>
      <c r="W160" s="4">
        <v>0.93553169309017703</v>
      </c>
    </row>
    <row r="161" spans="1:23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>C161-H161</f>
        <v>4.3387150426106498</v>
      </c>
      <c r="K161" s="58">
        <f>F161-H161</f>
        <v>-1.1299849944634843E-11</v>
      </c>
      <c r="L161" s="58">
        <f>MAX(0,K161)</f>
        <v>0</v>
      </c>
      <c r="M161" s="3">
        <v>42</v>
      </c>
      <c r="N161" s="3">
        <v>0.33909882711470402</v>
      </c>
      <c r="O161" s="3">
        <v>9.3346467594174597E-3</v>
      </c>
      <c r="P161" s="3">
        <v>-0.386945988282832</v>
      </c>
      <c r="Q161" s="3">
        <v>7.53535542306715E-4</v>
      </c>
      <c r="R161" s="3">
        <v>8.3444004283788606E-2</v>
      </c>
      <c r="S161" s="3">
        <v>0</v>
      </c>
      <c r="T161" s="3">
        <v>-0.38694707538613299</v>
      </c>
      <c r="U161" s="3">
        <v>0</v>
      </c>
      <c r="V161" s="3">
        <v>8.8473507924377408E-3</v>
      </c>
      <c r="W161" s="4">
        <v>0.92206415215648196</v>
      </c>
    </row>
    <row r="162" spans="1:23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>C162-H162</f>
        <v>5.5708229750042975</v>
      </c>
      <c r="K162" s="58">
        <f>F162-H162</f>
        <v>0</v>
      </c>
      <c r="L162" s="58">
        <f>MAX(0,K162)</f>
        <v>0</v>
      </c>
      <c r="M162" s="3">
        <v>36</v>
      </c>
      <c r="N162" s="3">
        <v>0.30320602369684801</v>
      </c>
      <c r="O162" s="3">
        <v>4.4363369068585196E-3</v>
      </c>
      <c r="P162" s="3">
        <v>-7.1073669431027096</v>
      </c>
      <c r="Q162" s="3">
        <v>9.6273001885421004E-4</v>
      </c>
      <c r="R162" s="3">
        <v>2.53831742005774E-2</v>
      </c>
      <c r="S162" s="3">
        <v>0</v>
      </c>
      <c r="T162" s="3">
        <v>-5.6884335112434599</v>
      </c>
      <c r="U162" s="3">
        <v>0</v>
      </c>
      <c r="V162" s="3">
        <v>0</v>
      </c>
      <c r="W162" s="4">
        <v>-10</v>
      </c>
    </row>
    <row r="163" spans="1:23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>C163-H163</f>
        <v>3.0131715527047098</v>
      </c>
      <c r="K163" s="58">
        <f>F163-H163</f>
        <v>3.307530249685442E-9</v>
      </c>
      <c r="L163" s="58">
        <f>MAX(0,K163)</f>
        <v>3.307530249685442E-9</v>
      </c>
      <c r="M163" s="6">
        <v>64</v>
      </c>
      <c r="N163" s="6">
        <v>0.29948856648703398</v>
      </c>
      <c r="O163" s="6">
        <v>4.9671201584131301E-3</v>
      </c>
      <c r="P163" s="6">
        <v>-0.17034224063137099</v>
      </c>
      <c r="Q163" s="6">
        <v>9.871358370735629E-4</v>
      </c>
      <c r="R163" s="6">
        <v>-10</v>
      </c>
      <c r="S163" s="6">
        <v>0</v>
      </c>
      <c r="T163" s="6">
        <v>-0.17033459701244</v>
      </c>
      <c r="U163" s="6">
        <v>0</v>
      </c>
      <c r="V163" s="6">
        <v>6.0469660691458104E-4</v>
      </c>
      <c r="W163" s="7">
        <v>0.77128150779223104</v>
      </c>
    </row>
    <row r="164" spans="1:23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>C164-H164</f>
        <v>3.25240735976036</v>
      </c>
      <c r="K164" s="58">
        <f>F164-H164</f>
        <v>1.2840701835159507E-9</v>
      </c>
      <c r="L164" s="58">
        <f>MAX(0,K164)</f>
        <v>1.2840701835159507E-9</v>
      </c>
      <c r="M164" s="3">
        <v>77</v>
      </c>
      <c r="N164" s="3">
        <v>0.292021305882746</v>
      </c>
      <c r="O164" s="3">
        <v>1.2674819759808199E-2</v>
      </c>
      <c r="P164" s="3">
        <v>-0.25778501375473301</v>
      </c>
      <c r="Q164" s="3">
        <v>5.12343033110087E-4</v>
      </c>
      <c r="R164" s="3">
        <v>9.5890563948996602E-2</v>
      </c>
      <c r="S164" s="3">
        <v>0</v>
      </c>
      <c r="T164" s="3">
        <v>-0.25777664694192698</v>
      </c>
      <c r="U164" s="3">
        <v>0</v>
      </c>
      <c r="V164" s="3">
        <v>1.25191937306073E-2</v>
      </c>
      <c r="W164" s="4">
        <v>0.96803598427234605</v>
      </c>
    </row>
    <row r="165" spans="1:23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>C165-H165</f>
        <v>2.3765980529695505</v>
      </c>
      <c r="K165" s="58">
        <f>F165-H165</f>
        <v>8.9472003139690059E-9</v>
      </c>
      <c r="L165" s="58">
        <f>MAX(0,K165)</f>
        <v>8.9472003139690059E-9</v>
      </c>
      <c r="M165" s="3">
        <v>56</v>
      </c>
      <c r="N165" s="3">
        <v>0.27832445653167498</v>
      </c>
      <c r="O165" s="3">
        <v>6.0452291501552199E-3</v>
      </c>
      <c r="P165" s="3">
        <v>-0.14216528304123899</v>
      </c>
      <c r="Q165" s="3">
        <v>5.1243660887916997E-4</v>
      </c>
      <c r="R165" s="3">
        <v>9.2033552527784904E-2</v>
      </c>
      <c r="S165" s="3">
        <v>0</v>
      </c>
      <c r="T165" s="3">
        <v>-0.142182045283401</v>
      </c>
      <c r="U165" s="3">
        <v>0</v>
      </c>
      <c r="V165" s="3">
        <v>5.4955935632953097E-3</v>
      </c>
      <c r="W165" s="4">
        <v>0.93956409090314097</v>
      </c>
    </row>
    <row r="166" spans="1:23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>C166-H166</f>
        <v>2.6428250522941803</v>
      </c>
      <c r="K166" s="58">
        <f>F166-H166</f>
        <v>1.2404899329965247E-9</v>
      </c>
      <c r="L166" s="58">
        <f>MAX(0,K166)</f>
        <v>1.2404899329965247E-9</v>
      </c>
      <c r="M166" s="3">
        <v>76</v>
      </c>
      <c r="N166" s="3">
        <v>0.249072178406467</v>
      </c>
      <c r="O166" s="3">
        <v>6.8270720773400502E-3</v>
      </c>
      <c r="P166" s="3">
        <v>-0.15128855585095199</v>
      </c>
      <c r="Q166" s="3">
        <v>9.975931433006931E-4</v>
      </c>
      <c r="R166" s="3">
        <v>-10</v>
      </c>
      <c r="S166" s="3">
        <v>0</v>
      </c>
      <c r="T166" s="3">
        <v>-0.15129424093222499</v>
      </c>
      <c r="U166" s="3">
        <v>0</v>
      </c>
      <c r="V166" s="3">
        <v>6.4516587156911E-3</v>
      </c>
      <c r="W166" s="4">
        <v>0.93351075255794203</v>
      </c>
    </row>
    <row r="167" spans="1:23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>C167-H167</f>
        <v>2.918308664714802</v>
      </c>
      <c r="K167" s="58">
        <f>F167-H167</f>
        <v>1.7920065431553667E-10</v>
      </c>
      <c r="L167" s="58">
        <f>MAX(0,K167)</f>
        <v>1.7920065431553667E-10</v>
      </c>
      <c r="M167" s="3">
        <v>43</v>
      </c>
      <c r="N167" s="3">
        <v>0.22840053829118501</v>
      </c>
      <c r="O167" s="3">
        <v>2.9296505215654599E-3</v>
      </c>
      <c r="P167" s="3">
        <v>-0.19167185624873001</v>
      </c>
      <c r="Q167" s="3">
        <v>0</v>
      </c>
      <c r="R167" s="3">
        <v>-0.19167011458060099</v>
      </c>
      <c r="S167" s="3">
        <v>0</v>
      </c>
      <c r="T167" s="3">
        <v>-0.191670180568043</v>
      </c>
      <c r="U167" s="3">
        <v>0</v>
      </c>
      <c r="V167" s="3">
        <v>2.5780043187317802E-3</v>
      </c>
      <c r="W167" s="4">
        <v>0.91765258614128398</v>
      </c>
    </row>
    <row r="168" spans="1:23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>C168-H168</f>
        <v>2.9171161778492203</v>
      </c>
      <c r="K168" s="58">
        <f>F168-H168</f>
        <v>1.620397149793007E-10</v>
      </c>
      <c r="L168" s="58">
        <f>MAX(0,K168)</f>
        <v>1.620397149793007E-10</v>
      </c>
      <c r="M168" s="6">
        <v>29</v>
      </c>
      <c r="N168" s="6">
        <v>0.22600222344196999</v>
      </c>
      <c r="O168" s="6">
        <v>4.8221805758001902E-3</v>
      </c>
      <c r="P168" s="6">
        <v>-0.16408854916584101</v>
      </c>
      <c r="Q168" s="6">
        <v>9.8999851138073503E-4</v>
      </c>
      <c r="R168" s="6">
        <v>-10</v>
      </c>
      <c r="S168" s="6">
        <v>0</v>
      </c>
      <c r="T168" s="6">
        <v>-0.16409276457585101</v>
      </c>
      <c r="U168" s="6">
        <v>0</v>
      </c>
      <c r="V168" s="6">
        <v>4.3975838061995204E-3</v>
      </c>
      <c r="W168" s="7">
        <v>0.92447160505009995</v>
      </c>
    </row>
    <row r="169" spans="1:23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>C169-H169</f>
        <v>6.8281524471188</v>
      </c>
      <c r="K169" s="58">
        <f>F169-H169</f>
        <v>0</v>
      </c>
      <c r="L169" s="58">
        <f>MAX(0,K169)</f>
        <v>0</v>
      </c>
      <c r="M169" s="6">
        <v>35</v>
      </c>
      <c r="N169" s="6">
        <v>0.223961740939804</v>
      </c>
      <c r="O169" s="6">
        <v>4.5808180841367899E-3</v>
      </c>
      <c r="P169" s="6">
        <v>-7.1078241480357498</v>
      </c>
      <c r="Q169" s="6">
        <v>0</v>
      </c>
      <c r="R169" s="6">
        <v>-10</v>
      </c>
      <c r="S169" s="6">
        <v>0</v>
      </c>
      <c r="T169" s="6">
        <v>-5.9262243459818702</v>
      </c>
      <c r="U169" s="6">
        <v>0</v>
      </c>
      <c r="V169" s="6">
        <v>4.2949917938913803E-3</v>
      </c>
      <c r="W169" s="7">
        <v>0.89783189167403199</v>
      </c>
    </row>
    <row r="170" spans="1:23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>C170-H170</f>
        <v>3.2878409597899401</v>
      </c>
      <c r="K170" s="58">
        <f>F170-H170</f>
        <v>-3.2780000935872522E-11</v>
      </c>
      <c r="L170" s="58">
        <f>MAX(0,K170)</f>
        <v>0</v>
      </c>
      <c r="M170" s="6">
        <v>47</v>
      </c>
      <c r="N170" s="6">
        <v>0.22281212105720799</v>
      </c>
      <c r="O170" s="6">
        <v>4.6744360778498001E-3</v>
      </c>
      <c r="P170" s="6">
        <v>-0.222140070636033</v>
      </c>
      <c r="Q170" s="6">
        <v>9.9845608405497305E-4</v>
      </c>
      <c r="R170" s="6">
        <v>9.4999219832141199E-2</v>
      </c>
      <c r="S170" s="6">
        <v>0</v>
      </c>
      <c r="T170" s="6">
        <v>-0.22214163992518299</v>
      </c>
      <c r="U170" s="6">
        <v>0</v>
      </c>
      <c r="V170" s="6">
        <v>4.5214729163324001E-3</v>
      </c>
      <c r="W170" s="7">
        <v>0.95487031712071702</v>
      </c>
    </row>
    <row r="171" spans="1:23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>C171-H171</f>
        <v>3.5955220311503999</v>
      </c>
      <c r="K171" s="58">
        <f>F171-H171</f>
        <v>1.2462963994153142E-10</v>
      </c>
      <c r="L171" s="58">
        <f>MAX(0,K171)</f>
        <v>1.2462963994153142E-10</v>
      </c>
      <c r="M171" s="11">
        <v>54</v>
      </c>
      <c r="N171" s="11">
        <v>0.19719015319095001</v>
      </c>
      <c r="O171" s="11">
        <v>3.3846600730851701E-3</v>
      </c>
      <c r="P171" s="11">
        <v>-0.18998618967814301</v>
      </c>
      <c r="Q171" s="11">
        <v>0</v>
      </c>
      <c r="R171" s="11">
        <v>-0.189985057573309</v>
      </c>
      <c r="S171" s="11">
        <v>0</v>
      </c>
      <c r="T171" s="11">
        <v>-0.189985045850905</v>
      </c>
      <c r="U171" s="11">
        <v>0</v>
      </c>
      <c r="V171" s="11">
        <v>3.2592180031802702E-3</v>
      </c>
      <c r="W171" s="12">
        <v>0.95951873944814003</v>
      </c>
    </row>
    <row r="173" spans="1:23" x14ac:dyDescent="0.25">
      <c r="J173" s="52">
        <f>SUM(J107:J171)</f>
        <v>146.6391755201781</v>
      </c>
      <c r="K173" s="52">
        <f t="shared" ref="K173:L173" si="0">SUM(K107:K171)</f>
        <v>6.7936421744340372</v>
      </c>
      <c r="L173" s="52">
        <f t="shared" si="0"/>
        <v>6.9596063354917295</v>
      </c>
    </row>
    <row r="178" spans="1:23" x14ac:dyDescent="0.25">
      <c r="A178" t="s">
        <v>27</v>
      </c>
    </row>
    <row r="179" spans="1:23" x14ac:dyDescent="0.25">
      <c r="A179" s="2">
        <v>30</v>
      </c>
      <c r="B179" s="3">
        <v>33</v>
      </c>
      <c r="C179" s="3">
        <v>7.7914207835402101</v>
      </c>
      <c r="D179" s="3">
        <v>7.7914207835933098</v>
      </c>
      <c r="E179" s="3">
        <v>7.7914207836017901</v>
      </c>
      <c r="F179" s="3">
        <v>8.6433234218104396</v>
      </c>
      <c r="G179" s="3">
        <v>7.5161961136412696</v>
      </c>
      <c r="H179" s="3">
        <v>7.7914215748329996</v>
      </c>
      <c r="I179" s="3">
        <v>7.7914208050185598</v>
      </c>
      <c r="J179" s="19">
        <f>C179-H179</f>
        <v>-7.9129278951484139E-7</v>
      </c>
      <c r="K179" s="3"/>
      <c r="L179" s="3"/>
      <c r="M179" s="3">
        <v>33</v>
      </c>
      <c r="N179" s="3">
        <v>9998647333.4664497</v>
      </c>
      <c r="O179" s="3">
        <v>9999158613.0591908</v>
      </c>
      <c r="P179" s="3">
        <v>6.5947451032281307E-2</v>
      </c>
      <c r="Q179" s="3">
        <v>1.0705846999525199</v>
      </c>
      <c r="R179" s="3">
        <v>10</v>
      </c>
      <c r="S179" s="3">
        <v>670949.86242812499</v>
      </c>
      <c r="T179" s="3">
        <v>10</v>
      </c>
      <c r="U179" s="3">
        <v>3269.4358989260299</v>
      </c>
      <c r="V179" s="3">
        <v>3281.04863568568</v>
      </c>
      <c r="W179" s="4">
        <v>-10</v>
      </c>
    </row>
    <row r="180" spans="1:23" x14ac:dyDescent="0.25">
      <c r="A180" s="5">
        <v>73</v>
      </c>
      <c r="B180" s="6">
        <v>79</v>
      </c>
      <c r="C180" s="6">
        <v>5.7758315843985901</v>
      </c>
      <c r="D180" s="6">
        <v>5.7758315844447301</v>
      </c>
      <c r="E180" s="6">
        <v>5.7758315844499499</v>
      </c>
      <c r="F180" s="6">
        <v>6.63777203959296</v>
      </c>
      <c r="G180" s="6">
        <v>5.2572615438692099</v>
      </c>
      <c r="H180" s="6">
        <v>5.7758323279911803</v>
      </c>
      <c r="I180" s="6">
        <v>5.7758316086766701</v>
      </c>
      <c r="J180" s="19">
        <f t="shared" ref="J180:J195" si="1">C180-H180</f>
        <v>-7.4359259016887336E-7</v>
      </c>
      <c r="K180" s="6"/>
      <c r="L180" s="6"/>
      <c r="M180" s="6">
        <v>79</v>
      </c>
      <c r="N180" s="6">
        <v>9999567280.1911907</v>
      </c>
      <c r="O180" s="6">
        <v>9999961280.7843704</v>
      </c>
      <c r="P180" s="6">
        <v>6.7863092424260099E-2</v>
      </c>
      <c r="Q180" s="6">
        <v>0.57768180893906995</v>
      </c>
      <c r="R180" s="6">
        <v>10</v>
      </c>
      <c r="S180" s="6">
        <v>620518.15049150703</v>
      </c>
      <c r="T180" s="6">
        <v>10</v>
      </c>
      <c r="U180" s="6">
        <v>2919.79146010767</v>
      </c>
      <c r="V180" s="6">
        <v>2792.7588679594301</v>
      </c>
      <c r="W180" s="7">
        <v>-10</v>
      </c>
    </row>
    <row r="181" spans="1:23" x14ac:dyDescent="0.25">
      <c r="A181" s="2">
        <v>10</v>
      </c>
      <c r="B181" s="3">
        <v>12</v>
      </c>
      <c r="C181" s="3">
        <v>1.3214263152182699</v>
      </c>
      <c r="D181" s="3">
        <v>1.3214263152458601</v>
      </c>
      <c r="E181" s="3">
        <v>1.32142631524903</v>
      </c>
      <c r="F181" s="3">
        <v>1.4555100506249199</v>
      </c>
      <c r="G181" s="3">
        <v>1.18600828381571</v>
      </c>
      <c r="H181" s="3">
        <v>1.3214267764871901</v>
      </c>
      <c r="I181" s="3">
        <v>1.3214263159475399</v>
      </c>
      <c r="J181" s="19">
        <f t="shared" si="1"/>
        <v>-4.6126892017106513E-7</v>
      </c>
      <c r="K181" s="3"/>
      <c r="L181" s="3"/>
      <c r="M181" s="3">
        <v>12</v>
      </c>
      <c r="N181" s="3">
        <v>9999842677.2509403</v>
      </c>
      <c r="O181" s="3">
        <v>9998578638.9640102</v>
      </c>
      <c r="P181" s="3">
        <v>6.9935011702930497E-2</v>
      </c>
      <c r="Q181" s="3">
        <v>1.2513696800945799</v>
      </c>
      <c r="R181" s="3">
        <v>10</v>
      </c>
      <c r="S181" s="3">
        <v>597989.62489758898</v>
      </c>
      <c r="T181" s="3">
        <v>10</v>
      </c>
      <c r="U181" s="3">
        <v>9572.9549249374104</v>
      </c>
      <c r="V181" s="3">
        <v>16908.768680011999</v>
      </c>
      <c r="W181" s="4">
        <v>-10</v>
      </c>
    </row>
    <row r="182" spans="1:23" x14ac:dyDescent="0.25">
      <c r="A182" s="5">
        <v>77</v>
      </c>
      <c r="B182" s="6">
        <v>83</v>
      </c>
      <c r="C182" s="6">
        <v>1.2530057886899</v>
      </c>
      <c r="D182" s="6">
        <v>1.25300578871262</v>
      </c>
      <c r="E182" s="6">
        <v>1.2530057887153101</v>
      </c>
      <c r="F182" s="6">
        <v>1.3420358091926099</v>
      </c>
      <c r="G182" s="6">
        <v>1.1966431497732199</v>
      </c>
      <c r="H182" s="6">
        <v>1.2530060551625499</v>
      </c>
      <c r="I182" s="6">
        <v>1.25300579411819</v>
      </c>
      <c r="J182" s="19">
        <f t="shared" si="1"/>
        <v>-2.6647264994572595E-7</v>
      </c>
      <c r="K182" s="6"/>
      <c r="L182" s="6"/>
      <c r="M182" s="6">
        <v>83</v>
      </c>
      <c r="N182" s="6">
        <v>9999460597.1935692</v>
      </c>
      <c r="O182" s="6">
        <v>9999092840.08465</v>
      </c>
      <c r="P182" s="6">
        <v>5.8256972612948203E-2</v>
      </c>
      <c r="Q182" s="6">
        <v>2.6190185532410699</v>
      </c>
      <c r="R182" s="6">
        <v>10</v>
      </c>
      <c r="S182" s="6">
        <v>852693.34051860403</v>
      </c>
      <c r="T182" s="6">
        <v>10</v>
      </c>
      <c r="U182" s="6">
        <v>4165.1409492011899</v>
      </c>
      <c r="V182" s="6">
        <v>4255.4070902058602</v>
      </c>
      <c r="W182" s="7">
        <v>10</v>
      </c>
    </row>
    <row r="183" spans="1:23" x14ac:dyDescent="0.25">
      <c r="A183" s="2">
        <v>80</v>
      </c>
      <c r="B183" s="3">
        <v>86</v>
      </c>
      <c r="C183" s="3">
        <v>3.41713958610729</v>
      </c>
      <c r="D183" s="3">
        <v>3.41713958614007</v>
      </c>
      <c r="E183" s="3">
        <v>3.4171395861436999</v>
      </c>
      <c r="F183" s="3">
        <v>4.1425260407452598</v>
      </c>
      <c r="G183" s="3">
        <v>3.1816113754490098</v>
      </c>
      <c r="H183" s="3">
        <v>3.41713982267111</v>
      </c>
      <c r="I183" s="3">
        <v>3.4171395949156498</v>
      </c>
      <c r="J183" s="19">
        <f t="shared" si="1"/>
        <v>-2.3656382008852006E-7</v>
      </c>
      <c r="K183" s="3"/>
      <c r="L183" s="3"/>
      <c r="M183" s="3">
        <v>86</v>
      </c>
      <c r="N183" s="3">
        <v>9998867708.1342106</v>
      </c>
      <c r="O183" s="3">
        <v>9999917245.7254391</v>
      </c>
      <c r="P183" s="3">
        <v>5.4913924483552902E-2</v>
      </c>
      <c r="Q183" s="3">
        <v>1.09938130947312</v>
      </c>
      <c r="R183" s="3">
        <v>10</v>
      </c>
      <c r="S183" s="3">
        <v>1385782.0591390301</v>
      </c>
      <c r="T183" s="3">
        <v>10</v>
      </c>
      <c r="U183" s="3">
        <v>3799.4403021217699</v>
      </c>
      <c r="V183" s="3">
        <v>4170.4929697047801</v>
      </c>
      <c r="W183" s="4">
        <v>-10</v>
      </c>
    </row>
    <row r="184" spans="1:23" x14ac:dyDescent="0.25">
      <c r="A184" s="5">
        <v>34</v>
      </c>
      <c r="B184" s="6">
        <v>37</v>
      </c>
      <c r="C184" s="6">
        <v>1.1998025972092099</v>
      </c>
      <c r="D184" s="6">
        <v>1.1998025972208499</v>
      </c>
      <c r="E184" s="6">
        <v>1.19980259722268</v>
      </c>
      <c r="F184" s="6">
        <v>1.6452587280295801</v>
      </c>
      <c r="G184" s="6">
        <v>1.00853124610363</v>
      </c>
      <c r="H184" s="6">
        <v>1.1998028202887101</v>
      </c>
      <c r="I184" s="6">
        <v>1.19980260135612</v>
      </c>
      <c r="J184" s="19">
        <f t="shared" si="1"/>
        <v>-2.2307950020561407E-7</v>
      </c>
      <c r="K184" s="6"/>
      <c r="L184" s="6"/>
      <c r="M184" s="6">
        <v>37</v>
      </c>
      <c r="N184" s="6">
        <v>9998585495.8650208</v>
      </c>
      <c r="O184" s="6">
        <v>9998703785.7720699</v>
      </c>
      <c r="P184" s="6">
        <v>1.43632791496951E-2</v>
      </c>
      <c r="Q184" s="6">
        <v>0.42894919317532398</v>
      </c>
      <c r="R184" s="6">
        <v>10</v>
      </c>
      <c r="S184" s="6">
        <v>521614.29051056399</v>
      </c>
      <c r="T184" s="6">
        <v>9.9999999997038405</v>
      </c>
      <c r="U184" s="6">
        <v>3256.4288739870899</v>
      </c>
      <c r="V184" s="6">
        <v>3858.4493916162</v>
      </c>
      <c r="W184" s="7">
        <v>10</v>
      </c>
    </row>
    <row r="185" spans="1:23" x14ac:dyDescent="0.25">
      <c r="A185" s="2">
        <v>37</v>
      </c>
      <c r="B185" s="3">
        <v>40</v>
      </c>
      <c r="C185" s="3">
        <v>0.79680988434073696</v>
      </c>
      <c r="D185" s="3">
        <v>0.796809884352639</v>
      </c>
      <c r="E185" s="3">
        <v>0.79680988435316502</v>
      </c>
      <c r="F185" s="3">
        <v>0.83650319394243799</v>
      </c>
      <c r="G185" s="3">
        <v>0.72226957945888504</v>
      </c>
      <c r="H185" s="3">
        <v>0.79681009388757096</v>
      </c>
      <c r="I185" s="3">
        <v>0.79680988496237704</v>
      </c>
      <c r="J185" s="19">
        <f t="shared" si="1"/>
        <v>-2.0954683399576624E-7</v>
      </c>
      <c r="K185" s="3"/>
      <c r="L185" s="3"/>
      <c r="M185" s="3">
        <v>40</v>
      </c>
      <c r="N185" s="3">
        <v>9999638603.9760094</v>
      </c>
      <c r="O185" s="3">
        <v>9998706092.6167908</v>
      </c>
      <c r="P185" s="3">
        <v>5.9758615445600599E-2</v>
      </c>
      <c r="Q185" s="3">
        <v>1.4295065376624001</v>
      </c>
      <c r="R185" s="3">
        <v>10</v>
      </c>
      <c r="S185" s="3">
        <v>567967.38749017497</v>
      </c>
      <c r="T185" s="3">
        <v>-9.9999921442335697</v>
      </c>
      <c r="U185" s="3">
        <v>6033.1596553005302</v>
      </c>
      <c r="V185" s="3">
        <v>13522.1662043711</v>
      </c>
      <c r="W185" s="4">
        <v>-10</v>
      </c>
    </row>
    <row r="186" spans="1:23" x14ac:dyDescent="0.25">
      <c r="A186" s="5">
        <v>40</v>
      </c>
      <c r="B186" s="6">
        <v>44</v>
      </c>
      <c r="C186" s="6">
        <v>3.96072551667358</v>
      </c>
      <c r="D186" s="6">
        <v>3.9607255166750002</v>
      </c>
      <c r="E186" s="6">
        <v>3.9597196705614701</v>
      </c>
      <c r="F186" s="6">
        <v>4.1318061877890102</v>
      </c>
      <c r="G186" s="6">
        <v>3.6663070842611298</v>
      </c>
      <c r="H186" s="6">
        <v>3.9607256277153402</v>
      </c>
      <c r="I186" s="6">
        <v>3.95706742199746</v>
      </c>
      <c r="J186" s="19">
        <f t="shared" si="1"/>
        <v>-1.1104176023124523E-7</v>
      </c>
      <c r="K186" s="6"/>
      <c r="L186" s="6"/>
      <c r="M186" s="6">
        <v>44</v>
      </c>
      <c r="N186" s="6">
        <v>9989809616.7174301</v>
      </c>
      <c r="O186" s="6">
        <v>4.3622067969979801</v>
      </c>
      <c r="P186" s="6">
        <v>-1.9145117126543999E-3</v>
      </c>
      <c r="Q186" s="6">
        <v>0.218321163261017</v>
      </c>
      <c r="R186" s="6">
        <v>5.8716761270940996</v>
      </c>
      <c r="S186" s="6">
        <v>127945.291663817</v>
      </c>
      <c r="T186" s="6">
        <v>-10</v>
      </c>
      <c r="U186" s="6">
        <v>0</v>
      </c>
      <c r="V186" s="6">
        <v>3.8427446839952499</v>
      </c>
      <c r="W186" s="7">
        <v>-10</v>
      </c>
    </row>
    <row r="187" spans="1:23" x14ac:dyDescent="0.25">
      <c r="A187" s="2">
        <v>64</v>
      </c>
      <c r="B187" s="3">
        <v>70</v>
      </c>
      <c r="C187" s="3">
        <v>1.8770498166767999</v>
      </c>
      <c r="D187" s="3">
        <v>1.87704981669252</v>
      </c>
      <c r="E187" s="3">
        <v>1.8770498166940699</v>
      </c>
      <c r="F187" s="3">
        <v>2.2490113832601</v>
      </c>
      <c r="G187" s="3">
        <v>1.78962452212256</v>
      </c>
      <c r="H187" s="3">
        <v>1.8770499227881501</v>
      </c>
      <c r="I187" s="3">
        <v>1.87704982293287</v>
      </c>
      <c r="J187" s="19">
        <f t="shared" si="1"/>
        <v>-1.0611135015103912E-7</v>
      </c>
      <c r="K187" s="3"/>
      <c r="L187" s="3"/>
      <c r="M187" s="3">
        <v>70</v>
      </c>
      <c r="N187" s="3">
        <v>9998514065.0012302</v>
      </c>
      <c r="O187" s="3">
        <v>9999120137.5523891</v>
      </c>
      <c r="P187" s="3">
        <v>3.7016315022742802E-2</v>
      </c>
      <c r="Q187" s="3">
        <v>1.0167933195724299</v>
      </c>
      <c r="R187" s="3">
        <v>10</v>
      </c>
      <c r="S187" s="3">
        <v>1481396.0673887001</v>
      </c>
      <c r="T187" s="3">
        <v>-10</v>
      </c>
      <c r="U187" s="3">
        <v>2881.0273923703699</v>
      </c>
      <c r="V187" s="3">
        <v>3683.3095415378298</v>
      </c>
      <c r="W187" s="4">
        <v>-10</v>
      </c>
    </row>
    <row r="188" spans="1:23" x14ac:dyDescent="0.25">
      <c r="A188" s="5">
        <v>16</v>
      </c>
      <c r="B188" s="6">
        <v>18</v>
      </c>
      <c r="C188" s="6">
        <v>0.80433897098312601</v>
      </c>
      <c r="D188" s="6">
        <v>0.80433897098849605</v>
      </c>
      <c r="E188" s="6">
        <v>0.80433897098944496</v>
      </c>
      <c r="F188" s="6">
        <v>1.1748124740400501</v>
      </c>
      <c r="G188" s="6">
        <v>0.80433911330070995</v>
      </c>
      <c r="H188" s="6">
        <v>0.80433907675044802</v>
      </c>
      <c r="I188" s="6">
        <v>0.80433897221857797</v>
      </c>
      <c r="J188" s="19">
        <f t="shared" si="1"/>
        <v>-1.0576732201172945E-7</v>
      </c>
      <c r="K188" s="6"/>
      <c r="L188" s="6"/>
      <c r="M188" s="6">
        <v>18</v>
      </c>
      <c r="N188" s="6">
        <v>9996234942.0014</v>
      </c>
      <c r="O188" s="6">
        <v>9996340754.9085102</v>
      </c>
      <c r="P188" s="6">
        <v>2.7654291825579499E-3</v>
      </c>
      <c r="Q188" s="6">
        <v>257410.036701256</v>
      </c>
      <c r="R188" s="6">
        <v>10</v>
      </c>
      <c r="S188" s="6">
        <v>507547.05880038801</v>
      </c>
      <c r="T188" s="6">
        <v>-10</v>
      </c>
      <c r="U188" s="6">
        <v>4023.6359818332298</v>
      </c>
      <c r="V188" s="6">
        <v>4461.8511461489497</v>
      </c>
      <c r="W188" s="7">
        <v>-10</v>
      </c>
    </row>
    <row r="189" spans="1:23" x14ac:dyDescent="0.25">
      <c r="A189" s="2">
        <v>28</v>
      </c>
      <c r="B189" s="3">
        <v>31</v>
      </c>
      <c r="C189" s="3">
        <v>2.1030784124345301</v>
      </c>
      <c r="D189" s="3">
        <v>2.1030784124517701</v>
      </c>
      <c r="E189" s="3">
        <v>2.10307841245378</v>
      </c>
      <c r="F189" s="3">
        <v>2.1449459854231701</v>
      </c>
      <c r="G189" s="3">
        <v>2.06366210565213</v>
      </c>
      <c r="H189" s="3">
        <v>2.10307850890492</v>
      </c>
      <c r="I189" s="3">
        <v>2.10307841772374</v>
      </c>
      <c r="J189" s="19">
        <f t="shared" si="1"/>
        <v>-9.6470389898684061E-8</v>
      </c>
      <c r="K189" s="3"/>
      <c r="L189" s="3"/>
      <c r="M189" s="3">
        <v>31</v>
      </c>
      <c r="N189" s="3">
        <v>9999128288.8068295</v>
      </c>
      <c r="O189" s="3">
        <v>9999135011.1735497</v>
      </c>
      <c r="P189" s="3">
        <v>6.5038489942102096E-2</v>
      </c>
      <c r="Q189" s="3">
        <v>2.2851933133906601</v>
      </c>
      <c r="R189" s="3">
        <v>10</v>
      </c>
      <c r="S189" s="3">
        <v>1786724.42854794</v>
      </c>
      <c r="T189" s="3">
        <v>10</v>
      </c>
      <c r="U189" s="3">
        <v>3678.0237890612798</v>
      </c>
      <c r="V189" s="3">
        <v>3725.56994677068</v>
      </c>
      <c r="W189" s="4">
        <v>-10</v>
      </c>
    </row>
    <row r="190" spans="1:23" x14ac:dyDescent="0.25">
      <c r="A190" s="5">
        <v>36</v>
      </c>
      <c r="B190" s="6">
        <v>39</v>
      </c>
      <c r="C190" s="6">
        <v>0.54963840784917595</v>
      </c>
      <c r="D190" s="6">
        <v>0.54963840785168905</v>
      </c>
      <c r="E190" s="6">
        <v>0.54963840785118301</v>
      </c>
      <c r="F190" s="6">
        <v>0.84370406980329704</v>
      </c>
      <c r="G190" s="6">
        <v>0.54904620498739798</v>
      </c>
      <c r="H190" s="6">
        <v>0.54963847744539196</v>
      </c>
      <c r="I190" s="6">
        <v>0.54963841134018498</v>
      </c>
      <c r="J190" s="19">
        <f t="shared" si="1"/>
        <v>-6.9596216012435264E-8</v>
      </c>
      <c r="K190" s="6"/>
      <c r="L190" s="6"/>
      <c r="M190" s="6">
        <v>39</v>
      </c>
      <c r="N190" s="6">
        <v>9984671122.4630108</v>
      </c>
      <c r="O190" s="6">
        <v>9987571254.4887791</v>
      </c>
      <c r="P190" s="6">
        <v>1.46397264946494E-2</v>
      </c>
      <c r="Q190" s="6">
        <v>15.8341074875425</v>
      </c>
      <c r="R190" s="6">
        <v>10</v>
      </c>
      <c r="S190" s="6">
        <v>360603.26121780602</v>
      </c>
      <c r="T190" s="6">
        <v>-10</v>
      </c>
      <c r="U190" s="6">
        <v>1383.61986541754</v>
      </c>
      <c r="V190" s="6">
        <v>1576.8786445767601</v>
      </c>
      <c r="W190" s="7">
        <v>-10</v>
      </c>
    </row>
    <row r="191" spans="1:23" x14ac:dyDescent="0.25">
      <c r="A191" s="2">
        <v>57</v>
      </c>
      <c r="B191" s="3">
        <v>62</v>
      </c>
      <c r="C191" s="3">
        <v>3.9939937254328803E-2</v>
      </c>
      <c r="D191" s="3">
        <v>3.9939937254647902E-2</v>
      </c>
      <c r="E191" s="3">
        <v>3.9939937254638E-2</v>
      </c>
      <c r="F191" s="3">
        <v>0.155050682180326</v>
      </c>
      <c r="G191" s="3">
        <v>3.9624705547806699E-2</v>
      </c>
      <c r="H191" s="3">
        <v>3.9939966315343099E-2</v>
      </c>
      <c r="I191" s="3">
        <v>3.8813593537583499E-2</v>
      </c>
      <c r="J191" s="19">
        <f t="shared" si="1"/>
        <v>-2.9061014296394294E-8</v>
      </c>
      <c r="K191" s="3"/>
      <c r="L191" s="3"/>
      <c r="M191" s="3">
        <v>62</v>
      </c>
      <c r="N191" s="3">
        <v>9975642681.4646397</v>
      </c>
      <c r="O191" s="3">
        <v>9990925321.8452091</v>
      </c>
      <c r="P191" s="3">
        <v>1.61968035276894E-3</v>
      </c>
      <c r="Q191" s="3">
        <v>10.4364986016566</v>
      </c>
      <c r="R191" s="3">
        <v>7.3225875867816299</v>
      </c>
      <c r="S191" s="3">
        <v>110212.946692905</v>
      </c>
      <c r="T191" s="3">
        <v>-10</v>
      </c>
      <c r="U191" s="3">
        <v>1.36123068766775</v>
      </c>
      <c r="V191" s="3">
        <v>0.45771390820158298</v>
      </c>
      <c r="W191" s="4">
        <v>-10</v>
      </c>
    </row>
    <row r="192" spans="1:23" x14ac:dyDescent="0.25">
      <c r="A192" s="5">
        <v>67</v>
      </c>
      <c r="B192" s="6">
        <v>73</v>
      </c>
      <c r="C192" s="6">
        <v>0.388185251182734</v>
      </c>
      <c r="D192" s="6">
        <v>0.38818525119367397</v>
      </c>
      <c r="E192" s="6">
        <v>0.38818525119540398</v>
      </c>
      <c r="F192" s="6">
        <v>0.53282022478323798</v>
      </c>
      <c r="G192" s="6">
        <v>0.36784370556568602</v>
      </c>
      <c r="H192" s="6">
        <v>0.388185273243844</v>
      </c>
      <c r="I192" s="6">
        <v>0.388185254457109</v>
      </c>
      <c r="J192" s="19">
        <f t="shared" si="1"/>
        <v>-2.2061109994364614E-8</v>
      </c>
      <c r="K192" s="6"/>
      <c r="L192" s="6"/>
      <c r="M192" s="6">
        <v>73</v>
      </c>
      <c r="N192" s="6">
        <v>9997541582.4688606</v>
      </c>
      <c r="O192" s="6">
        <v>9999111427.37677</v>
      </c>
      <c r="P192" s="6">
        <v>5.2506728191412097E-2</v>
      </c>
      <c r="Q192" s="6">
        <v>2.5745498500954702</v>
      </c>
      <c r="R192" s="6">
        <v>10</v>
      </c>
      <c r="S192" s="6">
        <v>4958228.5074318396</v>
      </c>
      <c r="T192" s="6">
        <v>10</v>
      </c>
      <c r="U192" s="6">
        <v>3504.2528151342199</v>
      </c>
      <c r="V192" s="6">
        <v>4225.0189131452198</v>
      </c>
      <c r="W192" s="7">
        <v>10</v>
      </c>
    </row>
    <row r="193" spans="1:23" x14ac:dyDescent="0.25">
      <c r="A193" s="2">
        <v>65</v>
      </c>
      <c r="B193" s="3">
        <v>71</v>
      </c>
      <c r="C193" s="3">
        <v>0.83830648012713005</v>
      </c>
      <c r="D193" s="3">
        <v>0.83830648013389497</v>
      </c>
      <c r="E193" s="3">
        <v>0.83830648013395104</v>
      </c>
      <c r="F193" s="3">
        <v>1.1012016727306599</v>
      </c>
      <c r="G193" s="3">
        <v>0.78123226543045898</v>
      </c>
      <c r="H193" s="3">
        <v>0.83830650110760196</v>
      </c>
      <c r="I193" s="3">
        <v>0.83830648334325597</v>
      </c>
      <c r="J193" s="19">
        <f t="shared" si="1"/>
        <v>-2.0980471915343912E-8</v>
      </c>
      <c r="K193" s="3"/>
      <c r="L193" s="3"/>
      <c r="M193" s="3">
        <v>71</v>
      </c>
      <c r="N193" s="3">
        <v>9996341809.4427299</v>
      </c>
      <c r="O193" s="3">
        <v>9994075538.5280895</v>
      </c>
      <c r="P193" s="3">
        <v>2.4208398831993501E-2</v>
      </c>
      <c r="Q193" s="3">
        <v>1.8239601127976599</v>
      </c>
      <c r="R193" s="3">
        <v>10</v>
      </c>
      <c r="S193" s="3">
        <v>3223561.5419796002</v>
      </c>
      <c r="T193" s="3">
        <v>10</v>
      </c>
      <c r="U193" s="3">
        <v>2872.9311737357398</v>
      </c>
      <c r="V193" s="3">
        <v>3016.07966649129</v>
      </c>
      <c r="W193" s="4">
        <v>10</v>
      </c>
    </row>
    <row r="194" spans="1:23" x14ac:dyDescent="0.25">
      <c r="A194" s="5">
        <v>31</v>
      </c>
      <c r="B194" s="6">
        <v>34</v>
      </c>
      <c r="C194" s="6">
        <v>0.95682665646229903</v>
      </c>
      <c r="D194" s="6">
        <v>0.95682665646764298</v>
      </c>
      <c r="E194" s="6">
        <v>0.95682665646799303</v>
      </c>
      <c r="F194" s="6">
        <v>1.28924532805143</v>
      </c>
      <c r="G194" s="6">
        <v>0.93580482372569795</v>
      </c>
      <c r="H194" s="6">
        <v>0.95682667458065496</v>
      </c>
      <c r="I194" s="6">
        <v>0.95682665805871303</v>
      </c>
      <c r="J194" s="19">
        <f t="shared" si="1"/>
        <v>-1.8118355926688423E-8</v>
      </c>
      <c r="K194" s="6"/>
      <c r="L194" s="6"/>
      <c r="M194" s="6">
        <v>34</v>
      </c>
      <c r="N194" s="6">
        <v>9998641307.9429798</v>
      </c>
      <c r="O194" s="6">
        <v>9998593747.3277302</v>
      </c>
      <c r="P194" s="6">
        <v>5.5381297954815796E-4</v>
      </c>
      <c r="Q194" s="6">
        <v>0.85923870453337403</v>
      </c>
      <c r="R194" s="6">
        <v>10</v>
      </c>
      <c r="S194" s="6">
        <v>2949837.2289235201</v>
      </c>
      <c r="T194" s="6">
        <v>-10</v>
      </c>
      <c r="U194" s="6">
        <v>3644.9295409809802</v>
      </c>
      <c r="V194" s="6">
        <v>3656.3092843126701</v>
      </c>
      <c r="W194" s="7">
        <v>-10</v>
      </c>
    </row>
    <row r="195" spans="1:23" x14ac:dyDescent="0.25">
      <c r="A195" s="15">
        <v>58</v>
      </c>
      <c r="B195" s="16">
        <v>63</v>
      </c>
      <c r="C195" s="16">
        <v>3.01480276642264E-2</v>
      </c>
      <c r="D195" s="16">
        <v>3.0148027664916002E-2</v>
      </c>
      <c r="E195" s="16">
        <v>3.0148027664860199E-2</v>
      </c>
      <c r="F195" s="16">
        <v>0.183767327927333</v>
      </c>
      <c r="G195" s="16">
        <v>2.9377270788406001E-2</v>
      </c>
      <c r="H195" s="16">
        <v>3.0148031700553E-2</v>
      </c>
      <c r="I195" s="16">
        <v>3.0148032090655801E-2</v>
      </c>
      <c r="J195" s="21">
        <f t="shared" si="1"/>
        <v>-4.0363265993437203E-9</v>
      </c>
      <c r="K195" s="16"/>
      <c r="L195" s="16"/>
      <c r="M195" s="16">
        <v>63</v>
      </c>
      <c r="N195" s="16">
        <v>9959685087.5682507</v>
      </c>
      <c r="O195" s="16">
        <v>9974755030.0130501</v>
      </c>
      <c r="P195" s="16">
        <v>1.0037658696171599E-2</v>
      </c>
      <c r="Q195" s="16">
        <v>15.396941860247299</v>
      </c>
      <c r="R195" s="16">
        <v>10</v>
      </c>
      <c r="S195" s="16">
        <v>1702669.2534575399</v>
      </c>
      <c r="T195" s="16">
        <v>10</v>
      </c>
      <c r="U195" s="16">
        <v>700.812669211605</v>
      </c>
      <c r="V195" s="16">
        <v>881.13225563847095</v>
      </c>
      <c r="W195" s="17">
        <v>-10</v>
      </c>
    </row>
    <row r="196" spans="1:23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9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</row>
    <row r="197" spans="1:23" x14ac:dyDescent="0.25">
      <c r="A197" s="67" t="s">
        <v>35</v>
      </c>
      <c r="B197" s="48"/>
      <c r="C197" s="48"/>
      <c r="D197" s="48"/>
      <c r="E197" s="48"/>
      <c r="F197" s="48"/>
      <c r="G197" s="48"/>
      <c r="H197" s="48"/>
      <c r="I197" s="48"/>
      <c r="J197" s="49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</row>
    <row r="198" spans="1:23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9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</row>
    <row r="199" spans="1:23" x14ac:dyDescent="0.25">
      <c r="A199" s="50" t="s">
        <v>28</v>
      </c>
      <c r="B199" s="50"/>
      <c r="C199" s="50"/>
      <c r="D199" s="50" t="s">
        <v>29</v>
      </c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x14ac:dyDescent="0.25">
      <c r="A200" s="53">
        <v>20</v>
      </c>
      <c r="B200" s="54">
        <v>23</v>
      </c>
      <c r="C200" s="54">
        <v>2.5470640932899899E-2</v>
      </c>
      <c r="D200" s="54">
        <v>2.5064707222269601E-2</v>
      </c>
      <c r="E200" s="54">
        <v>2.5257669768971799E-2</v>
      </c>
      <c r="F200" s="54">
        <v>0.14934207355071</v>
      </c>
      <c r="G200" s="54">
        <v>2.46163779934125E-2</v>
      </c>
      <c r="H200" s="54">
        <v>2.4933432925817001E-2</v>
      </c>
      <c r="I200" s="54">
        <v>2.3708119682363301E-2</v>
      </c>
      <c r="J200" s="55">
        <f>C200-H200</f>
        <v>5.3720800708289759E-4</v>
      </c>
      <c r="K200" s="54"/>
      <c r="L200" s="54"/>
      <c r="M200" s="54">
        <v>23</v>
      </c>
      <c r="N200" s="54">
        <v>6.4110641057489799</v>
      </c>
      <c r="O200" s="54">
        <v>10.0165805302614</v>
      </c>
      <c r="P200" s="54">
        <v>6.0049223217162797E-3</v>
      </c>
      <c r="Q200" s="54">
        <v>8.1416438375181297</v>
      </c>
      <c r="R200" s="54">
        <v>-10</v>
      </c>
      <c r="S200" s="54">
        <v>6.3323583763406299</v>
      </c>
      <c r="T200" s="54">
        <v>-10</v>
      </c>
      <c r="U200" s="54">
        <v>5.6858459753066103E-4</v>
      </c>
      <c r="V200" s="54">
        <v>1.18100115097363</v>
      </c>
      <c r="W200" s="56">
        <v>-1.04336604701097</v>
      </c>
    </row>
    <row r="201" spans="1:23" x14ac:dyDescent="0.25">
      <c r="A201" s="26">
        <v>5</v>
      </c>
      <c r="B201" s="27">
        <v>6</v>
      </c>
      <c r="C201" s="27">
        <v>5.6929048867451398E-2</v>
      </c>
      <c r="D201" s="27">
        <v>5.66656330771542E-2</v>
      </c>
      <c r="E201" s="27">
        <v>5.66553000512122E-2</v>
      </c>
      <c r="F201" s="27">
        <v>0.29965200521946</v>
      </c>
      <c r="G201" s="27">
        <v>5.5723041996853399E-2</v>
      </c>
      <c r="H201" s="27">
        <v>5.6148525575074298E-2</v>
      </c>
      <c r="I201" s="27">
        <v>5.4770493618691102E-2</v>
      </c>
      <c r="J201" s="24">
        <f>C201-H201</f>
        <v>7.8052329237709994E-4</v>
      </c>
      <c r="K201" s="27"/>
      <c r="L201" s="27"/>
      <c r="M201" s="27">
        <v>6</v>
      </c>
      <c r="N201" s="27">
        <v>11.412847509614201</v>
      </c>
      <c r="O201" s="27">
        <v>12.493089490820701</v>
      </c>
      <c r="P201" s="27">
        <v>5.7942887478852597E-3</v>
      </c>
      <c r="Q201" s="27">
        <v>3.17798936317809</v>
      </c>
      <c r="R201" s="27">
        <v>5.5215966737530104</v>
      </c>
      <c r="S201" s="27">
        <v>5.3164172755014398</v>
      </c>
      <c r="T201" s="27">
        <v>-10</v>
      </c>
      <c r="U201" s="27">
        <v>1.5204070817097699</v>
      </c>
      <c r="V201" s="27">
        <v>0.21938389251100901</v>
      </c>
      <c r="W201" s="28">
        <v>-10</v>
      </c>
    </row>
    <row r="202" spans="1:23" x14ac:dyDescent="0.25">
      <c r="A202" s="22">
        <v>13</v>
      </c>
      <c r="B202" s="23">
        <v>15</v>
      </c>
      <c r="C202" s="23">
        <v>8.8481473040055297E-2</v>
      </c>
      <c r="D202" s="23">
        <v>8.8005930185601197E-2</v>
      </c>
      <c r="E202" s="23">
        <v>8.8028715763511303E-2</v>
      </c>
      <c r="F202" s="23">
        <v>0.27455070972968898</v>
      </c>
      <c r="G202" s="23">
        <v>8.60211913907767E-2</v>
      </c>
      <c r="H202" s="23">
        <v>8.3487539348614498E-2</v>
      </c>
      <c r="I202" s="23">
        <v>8.1631781993418404E-2</v>
      </c>
      <c r="J202" s="24">
        <f>C202-H202</f>
        <v>4.9939336914407995E-3</v>
      </c>
      <c r="K202" s="23"/>
      <c r="L202" s="23"/>
      <c r="M202" s="23">
        <v>15</v>
      </c>
      <c r="N202" s="23">
        <v>8.1054074358488393</v>
      </c>
      <c r="O202" s="23">
        <v>8.7754876764588907</v>
      </c>
      <c r="P202" s="23">
        <v>-8.5100085336923701E-4</v>
      </c>
      <c r="Q202" s="23">
        <v>5.1771612765217299</v>
      </c>
      <c r="R202" s="23">
        <v>-10</v>
      </c>
      <c r="S202" s="23">
        <v>2.4867239267713201</v>
      </c>
      <c r="T202" s="23">
        <v>-10</v>
      </c>
      <c r="U202" s="23">
        <v>1.35524858251923</v>
      </c>
      <c r="V202" s="23">
        <v>0.156194742737614</v>
      </c>
      <c r="W202" s="25">
        <v>-10</v>
      </c>
    </row>
    <row r="203" spans="1:23" x14ac:dyDescent="0.25">
      <c r="A203" s="22">
        <v>45</v>
      </c>
      <c r="B203" s="23">
        <v>50</v>
      </c>
      <c r="C203" s="23">
        <v>4.7571208637866604</v>
      </c>
      <c r="D203" s="23">
        <v>4.7377712462027999</v>
      </c>
      <c r="E203" s="23">
        <v>4.6036365261926697</v>
      </c>
      <c r="F203" s="23">
        <v>2.43398780187893</v>
      </c>
      <c r="G203" s="23">
        <v>2.4339878018281902</v>
      </c>
      <c r="H203" s="23">
        <v>2.3284594570391999</v>
      </c>
      <c r="I203" s="23">
        <v>4.6067193529323802</v>
      </c>
      <c r="J203" s="24">
        <f>C203-H203</f>
        <v>2.4286614067474606</v>
      </c>
      <c r="K203" s="23"/>
      <c r="L203" s="23"/>
      <c r="M203" s="23">
        <v>50</v>
      </c>
      <c r="N203" s="23">
        <v>2.2280722696241901</v>
      </c>
      <c r="O203" s="23">
        <v>9.0179686702550499E-2</v>
      </c>
      <c r="P203" s="23">
        <v>-0.18984943485084399</v>
      </c>
      <c r="Q203" s="23">
        <v>0</v>
      </c>
      <c r="R203" s="23">
        <v>-0.189848947601615</v>
      </c>
      <c r="S203" s="23">
        <v>0.12122872861716601</v>
      </c>
      <c r="T203" s="23">
        <v>-10</v>
      </c>
      <c r="U203" s="23">
        <v>0</v>
      </c>
      <c r="V203" s="23">
        <v>9.3680589979526302E-2</v>
      </c>
      <c r="W203" s="25">
        <v>0.84733100193286603</v>
      </c>
    </row>
    <row r="204" spans="1:23" x14ac:dyDescent="0.25">
      <c r="A204" s="22">
        <v>78</v>
      </c>
      <c r="B204" s="23">
        <v>84</v>
      </c>
      <c r="C204" s="23">
        <v>4.9815358602177398</v>
      </c>
      <c r="D204" s="23">
        <v>4.8838845751347604</v>
      </c>
      <c r="E204" s="23">
        <v>4.4940955660190403</v>
      </c>
      <c r="F204" s="23">
        <v>0.53608175379219003</v>
      </c>
      <c r="G204" s="23">
        <v>0.53608175379219003</v>
      </c>
      <c r="H204" s="23">
        <v>0.53608175379219003</v>
      </c>
      <c r="I204" s="23">
        <v>4.4935192773554702</v>
      </c>
      <c r="J204" s="24">
        <f>C204-H204</f>
        <v>4.4454541064255499</v>
      </c>
      <c r="K204" s="23"/>
      <c r="L204" s="23"/>
      <c r="M204" s="23">
        <v>84</v>
      </c>
      <c r="N204" s="23">
        <v>0.94099090705372901</v>
      </c>
      <c r="O204" s="23">
        <v>3.7279086774110799E-2</v>
      </c>
      <c r="P204" s="23">
        <v>-7.0894649164514698</v>
      </c>
      <c r="Q204" s="23">
        <v>0</v>
      </c>
      <c r="R204" s="23">
        <v>-10</v>
      </c>
      <c r="S204" s="23">
        <v>0</v>
      </c>
      <c r="T204" s="23">
        <v>-10</v>
      </c>
      <c r="U204" s="23">
        <v>0</v>
      </c>
      <c r="V204" s="23">
        <v>3.5771691846188697E-2</v>
      </c>
      <c r="W204" s="25">
        <v>0.90270626712837199</v>
      </c>
    </row>
    <row r="205" spans="1:23" x14ac:dyDescent="0.25">
      <c r="A205" s="22">
        <v>32</v>
      </c>
      <c r="B205" s="23">
        <v>35</v>
      </c>
      <c r="C205" s="23">
        <v>26.953581677111899</v>
      </c>
      <c r="D205" s="23">
        <v>26.241094232224299</v>
      </c>
      <c r="E205" s="23">
        <v>25.286926603721799</v>
      </c>
      <c r="F205" s="23">
        <v>20.125429229993099</v>
      </c>
      <c r="G205" s="23">
        <v>20.125429229993099</v>
      </c>
      <c r="H205" s="23">
        <v>20.125429229993099</v>
      </c>
      <c r="I205" s="23">
        <v>25.279477321791401</v>
      </c>
      <c r="J205" s="24">
        <f>C205-H205</f>
        <v>6.8281524471188</v>
      </c>
      <c r="K205" s="23"/>
      <c r="L205" s="23"/>
      <c r="M205" s="23">
        <v>35</v>
      </c>
      <c r="N205" s="23">
        <v>0.223961740939804</v>
      </c>
      <c r="O205" s="23">
        <v>4.5808180841367899E-3</v>
      </c>
      <c r="P205" s="23">
        <v>-7.1078241480357498</v>
      </c>
      <c r="Q205" s="23">
        <v>0</v>
      </c>
      <c r="R205" s="23">
        <v>-10</v>
      </c>
      <c r="S205" s="23">
        <v>0</v>
      </c>
      <c r="T205" s="23">
        <v>-5.9262243459818702</v>
      </c>
      <c r="U205" s="23">
        <v>0</v>
      </c>
      <c r="V205" s="23">
        <v>4.2949917938913803E-3</v>
      </c>
      <c r="W205" s="25">
        <v>0.89783189167403199</v>
      </c>
    </row>
    <row r="206" spans="1:23" x14ac:dyDescent="0.25">
      <c r="A206" s="26">
        <v>33</v>
      </c>
      <c r="B206" s="27">
        <v>36</v>
      </c>
      <c r="C206" s="27">
        <v>24.756357099775698</v>
      </c>
      <c r="D206" s="27">
        <v>24.331911214460899</v>
      </c>
      <c r="E206" s="27">
        <v>23.584970505121898</v>
      </c>
      <c r="F206" s="27">
        <v>19.185534124771401</v>
      </c>
      <c r="G206" s="27">
        <v>23.474933005608101</v>
      </c>
      <c r="H206" s="27">
        <v>19.185534124771401</v>
      </c>
      <c r="I206" s="27">
        <v>19.185534124771401</v>
      </c>
      <c r="J206" s="24">
        <f>C206-H206</f>
        <v>5.5708229750042975</v>
      </c>
      <c r="K206" s="27"/>
      <c r="L206" s="27"/>
      <c r="M206" s="27">
        <v>36</v>
      </c>
      <c r="N206" s="27">
        <v>0.30320602369684801</v>
      </c>
      <c r="O206" s="27">
        <v>4.4363369068585196E-3</v>
      </c>
      <c r="P206" s="27">
        <v>-7.1073669431027096</v>
      </c>
      <c r="Q206" s="27">
        <v>9.6273001885421004E-4</v>
      </c>
      <c r="R206" s="27">
        <v>2.53831742005774E-2</v>
      </c>
      <c r="S206" s="27">
        <v>0</v>
      </c>
      <c r="T206" s="27">
        <v>-5.6884335112434599</v>
      </c>
      <c r="U206" s="27">
        <v>0</v>
      </c>
      <c r="V206" s="27">
        <v>0</v>
      </c>
      <c r="W206" s="28">
        <v>-10</v>
      </c>
    </row>
    <row r="207" spans="1:23" x14ac:dyDescent="0.25">
      <c r="A207" s="26">
        <v>66</v>
      </c>
      <c r="B207" s="27">
        <v>72</v>
      </c>
      <c r="C207" s="27">
        <v>2.2614475030669698</v>
      </c>
      <c r="D207" s="27">
        <v>2.25461657210161</v>
      </c>
      <c r="E207" s="27">
        <v>2.2242171028150102</v>
      </c>
      <c r="F207" s="27">
        <v>1.7181202167490801</v>
      </c>
      <c r="G207" s="27">
        <v>1.72394092398181</v>
      </c>
      <c r="H207" s="27">
        <v>1.7144128523887301</v>
      </c>
      <c r="I207" s="27">
        <v>1.5727625992104599</v>
      </c>
      <c r="J207" s="24">
        <f>C207-H207</f>
        <v>0.54703465067823975</v>
      </c>
      <c r="K207" s="27"/>
      <c r="L207" s="27"/>
      <c r="M207" s="27">
        <v>72</v>
      </c>
      <c r="N207" s="27">
        <v>2.98416724216702</v>
      </c>
      <c r="O207" s="27">
        <v>0.226802158068313</v>
      </c>
      <c r="P207" s="27">
        <v>-6.7855947857169002E-2</v>
      </c>
      <c r="Q207" s="27">
        <v>1.42676552123142E-2</v>
      </c>
      <c r="R207" s="27">
        <v>4.2613596526689896</v>
      </c>
      <c r="S207" s="27">
        <v>0.18413892279142299</v>
      </c>
      <c r="T207" s="27">
        <v>-4.6551351271461696</v>
      </c>
      <c r="U207" s="27">
        <v>5.3906304613240204E-4</v>
      </c>
      <c r="V207" s="27">
        <v>0.11910394411061</v>
      </c>
      <c r="W207" s="28">
        <v>-2.0194328020365799</v>
      </c>
    </row>
    <row r="208" spans="1:23" x14ac:dyDescent="0.25">
      <c r="A208" s="22">
        <v>63</v>
      </c>
      <c r="B208" s="23">
        <v>69</v>
      </c>
      <c r="C208" s="23">
        <v>0.855014086062857</v>
      </c>
      <c r="D208" s="23">
        <v>0.80366202623465099</v>
      </c>
      <c r="E208" s="23">
        <v>0.74846363560171003</v>
      </c>
      <c r="F208" s="23">
        <v>0.543871785834804</v>
      </c>
      <c r="G208" s="23">
        <v>0.750030149844511</v>
      </c>
      <c r="H208" s="23">
        <v>0.52107038801362004</v>
      </c>
      <c r="I208" s="23">
        <v>0.65389980205522402</v>
      </c>
      <c r="J208" s="24">
        <f>C208-H208</f>
        <v>0.33394369804923696</v>
      </c>
      <c r="K208" s="23"/>
      <c r="L208" s="23"/>
      <c r="M208" s="23">
        <v>69</v>
      </c>
      <c r="N208" s="23">
        <v>0.803612657378457</v>
      </c>
      <c r="O208" s="23">
        <v>0.208358760516729</v>
      </c>
      <c r="P208" s="23">
        <v>-5.9782579055625902E-2</v>
      </c>
      <c r="Q208" s="23">
        <v>0.24799167306157799</v>
      </c>
      <c r="R208" s="23">
        <v>0.201597477842414</v>
      </c>
      <c r="S208" s="23">
        <v>0.21081568446447699</v>
      </c>
      <c r="T208" s="23">
        <v>-4.4071405229962402</v>
      </c>
      <c r="U208" s="23">
        <v>0</v>
      </c>
      <c r="V208" s="23">
        <v>3.3070742538466397E-2</v>
      </c>
      <c r="W208" s="25">
        <v>4.1822073303293399</v>
      </c>
    </row>
    <row r="209" spans="1:23" x14ac:dyDescent="0.25">
      <c r="A209" s="26">
        <v>74</v>
      </c>
      <c r="B209" s="27">
        <v>80</v>
      </c>
      <c r="C209" s="27">
        <v>0.53285367585436205</v>
      </c>
      <c r="D209" s="27">
        <v>0.47500998206714901</v>
      </c>
      <c r="E209" s="27">
        <v>0.42166096700228001</v>
      </c>
      <c r="F209" s="27">
        <v>0.37196390537385898</v>
      </c>
      <c r="G209" s="27">
        <v>0.343413510973272</v>
      </c>
      <c r="H209" s="27">
        <v>0.31008936419907701</v>
      </c>
      <c r="I209" s="27">
        <v>0.372145156280206</v>
      </c>
      <c r="J209" s="24">
        <f>C209-H209</f>
        <v>0.22276431165528504</v>
      </c>
      <c r="K209" s="27"/>
      <c r="L209" s="27"/>
      <c r="M209" s="27">
        <v>80</v>
      </c>
      <c r="N209" s="27">
        <v>0.69983309453009401</v>
      </c>
      <c r="O209" s="27">
        <v>0.20968782863982299</v>
      </c>
      <c r="P209" s="27">
        <v>-2.9209657913836999E-2</v>
      </c>
      <c r="Q209" s="27">
        <v>2.3000354463412798E-2</v>
      </c>
      <c r="R209" s="27">
        <v>3.5122673032158001</v>
      </c>
      <c r="S209" s="27">
        <v>0.32029747479225601</v>
      </c>
      <c r="T209" s="27">
        <v>-4.1450660144946099</v>
      </c>
      <c r="U209" s="27">
        <v>0</v>
      </c>
      <c r="V209" s="27">
        <v>9.7574157340626596E-4</v>
      </c>
      <c r="W209" s="28">
        <v>2.7290090325541101</v>
      </c>
    </row>
    <row r="210" spans="1:23" x14ac:dyDescent="0.25">
      <c r="A210" s="22">
        <v>6</v>
      </c>
      <c r="B210" s="23">
        <v>7</v>
      </c>
      <c r="C210" s="23">
        <v>0.71528295871918601</v>
      </c>
      <c r="D210" s="23">
        <v>0.66113308675598903</v>
      </c>
      <c r="E210" s="23">
        <v>0.57969961006480097</v>
      </c>
      <c r="F210" s="23">
        <v>0.25851236050146897</v>
      </c>
      <c r="G210" s="23">
        <v>0.30481375681427297</v>
      </c>
      <c r="H210" s="23">
        <v>0.228045693646722</v>
      </c>
      <c r="I210" s="23">
        <v>0.442916738220623</v>
      </c>
      <c r="J210" s="24">
        <f>C210-H210</f>
        <v>0.48723726507246401</v>
      </c>
      <c r="K210" s="23"/>
      <c r="L210" s="23"/>
      <c r="M210" s="23">
        <v>7</v>
      </c>
      <c r="N210" s="23">
        <v>0.89158482341618805</v>
      </c>
      <c r="O210" s="23">
        <v>0.143211414202951</v>
      </c>
      <c r="P210" s="23">
        <v>-5.3858448679083903E-2</v>
      </c>
      <c r="Q210" s="23">
        <v>8.2519922087263692E-3</v>
      </c>
      <c r="R210" s="23">
        <v>-10</v>
      </c>
      <c r="S210" s="23">
        <v>0.172390503999517</v>
      </c>
      <c r="T210" s="23">
        <v>-3.7960181246964702</v>
      </c>
      <c r="U210" s="23">
        <v>0</v>
      </c>
      <c r="V210" s="23">
        <v>3.1550146447615897E-2</v>
      </c>
      <c r="W210" s="25">
        <v>4.0106027279244998</v>
      </c>
    </row>
    <row r="211" spans="1:23" x14ac:dyDescent="0.25">
      <c r="A211" s="22">
        <v>41</v>
      </c>
      <c r="B211" s="23">
        <v>45</v>
      </c>
      <c r="C211" s="23">
        <v>1.87111503754626</v>
      </c>
      <c r="D211" s="23">
        <v>1.8473232879314201</v>
      </c>
      <c r="E211" s="23">
        <v>1.7694156564551899</v>
      </c>
      <c r="F211" s="23">
        <v>0.72483114156447503</v>
      </c>
      <c r="G211" s="23">
        <v>1.0361793110142801</v>
      </c>
      <c r="H211" s="23">
        <v>0.73385186011759296</v>
      </c>
      <c r="I211" s="23">
        <v>1.0358124789679899</v>
      </c>
      <c r="J211" s="24">
        <f>C211-H211</f>
        <v>1.137263177428667</v>
      </c>
      <c r="K211" s="23"/>
      <c r="L211" s="23"/>
      <c r="M211" s="23">
        <v>45</v>
      </c>
      <c r="N211" s="23">
        <v>1.8383397042123999</v>
      </c>
      <c r="O211" s="23">
        <v>0.160198023093053</v>
      </c>
      <c r="P211" s="23">
        <v>-9.7495362117198503E-2</v>
      </c>
      <c r="Q211" s="23">
        <v>5.4765671332938698E-4</v>
      </c>
      <c r="R211" s="23">
        <v>-10</v>
      </c>
      <c r="S211" s="23">
        <v>6.6315923488280998E-2</v>
      </c>
      <c r="T211" s="23">
        <v>-3.2312150245484701</v>
      </c>
      <c r="U211" s="23">
        <v>0</v>
      </c>
      <c r="V211" s="23">
        <v>1.9875631394269399E-4</v>
      </c>
      <c r="W211" s="25">
        <v>-10</v>
      </c>
    </row>
    <row r="212" spans="1:23" x14ac:dyDescent="0.25">
      <c r="A212" s="22">
        <v>23</v>
      </c>
      <c r="B212" s="23">
        <v>26</v>
      </c>
      <c r="C212" s="23">
        <v>3.7642466603296598</v>
      </c>
      <c r="D212" s="23">
        <v>3.66519427478431</v>
      </c>
      <c r="E212" s="23">
        <v>3.3805328777706301</v>
      </c>
      <c r="F212" s="23">
        <v>1.4923573892428399</v>
      </c>
      <c r="G212" s="23">
        <v>2.5966064348448299</v>
      </c>
      <c r="H212" s="23">
        <v>1.48399651212118</v>
      </c>
      <c r="I212" s="23">
        <v>3.37854720742008</v>
      </c>
      <c r="J212" s="24">
        <f>C212-H212</f>
        <v>2.2802501482084798</v>
      </c>
      <c r="K212" s="23"/>
      <c r="L212" s="23"/>
      <c r="M212" s="23">
        <v>26</v>
      </c>
      <c r="N212" s="23">
        <v>0.80110573047058797</v>
      </c>
      <c r="O212" s="23">
        <v>3.2432280652014103E-2</v>
      </c>
      <c r="P212" s="23">
        <v>-0.21165439015113799</v>
      </c>
      <c r="Q212" s="23">
        <v>4.4338880554479999E-4</v>
      </c>
      <c r="R212" s="23">
        <v>-10</v>
      </c>
      <c r="S212" s="23">
        <v>6.5076899778915797E-4</v>
      </c>
      <c r="T212" s="23">
        <v>-1.5855699074185401</v>
      </c>
      <c r="U212" s="23">
        <v>0</v>
      </c>
      <c r="V212" s="23">
        <v>3.1000189470409799E-2</v>
      </c>
      <c r="W212" s="25">
        <v>0.91554113292690398</v>
      </c>
    </row>
    <row r="213" spans="1:23" x14ac:dyDescent="0.25">
      <c r="A213" s="26">
        <v>8</v>
      </c>
      <c r="B213" s="27">
        <v>10</v>
      </c>
      <c r="C213" s="27">
        <v>3.1596885107608599</v>
      </c>
      <c r="D213" s="27">
        <v>3.10592853006401</v>
      </c>
      <c r="E213" s="27">
        <v>2.89915483785679</v>
      </c>
      <c r="F213" s="27">
        <v>1.09967502172216</v>
      </c>
      <c r="G213" s="27">
        <v>1.9155885731275499</v>
      </c>
      <c r="H213" s="27">
        <v>1.1425373731683599</v>
      </c>
      <c r="I213" s="27">
        <v>1.0996750217495901</v>
      </c>
      <c r="J213" s="24">
        <f>C213-H213</f>
        <v>2.0171511375925002</v>
      </c>
      <c r="K213" s="27"/>
      <c r="L213" s="27"/>
      <c r="M213" s="27">
        <v>10</v>
      </c>
      <c r="N213" s="27">
        <v>1.12962993242845</v>
      </c>
      <c r="O213" s="27">
        <v>5.2943924373376902E-2</v>
      </c>
      <c r="P213" s="27">
        <v>-0.179820514605953</v>
      </c>
      <c r="Q213" s="29">
        <v>-1.7347234759768102E-18</v>
      </c>
      <c r="R213" s="27">
        <v>-10</v>
      </c>
      <c r="S213" s="27">
        <v>1.4186143190357901E-3</v>
      </c>
      <c r="T213" s="27">
        <v>-1.5403353095332</v>
      </c>
      <c r="U213" s="27">
        <v>0</v>
      </c>
      <c r="V213" s="27">
        <v>0</v>
      </c>
      <c r="W213" s="28">
        <v>-0.17982087337261199</v>
      </c>
    </row>
    <row r="214" spans="1:23" x14ac:dyDescent="0.25">
      <c r="A214" s="22">
        <v>75</v>
      </c>
      <c r="B214" s="23">
        <v>81</v>
      </c>
      <c r="C214" s="23">
        <v>2.1690984891829301</v>
      </c>
      <c r="D214" s="23">
        <v>2.1088170231927101</v>
      </c>
      <c r="E214" s="23">
        <v>1.8997496328461101</v>
      </c>
      <c r="F214" s="23">
        <v>0.72481358569352305</v>
      </c>
      <c r="G214" s="23">
        <v>1.21863519287122</v>
      </c>
      <c r="H214" s="23">
        <v>0.74535690644038499</v>
      </c>
      <c r="I214" s="23">
        <v>0.72481351382037096</v>
      </c>
      <c r="J214" s="24">
        <f>C214-H214</f>
        <v>1.423741582742545</v>
      </c>
      <c r="K214" s="23"/>
      <c r="L214" s="23"/>
      <c r="M214" s="23">
        <v>81</v>
      </c>
      <c r="N214" s="23">
        <v>0.87591354741612204</v>
      </c>
      <c r="O214" s="23">
        <v>3.2201349470271798E-2</v>
      </c>
      <c r="P214" s="23">
        <v>-0.123393649649362</v>
      </c>
      <c r="Q214" s="23">
        <v>9.5410029862750601E-4</v>
      </c>
      <c r="R214" s="23">
        <v>-10</v>
      </c>
      <c r="S214" s="23">
        <v>1.55047950502486E-3</v>
      </c>
      <c r="T214" s="23">
        <v>-1.1202995855109299</v>
      </c>
      <c r="U214" s="23">
        <v>0</v>
      </c>
      <c r="V214" s="23">
        <v>0</v>
      </c>
      <c r="W214" s="25">
        <v>-0.123431275323867</v>
      </c>
    </row>
    <row r="215" spans="1:23" x14ac:dyDescent="0.25">
      <c r="A215" s="26">
        <v>54</v>
      </c>
      <c r="B215" s="27">
        <v>59</v>
      </c>
      <c r="C215" s="27">
        <v>1.87750883347903</v>
      </c>
      <c r="D215" s="27">
        <v>1.7520741400942901</v>
      </c>
      <c r="E215" s="27">
        <v>1.55119681479822</v>
      </c>
      <c r="F215" s="27">
        <v>0.86781630140349397</v>
      </c>
      <c r="G215" s="27">
        <v>1.5408292525060501</v>
      </c>
      <c r="H215" s="27">
        <v>0.88166525752546998</v>
      </c>
      <c r="I215" s="27">
        <v>1.33313979335165</v>
      </c>
      <c r="J215" s="24">
        <f>C215-H215</f>
        <v>0.99584357595355999</v>
      </c>
      <c r="K215" s="27"/>
      <c r="L215" s="27"/>
      <c r="M215" s="27">
        <v>59</v>
      </c>
      <c r="N215" s="27">
        <v>0.54164450010322496</v>
      </c>
      <c r="O215" s="27">
        <v>3.3966168667094801E-2</v>
      </c>
      <c r="P215" s="27">
        <v>-8.8865888147125302E-2</v>
      </c>
      <c r="Q215" s="27">
        <v>4.7498507024196701E-4</v>
      </c>
      <c r="R215" s="27">
        <v>9.6509389681839905E-2</v>
      </c>
      <c r="S215" s="27">
        <v>1.4793053789079399E-3</v>
      </c>
      <c r="T215" s="27">
        <v>-0.79735303217829001</v>
      </c>
      <c r="U215" s="27">
        <v>0</v>
      </c>
      <c r="V215" s="27">
        <v>6.8240741390648201E-4</v>
      </c>
      <c r="W215" s="28">
        <v>2.4088911758606901</v>
      </c>
    </row>
    <row r="216" spans="1:23" x14ac:dyDescent="0.25">
      <c r="A216" s="22">
        <v>22</v>
      </c>
      <c r="B216" s="23">
        <v>25</v>
      </c>
      <c r="C216" s="23">
        <v>11.6750443144467</v>
      </c>
      <c r="D216" s="23">
        <v>11.6308072193206</v>
      </c>
      <c r="E216" s="23">
        <v>11.5228695098525</v>
      </c>
      <c r="F216" s="23">
        <v>10.961913733183</v>
      </c>
      <c r="G216" s="23">
        <v>10.862533179892599</v>
      </c>
      <c r="H216" s="23">
        <v>10.996159852045899</v>
      </c>
      <c r="I216" s="23">
        <v>10.9830656125028</v>
      </c>
      <c r="J216" s="24">
        <f>C216-H216</f>
        <v>0.67888446240080036</v>
      </c>
      <c r="K216" s="23"/>
      <c r="L216" s="23"/>
      <c r="M216" s="23">
        <v>25</v>
      </c>
      <c r="N216" s="23">
        <v>0.87121022153813399</v>
      </c>
      <c r="O216" s="23">
        <v>4.2091366441030599E-2</v>
      </c>
      <c r="P216" s="23">
        <v>-7.9448687568403106E-2</v>
      </c>
      <c r="Q216" s="23">
        <v>9.2811589788087195E-4</v>
      </c>
      <c r="R216" s="23">
        <v>-10</v>
      </c>
      <c r="S216" s="23">
        <v>1.9355403172807201E-3</v>
      </c>
      <c r="T216" s="23">
        <v>-0.72934913894833697</v>
      </c>
      <c r="U216" s="30">
        <v>5.0507057436856401E-5</v>
      </c>
      <c r="V216" s="30">
        <v>3.0448380410492698E-5</v>
      </c>
      <c r="W216" s="25">
        <v>-0.40176715382225098</v>
      </c>
    </row>
    <row r="217" spans="1:23" x14ac:dyDescent="0.25">
      <c r="A217" s="22">
        <v>27</v>
      </c>
      <c r="B217" s="23">
        <v>30</v>
      </c>
      <c r="C217" s="23">
        <v>6.7366670880689501</v>
      </c>
      <c r="D217" s="23">
        <v>6.5454335304276698</v>
      </c>
      <c r="E217" s="23">
        <v>5.9672160978697599</v>
      </c>
      <c r="F217" s="23">
        <v>1.81402019803662</v>
      </c>
      <c r="G217" s="23">
        <v>5.8932898840498096</v>
      </c>
      <c r="H217" s="23">
        <v>1.81402019803763</v>
      </c>
      <c r="I217" s="23">
        <v>5.9628418672196997</v>
      </c>
      <c r="J217" s="24">
        <f>C217-H217</f>
        <v>4.9226468900313201</v>
      </c>
      <c r="K217" s="23"/>
      <c r="L217" s="23"/>
      <c r="M217" s="23">
        <v>30</v>
      </c>
      <c r="N217" s="23">
        <v>0.58341918396452497</v>
      </c>
      <c r="O217" s="23">
        <v>1.7364962780687498E-2</v>
      </c>
      <c r="P217" s="23">
        <v>-0.57175818583398996</v>
      </c>
      <c r="Q217" s="23">
        <v>7.6547062033590805E-4</v>
      </c>
      <c r="R217" s="23">
        <v>7.9473794390482105E-2</v>
      </c>
      <c r="S217" s="23">
        <v>0</v>
      </c>
      <c r="T217" s="23">
        <v>-0.57175855390563401</v>
      </c>
      <c r="U217" s="23">
        <v>0</v>
      </c>
      <c r="V217" s="23">
        <v>1.58735152880808E-2</v>
      </c>
      <c r="W217" s="25">
        <v>0.88312884748022502</v>
      </c>
    </row>
    <row r="218" spans="1:23" x14ac:dyDescent="0.25">
      <c r="A218" s="26">
        <v>9</v>
      </c>
      <c r="B218" s="27">
        <v>11</v>
      </c>
      <c r="C218" s="27">
        <v>6.9806370274044802</v>
      </c>
      <c r="D218" s="27">
        <v>6.7340955563110798</v>
      </c>
      <c r="E218" s="27">
        <v>6.1224023263370704</v>
      </c>
      <c r="F218" s="27">
        <v>1.86084667277913</v>
      </c>
      <c r="G218" s="27">
        <v>6.0610028955958404</v>
      </c>
      <c r="H218" s="27">
        <v>1.8608466725150801</v>
      </c>
      <c r="I218" s="27">
        <v>6.1238606734056704</v>
      </c>
      <c r="J218" s="24">
        <f>C218-H218</f>
        <v>5.1197903548893997</v>
      </c>
      <c r="K218" s="27"/>
      <c r="L218" s="27"/>
      <c r="M218" s="27">
        <v>11</v>
      </c>
      <c r="N218" s="27">
        <v>0.48045457539270597</v>
      </c>
      <c r="O218" s="27">
        <v>1.9450539037194601E-2</v>
      </c>
      <c r="P218" s="27">
        <v>-0.45715875933939798</v>
      </c>
      <c r="Q218" s="27">
        <v>7.3519456759392498E-4</v>
      </c>
      <c r="R218" s="27">
        <v>6.6437457329129798E-2</v>
      </c>
      <c r="S218" s="27">
        <v>0</v>
      </c>
      <c r="T218" s="27">
        <v>-0.45715188041587901</v>
      </c>
      <c r="U218" s="27">
        <v>0</v>
      </c>
      <c r="V218" s="27">
        <v>1.8806967197535E-2</v>
      </c>
      <c r="W218" s="28">
        <v>0.88883879533587296</v>
      </c>
    </row>
    <row r="219" spans="1:23" x14ac:dyDescent="0.25">
      <c r="A219" s="26">
        <v>62</v>
      </c>
      <c r="B219" s="27">
        <v>68</v>
      </c>
      <c r="C219" s="27">
        <v>7.6905146182317701</v>
      </c>
      <c r="D219" s="27">
        <v>7.3842920828227703</v>
      </c>
      <c r="E219" s="27">
        <v>6.7246068225319604</v>
      </c>
      <c r="F219" s="27">
        <v>2.7073300220300198</v>
      </c>
      <c r="G219" s="27">
        <v>6.63190683091777</v>
      </c>
      <c r="H219" s="27">
        <v>2.7073300219757801</v>
      </c>
      <c r="I219" s="27">
        <v>6.7163557124743196</v>
      </c>
      <c r="J219" s="24">
        <f>C219-H219</f>
        <v>4.98318459625599</v>
      </c>
      <c r="K219" s="27"/>
      <c r="L219" s="27"/>
      <c r="M219" s="27">
        <v>68</v>
      </c>
      <c r="N219" s="27">
        <v>0.39502485184946501</v>
      </c>
      <c r="O219" s="27">
        <v>9.90872398595599E-3</v>
      </c>
      <c r="P219" s="27">
        <v>-0.433553368664502</v>
      </c>
      <c r="Q219" s="27">
        <v>7.7589686009208196E-4</v>
      </c>
      <c r="R219" s="27">
        <v>5.0687840137311202E-2</v>
      </c>
      <c r="S219" s="27">
        <v>0</v>
      </c>
      <c r="T219" s="27">
        <v>-0.43355100989741002</v>
      </c>
      <c r="U219" s="27">
        <v>0</v>
      </c>
      <c r="V219" s="27">
        <v>8.9020396855860103E-3</v>
      </c>
      <c r="W219" s="28">
        <v>0.87215193925202095</v>
      </c>
    </row>
    <row r="220" spans="1:23" x14ac:dyDescent="0.25">
      <c r="A220" s="26">
        <v>44</v>
      </c>
      <c r="B220" s="27">
        <v>49</v>
      </c>
      <c r="C220" s="27">
        <v>5.3777795448625003</v>
      </c>
      <c r="D220" s="27">
        <v>5.2212983396215504</v>
      </c>
      <c r="E220" s="27">
        <v>4.7700907436943902</v>
      </c>
      <c r="F220" s="27">
        <v>1.81147000697869</v>
      </c>
      <c r="G220" s="27">
        <v>4.7079375445409104</v>
      </c>
      <c r="H220" s="27">
        <v>1.8114700069715799</v>
      </c>
      <c r="I220" s="27">
        <v>4.7661319929711201</v>
      </c>
      <c r="J220" s="24">
        <f>C220-H220</f>
        <v>3.5663095378909206</v>
      </c>
      <c r="K220" s="27"/>
      <c r="L220" s="27"/>
      <c r="M220" s="27">
        <v>49</v>
      </c>
      <c r="N220" s="27">
        <v>0.57046031944911002</v>
      </c>
      <c r="O220" s="27">
        <v>1.4885046166597899E-2</v>
      </c>
      <c r="P220" s="27">
        <v>-0.41872799646566999</v>
      </c>
      <c r="Q220" s="27">
        <v>5.1496962538305296E-4</v>
      </c>
      <c r="R220" s="27">
        <v>0.100615412810907</v>
      </c>
      <c r="S220" s="27">
        <v>0</v>
      </c>
      <c r="T220" s="27">
        <v>-0.41872728699310802</v>
      </c>
      <c r="U220" s="27">
        <v>0</v>
      </c>
      <c r="V220" s="27">
        <v>1.35900263840952E-2</v>
      </c>
      <c r="W220" s="28">
        <v>0.912653141608883</v>
      </c>
    </row>
    <row r="221" spans="1:23" x14ac:dyDescent="0.25">
      <c r="A221" s="26">
        <v>38</v>
      </c>
      <c r="B221" s="27">
        <v>42</v>
      </c>
      <c r="C221" s="27">
        <v>7.7015800272955302</v>
      </c>
      <c r="D221" s="27">
        <v>7.3354697200995904</v>
      </c>
      <c r="E221" s="27">
        <v>6.6491377803707996</v>
      </c>
      <c r="F221" s="27">
        <v>3.3628649846735801</v>
      </c>
      <c r="G221" s="27">
        <v>6.5801452208579798</v>
      </c>
      <c r="H221" s="27">
        <v>3.3628649846848799</v>
      </c>
      <c r="I221" s="27">
        <v>6.64622495398305</v>
      </c>
      <c r="J221" s="24">
        <f>C221-H221</f>
        <v>4.3387150426106498</v>
      </c>
      <c r="K221" s="27"/>
      <c r="L221" s="27"/>
      <c r="M221" s="27">
        <v>42</v>
      </c>
      <c r="N221" s="27">
        <v>0.33909882711470402</v>
      </c>
      <c r="O221" s="27">
        <v>9.3346467594174597E-3</v>
      </c>
      <c r="P221" s="27">
        <v>-0.386945988282832</v>
      </c>
      <c r="Q221" s="27">
        <v>7.53535542306715E-4</v>
      </c>
      <c r="R221" s="27">
        <v>8.3444004283788606E-2</v>
      </c>
      <c r="S221" s="27">
        <v>0</v>
      </c>
      <c r="T221" s="27">
        <v>-0.38694707538613299</v>
      </c>
      <c r="U221" s="27">
        <v>0</v>
      </c>
      <c r="V221" s="27">
        <v>8.8473507924377408E-3</v>
      </c>
      <c r="W221" s="28">
        <v>0.92206415215648196</v>
      </c>
    </row>
    <row r="222" spans="1:23" x14ac:dyDescent="0.25">
      <c r="A222" s="26">
        <v>71</v>
      </c>
      <c r="B222" s="27">
        <v>77</v>
      </c>
      <c r="C222" s="27">
        <v>5.8652314376299399</v>
      </c>
      <c r="D222" s="27">
        <v>5.4551467655588404</v>
      </c>
      <c r="E222" s="27">
        <v>4.8373860950361802</v>
      </c>
      <c r="F222" s="27">
        <v>2.6128240791536501</v>
      </c>
      <c r="G222" s="27">
        <v>4.7848657900606497</v>
      </c>
      <c r="H222" s="27">
        <v>2.6128240778695799</v>
      </c>
      <c r="I222" s="27">
        <v>4.8374498242465096</v>
      </c>
      <c r="J222" s="24">
        <f>C222-H222</f>
        <v>3.25240735976036</v>
      </c>
      <c r="K222" s="27"/>
      <c r="L222" s="27"/>
      <c r="M222" s="27">
        <v>77</v>
      </c>
      <c r="N222" s="27">
        <v>0.292021305882746</v>
      </c>
      <c r="O222" s="27">
        <v>1.2674819759808199E-2</v>
      </c>
      <c r="P222" s="27">
        <v>-0.25778501375473301</v>
      </c>
      <c r="Q222" s="27">
        <v>5.12343033110087E-4</v>
      </c>
      <c r="R222" s="27">
        <v>9.5890563948996602E-2</v>
      </c>
      <c r="S222" s="27">
        <v>0</v>
      </c>
      <c r="T222" s="27">
        <v>-0.25777664694192698</v>
      </c>
      <c r="U222" s="27">
        <v>0</v>
      </c>
      <c r="V222" s="27">
        <v>1.25191937306073E-2</v>
      </c>
      <c r="W222" s="28">
        <v>0.96803598427234605</v>
      </c>
    </row>
    <row r="223" spans="1:23" x14ac:dyDescent="0.25">
      <c r="A223" s="26">
        <v>50</v>
      </c>
      <c r="B223" s="27">
        <v>55</v>
      </c>
      <c r="C223" s="27">
        <v>5.1107382097076801</v>
      </c>
      <c r="D223" s="27">
        <v>4.82982248592341</v>
      </c>
      <c r="E223" s="27">
        <v>4.2846538861634897</v>
      </c>
      <c r="F223" s="27">
        <v>2.0749380984014101</v>
      </c>
      <c r="G223" s="27">
        <v>4.2331827373525304</v>
      </c>
      <c r="H223" s="27">
        <v>2.0749380984372898</v>
      </c>
      <c r="I223" s="27">
        <v>4.2847903763622899</v>
      </c>
      <c r="J223" s="24">
        <f>C223-H223</f>
        <v>3.0358001112703903</v>
      </c>
      <c r="K223" s="27"/>
      <c r="L223" s="27"/>
      <c r="M223" s="27">
        <v>55</v>
      </c>
      <c r="N223" s="27">
        <v>0.36149372549442499</v>
      </c>
      <c r="O223" s="27">
        <v>1.34377786333872E-2</v>
      </c>
      <c r="P223" s="27">
        <v>-0.22431731716703401</v>
      </c>
      <c r="Q223" s="27">
        <v>7.5380010572348997E-4</v>
      </c>
      <c r="R223" s="27">
        <v>9.5454602594387303E-2</v>
      </c>
      <c r="S223" s="27">
        <v>0</v>
      </c>
      <c r="T223" s="27">
        <v>-0.22431897944985099</v>
      </c>
      <c r="U223" s="27">
        <v>0</v>
      </c>
      <c r="V223" s="27">
        <v>1.31284406550533E-2</v>
      </c>
      <c r="W223" s="28">
        <v>0.93553169309017703</v>
      </c>
    </row>
    <row r="224" spans="1:23" x14ac:dyDescent="0.25">
      <c r="A224" s="22">
        <v>43</v>
      </c>
      <c r="B224" s="23">
        <v>47</v>
      </c>
      <c r="C224" s="23">
        <v>8.1516030687801599</v>
      </c>
      <c r="D224" s="23">
        <v>7.6028631706470904</v>
      </c>
      <c r="E224" s="23">
        <v>6.8995878038184397</v>
      </c>
      <c r="F224" s="23">
        <v>4.8637621089574399</v>
      </c>
      <c r="G224" s="23">
        <v>6.8379238568188896</v>
      </c>
      <c r="H224" s="23">
        <v>4.8637621089902199</v>
      </c>
      <c r="I224" s="23">
        <v>6.8975890946645304</v>
      </c>
      <c r="J224" s="24">
        <f>C224-H224</f>
        <v>3.2878409597899401</v>
      </c>
      <c r="K224" s="23"/>
      <c r="L224" s="23"/>
      <c r="M224" s="23">
        <v>47</v>
      </c>
      <c r="N224" s="23">
        <v>0.22281212105720799</v>
      </c>
      <c r="O224" s="23">
        <v>4.6744360778498001E-3</v>
      </c>
      <c r="P224" s="23">
        <v>-0.222140070636033</v>
      </c>
      <c r="Q224" s="23">
        <v>9.9845608405497305E-4</v>
      </c>
      <c r="R224" s="23">
        <v>9.4999219832141199E-2</v>
      </c>
      <c r="S224" s="23">
        <v>0</v>
      </c>
      <c r="T224" s="23">
        <v>-0.22214163992518299</v>
      </c>
      <c r="U224" s="23">
        <v>0</v>
      </c>
      <c r="V224" s="23">
        <v>4.5214729163324001E-3</v>
      </c>
      <c r="W224" s="25">
        <v>0.95487031712071702</v>
      </c>
    </row>
    <row r="225" spans="1:23" x14ac:dyDescent="0.25">
      <c r="A225" s="26">
        <v>15</v>
      </c>
      <c r="B225" s="27">
        <v>17</v>
      </c>
      <c r="C225" s="27">
        <v>6.2516039759156197</v>
      </c>
      <c r="D225" s="27">
        <v>5.9381422549861496</v>
      </c>
      <c r="E225" s="27">
        <v>5.2590237640920696</v>
      </c>
      <c r="F225" s="27">
        <v>2.5105505857297801</v>
      </c>
      <c r="G225" s="27">
        <v>5.1603954707904203</v>
      </c>
      <c r="H225" s="27">
        <v>2.5105505857612198</v>
      </c>
      <c r="I225" s="27">
        <v>5.2533495163307604</v>
      </c>
      <c r="J225" s="24">
        <f>C225-H225</f>
        <v>3.7410533901543999</v>
      </c>
      <c r="K225" s="27"/>
      <c r="L225" s="27"/>
      <c r="M225" s="27">
        <v>17</v>
      </c>
      <c r="N225" s="27">
        <v>0.41823931894674099</v>
      </c>
      <c r="O225" s="27">
        <v>1.2488865268232299E-2</v>
      </c>
      <c r="P225" s="27">
        <v>-0.21549926096754199</v>
      </c>
      <c r="Q225" s="27">
        <v>8.2330684441802898E-4</v>
      </c>
      <c r="R225" s="27">
        <v>4.47142781127257E-2</v>
      </c>
      <c r="S225" s="27">
        <v>0</v>
      </c>
      <c r="T225" s="27">
        <v>-0.21549969364700999</v>
      </c>
      <c r="U225" s="27">
        <v>0</v>
      </c>
      <c r="V225" s="27">
        <v>1.1204141078180199E-2</v>
      </c>
      <c r="W225" s="28">
        <v>0.88410429972666804</v>
      </c>
    </row>
    <row r="226" spans="1:23" x14ac:dyDescent="0.25">
      <c r="A226" s="22">
        <v>21</v>
      </c>
      <c r="B226" s="23">
        <v>24</v>
      </c>
      <c r="C226" s="23">
        <v>14.3955170355474</v>
      </c>
      <c r="D226" s="23">
        <v>14.249824961498399</v>
      </c>
      <c r="E226" s="23">
        <v>13.826220337103001</v>
      </c>
      <c r="F226" s="23">
        <v>11.4743181917705</v>
      </c>
      <c r="G226" s="23">
        <v>12.773677540435701</v>
      </c>
      <c r="H226" s="23">
        <v>11.4743181834959</v>
      </c>
      <c r="I226" s="23">
        <v>13.8268183968498</v>
      </c>
      <c r="J226" s="24">
        <f>C226-H226</f>
        <v>2.9211988520515</v>
      </c>
      <c r="K226" s="23"/>
      <c r="L226" s="23"/>
      <c r="M226" s="23">
        <v>24</v>
      </c>
      <c r="N226" s="23">
        <v>0.61361263694981405</v>
      </c>
      <c r="O226" s="23">
        <v>2.89628079378275E-2</v>
      </c>
      <c r="P226" s="23">
        <v>-0.20963161773083799</v>
      </c>
      <c r="Q226" s="23">
        <v>4.5205271837951802E-4</v>
      </c>
      <c r="R226" s="23">
        <v>-10</v>
      </c>
      <c r="S226" s="23">
        <v>0</v>
      </c>
      <c r="T226" s="23">
        <v>-0.20964987579464101</v>
      </c>
      <c r="U226" s="23">
        <v>0</v>
      </c>
      <c r="V226" s="23">
        <v>2.8302083411990499E-2</v>
      </c>
      <c r="W226" s="25">
        <v>0.91075478689529599</v>
      </c>
    </row>
    <row r="227" spans="1:23" x14ac:dyDescent="0.25">
      <c r="A227" s="26">
        <v>19</v>
      </c>
      <c r="B227" s="27">
        <v>21</v>
      </c>
      <c r="C227" s="27">
        <v>6.2611721511532803</v>
      </c>
      <c r="D227" s="27">
        <v>6.1004334778054297</v>
      </c>
      <c r="E227" s="27">
        <v>5.5910089365879596</v>
      </c>
      <c r="F227" s="27">
        <v>3.2750286869151899</v>
      </c>
      <c r="G227" s="27">
        <v>4.4998546662785897</v>
      </c>
      <c r="H227" s="27">
        <v>3.2750286869313698</v>
      </c>
      <c r="I227" s="27">
        <v>5.59117195622526</v>
      </c>
      <c r="J227" s="24">
        <f>C227-H227</f>
        <v>2.9861434642219105</v>
      </c>
      <c r="K227" s="27"/>
      <c r="L227" s="27"/>
      <c r="M227" s="27">
        <v>21</v>
      </c>
      <c r="N227" s="27">
        <v>0.63805646037507902</v>
      </c>
      <c r="O227" s="27">
        <v>2.53877791337647E-2</v>
      </c>
      <c r="P227" s="27">
        <v>-0.20321106567205499</v>
      </c>
      <c r="Q227" s="27">
        <v>6.6632558893628402E-4</v>
      </c>
      <c r="R227" s="27">
        <v>-10</v>
      </c>
      <c r="S227" s="27">
        <v>0</v>
      </c>
      <c r="T227" s="27">
        <v>-0.20321136324997</v>
      </c>
      <c r="U227" s="27">
        <v>0</v>
      </c>
      <c r="V227" s="27">
        <v>2.4538817004550201E-2</v>
      </c>
      <c r="W227" s="28">
        <v>0.93263516385372902</v>
      </c>
    </row>
    <row r="228" spans="1:23" x14ac:dyDescent="0.25">
      <c r="A228" s="26">
        <v>39</v>
      </c>
      <c r="B228" s="27">
        <v>43</v>
      </c>
      <c r="C228" s="27">
        <v>17.425677474210602</v>
      </c>
      <c r="D228" s="27">
        <v>16.9038964859845</v>
      </c>
      <c r="E228" s="27">
        <v>16.2312874424318</v>
      </c>
      <c r="F228" s="27">
        <v>14.507368809675</v>
      </c>
      <c r="G228" s="27">
        <v>14.5073688094914</v>
      </c>
      <c r="H228" s="27">
        <v>14.5073688094958</v>
      </c>
      <c r="I228" s="27">
        <v>16.2251145446503</v>
      </c>
      <c r="J228" s="24">
        <f>C228-H228</f>
        <v>2.918308664714802</v>
      </c>
      <c r="K228" s="27"/>
      <c r="L228" s="27"/>
      <c r="M228" s="27">
        <v>43</v>
      </c>
      <c r="N228" s="27">
        <v>0.22840053829118501</v>
      </c>
      <c r="O228" s="27">
        <v>2.9296505215654599E-3</v>
      </c>
      <c r="P228" s="27">
        <v>-0.19167185624873001</v>
      </c>
      <c r="Q228" s="27">
        <v>0</v>
      </c>
      <c r="R228" s="27">
        <v>-0.19167011458060099</v>
      </c>
      <c r="S228" s="27">
        <v>0</v>
      </c>
      <c r="T228" s="27">
        <v>-0.191670180568043</v>
      </c>
      <c r="U228" s="27">
        <v>0</v>
      </c>
      <c r="V228" s="27">
        <v>2.5780043187317802E-3</v>
      </c>
      <c r="W228" s="28">
        <v>0.91765258614128398</v>
      </c>
    </row>
    <row r="229" spans="1:23" x14ac:dyDescent="0.25">
      <c r="A229" s="22">
        <v>49</v>
      </c>
      <c r="B229" s="23">
        <v>54</v>
      </c>
      <c r="C229" s="23">
        <v>6.0392940844985201</v>
      </c>
      <c r="D229" s="23">
        <v>5.2625496240064296</v>
      </c>
      <c r="E229" s="23">
        <v>4.4209680131372799</v>
      </c>
      <c r="F229" s="23">
        <v>2.4437720534727498</v>
      </c>
      <c r="G229" s="23">
        <v>2.4437720533490301</v>
      </c>
      <c r="H229" s="23">
        <v>2.4437720533481202</v>
      </c>
      <c r="I229" s="23">
        <v>4.4183259332465497</v>
      </c>
      <c r="J229" s="24">
        <f>C229-H229</f>
        <v>3.5955220311503999</v>
      </c>
      <c r="K229" s="23"/>
      <c r="L229" s="23"/>
      <c r="M229" s="23">
        <v>54</v>
      </c>
      <c r="N229" s="23">
        <v>0.19719015319095001</v>
      </c>
      <c r="O229" s="23">
        <v>3.3846600730851701E-3</v>
      </c>
      <c r="P229" s="23">
        <v>-0.18998618967814301</v>
      </c>
      <c r="Q229" s="23">
        <v>0</v>
      </c>
      <c r="R229" s="23">
        <v>-0.189985057573309</v>
      </c>
      <c r="S229" s="23">
        <v>0</v>
      </c>
      <c r="T229" s="23">
        <v>-0.189985045850905</v>
      </c>
      <c r="U229" s="23">
        <v>0</v>
      </c>
      <c r="V229" s="23">
        <v>3.2592180031802702E-3</v>
      </c>
      <c r="W229" s="25">
        <v>0.95951873944814003</v>
      </c>
    </row>
    <row r="230" spans="1:23" x14ac:dyDescent="0.25">
      <c r="A230" s="22">
        <v>59</v>
      </c>
      <c r="B230" s="23">
        <v>64</v>
      </c>
      <c r="C230" s="23">
        <v>5.8433008950259397</v>
      </c>
      <c r="D230" s="23">
        <v>5.4618270938876901</v>
      </c>
      <c r="E230" s="23">
        <v>4.8225105701734101</v>
      </c>
      <c r="F230" s="23">
        <v>2.8301293456287602</v>
      </c>
      <c r="G230" s="23">
        <v>3.99549331706752</v>
      </c>
      <c r="H230" s="23">
        <v>2.8301293423212299</v>
      </c>
      <c r="I230" s="23">
        <v>4.8116592697366896</v>
      </c>
      <c r="J230" s="24">
        <f>C230-H230</f>
        <v>3.0131715527047098</v>
      </c>
      <c r="K230" s="23"/>
      <c r="L230" s="23"/>
      <c r="M230" s="23">
        <v>64</v>
      </c>
      <c r="N230" s="23">
        <v>0.29948856648703398</v>
      </c>
      <c r="O230" s="23">
        <v>4.9671201584131301E-3</v>
      </c>
      <c r="P230" s="23">
        <v>-0.17034224063137099</v>
      </c>
      <c r="Q230" s="23">
        <v>9.871358370735629E-4</v>
      </c>
      <c r="R230" s="23">
        <v>-10</v>
      </c>
      <c r="S230" s="23">
        <v>0</v>
      </c>
      <c r="T230" s="23">
        <v>-0.17033459701244</v>
      </c>
      <c r="U230" s="23">
        <v>0</v>
      </c>
      <c r="V230" s="23">
        <v>6.0469660691458104E-4</v>
      </c>
      <c r="W230" s="25">
        <v>0.77128150779223104</v>
      </c>
    </row>
    <row r="231" spans="1:23" x14ac:dyDescent="0.25">
      <c r="A231" s="22">
        <v>26</v>
      </c>
      <c r="B231" s="23">
        <v>29</v>
      </c>
      <c r="C231" s="23">
        <v>6.9059227685356204</v>
      </c>
      <c r="D231" s="23">
        <v>6.3340445392895397</v>
      </c>
      <c r="E231" s="23">
        <v>5.6074271718199098</v>
      </c>
      <c r="F231" s="23">
        <v>3.9888065908484398</v>
      </c>
      <c r="G231" s="23">
        <v>4.7913012934139001</v>
      </c>
      <c r="H231" s="23">
        <v>3.9888065906864001</v>
      </c>
      <c r="I231" s="23">
        <v>5.6037304092502804</v>
      </c>
      <c r="J231" s="24">
        <f>C231-H231</f>
        <v>2.9171161778492203</v>
      </c>
      <c r="K231" s="23"/>
      <c r="L231" s="23"/>
      <c r="M231" s="23">
        <v>29</v>
      </c>
      <c r="N231" s="23">
        <v>0.22600222344196999</v>
      </c>
      <c r="O231" s="23">
        <v>4.8221805758001902E-3</v>
      </c>
      <c r="P231" s="23">
        <v>-0.16408854916584101</v>
      </c>
      <c r="Q231" s="23">
        <v>9.8999851138073503E-4</v>
      </c>
      <c r="R231" s="23">
        <v>-10</v>
      </c>
      <c r="S231" s="23">
        <v>0</v>
      </c>
      <c r="T231" s="23">
        <v>-0.16409276457585101</v>
      </c>
      <c r="U231" s="23">
        <v>0</v>
      </c>
      <c r="V231" s="23">
        <v>4.3975838061995204E-3</v>
      </c>
      <c r="W231" s="25">
        <v>0.92447160505009995</v>
      </c>
    </row>
    <row r="232" spans="1:23" x14ac:dyDescent="0.25">
      <c r="A232" s="26">
        <v>70</v>
      </c>
      <c r="B232" s="27">
        <v>76</v>
      </c>
      <c r="C232" s="27">
        <v>4.7005601748527903</v>
      </c>
      <c r="D232" s="27">
        <v>4.2012465700447796</v>
      </c>
      <c r="E232" s="27">
        <v>3.5763434490047898</v>
      </c>
      <c r="F232" s="27">
        <v>2.0577351237991</v>
      </c>
      <c r="G232" s="27">
        <v>2.7218158790615501</v>
      </c>
      <c r="H232" s="27">
        <v>2.05773512255861</v>
      </c>
      <c r="I232" s="27">
        <v>3.57352220884591</v>
      </c>
      <c r="J232" s="24">
        <f>C232-H232</f>
        <v>2.6428250522941803</v>
      </c>
      <c r="K232" s="27"/>
      <c r="L232" s="27"/>
      <c r="M232" s="27">
        <v>76</v>
      </c>
      <c r="N232" s="27">
        <v>0.249072178406467</v>
      </c>
      <c r="O232" s="27">
        <v>6.8270720773400502E-3</v>
      </c>
      <c r="P232" s="27">
        <v>-0.15128855585095199</v>
      </c>
      <c r="Q232" s="27">
        <v>9.975931433006931E-4</v>
      </c>
      <c r="R232" s="27">
        <v>-10</v>
      </c>
      <c r="S232" s="27">
        <v>0</v>
      </c>
      <c r="T232" s="27">
        <v>-0.15129424093222499</v>
      </c>
      <c r="U232" s="27">
        <v>0</v>
      </c>
      <c r="V232" s="27">
        <v>6.4516587156911E-3</v>
      </c>
      <c r="W232" s="28">
        <v>0.93351075255794203</v>
      </c>
    </row>
    <row r="233" spans="1:23" x14ac:dyDescent="0.25">
      <c r="A233" s="26">
        <v>51</v>
      </c>
      <c r="B233" s="27">
        <v>56</v>
      </c>
      <c r="C233" s="27">
        <v>6.0974225569471203</v>
      </c>
      <c r="D233" s="27">
        <v>5.6899357807272697</v>
      </c>
      <c r="E233" s="27">
        <v>5.0884271972064301</v>
      </c>
      <c r="F233" s="27">
        <v>3.7208245129247701</v>
      </c>
      <c r="G233" s="27">
        <v>5.0216909187029097</v>
      </c>
      <c r="H233" s="27">
        <v>3.7208245039775698</v>
      </c>
      <c r="I233" s="27">
        <v>5.0852063065083399</v>
      </c>
      <c r="J233" s="24">
        <f>C233-H233</f>
        <v>2.3765980529695505</v>
      </c>
      <c r="K233" s="27"/>
      <c r="L233" s="27"/>
      <c r="M233" s="27">
        <v>56</v>
      </c>
      <c r="N233" s="27">
        <v>0.27832445653167498</v>
      </c>
      <c r="O233" s="27">
        <v>6.0452291501552199E-3</v>
      </c>
      <c r="P233" s="27">
        <v>-0.14216528304123899</v>
      </c>
      <c r="Q233" s="27">
        <v>5.1243660887916997E-4</v>
      </c>
      <c r="R233" s="27">
        <v>9.2033552527784904E-2</v>
      </c>
      <c r="S233" s="27">
        <v>0</v>
      </c>
      <c r="T233" s="27">
        <v>-0.142182045283401</v>
      </c>
      <c r="U233" s="27">
        <v>0</v>
      </c>
      <c r="V233" s="27">
        <v>5.4955935632953097E-3</v>
      </c>
      <c r="W233" s="28">
        <v>0.93956409090314097</v>
      </c>
    </row>
    <row r="234" spans="1:23" x14ac:dyDescent="0.25">
      <c r="A234" s="22">
        <v>69</v>
      </c>
      <c r="B234" s="23">
        <v>75</v>
      </c>
      <c r="C234" s="23">
        <v>10.3414023653689</v>
      </c>
      <c r="D234" s="23">
        <v>10.1498728706612</v>
      </c>
      <c r="E234" s="23">
        <v>9.9370973611965105</v>
      </c>
      <c r="F234" s="23">
        <v>9.8884977290550307</v>
      </c>
      <c r="G234" s="23">
        <v>9.9235839814555806</v>
      </c>
      <c r="H234" s="23">
        <v>9.8866667967861108</v>
      </c>
      <c r="I234" s="23">
        <v>9.9370137984848093</v>
      </c>
      <c r="J234" s="24">
        <f>C234-H234</f>
        <v>0.45473556858278918</v>
      </c>
      <c r="K234" s="23"/>
      <c r="L234" s="23"/>
      <c r="M234" s="23">
        <v>75</v>
      </c>
      <c r="N234" s="23">
        <v>0.23331045361163699</v>
      </c>
      <c r="O234" s="30">
        <v>5.8811045049606999E-5</v>
      </c>
      <c r="P234" s="23">
        <v>-1.4732537681973299E-2</v>
      </c>
      <c r="Q234" s="23">
        <v>5.0816115622906097E-4</v>
      </c>
      <c r="R234" s="23">
        <v>0.16830042999168199</v>
      </c>
      <c r="S234" s="23">
        <v>1.14515027698883E-3</v>
      </c>
      <c r="T234" s="23">
        <v>-0.13351528251998401</v>
      </c>
      <c r="U234" s="23">
        <v>0</v>
      </c>
      <c r="V234" s="23">
        <v>7.0042538239044197E-4</v>
      </c>
      <c r="W234" s="25">
        <v>0.97890624149655903</v>
      </c>
    </row>
    <row r="235" spans="1:23" x14ac:dyDescent="0.25">
      <c r="A235" s="10">
        <v>1</v>
      </c>
      <c r="B235" s="11">
        <v>1</v>
      </c>
      <c r="C235" s="11">
        <v>1.9604092332886101</v>
      </c>
      <c r="D235" s="11">
        <v>1.83684595472972</v>
      </c>
      <c r="E235" s="11">
        <v>1.6180028341691</v>
      </c>
      <c r="F235" s="11">
        <v>1.23019144073759</v>
      </c>
      <c r="G235" s="11">
        <v>1.25750320926248</v>
      </c>
      <c r="H235" s="11">
        <v>1.23019140864153</v>
      </c>
      <c r="I235" s="11">
        <v>1.6177034741951599</v>
      </c>
      <c r="J235" s="20">
        <f>C235-H235</f>
        <v>0.73021782464708007</v>
      </c>
      <c r="K235" s="11"/>
      <c r="L235" s="11"/>
      <c r="M235" s="11">
        <v>1</v>
      </c>
      <c r="N235" s="11">
        <v>0.47587419970709199</v>
      </c>
      <c r="O235" s="11">
        <v>2.34549207963471E-2</v>
      </c>
      <c r="P235" s="11">
        <v>-5.7433290087549903E-2</v>
      </c>
      <c r="Q235" s="11">
        <v>5.32328475453344E-4</v>
      </c>
      <c r="R235" s="11">
        <v>-10</v>
      </c>
      <c r="S235" s="11">
        <v>0</v>
      </c>
      <c r="T235" s="11">
        <v>-5.7452337369918602E-2</v>
      </c>
      <c r="U235" s="11">
        <v>0</v>
      </c>
      <c r="V235" s="11">
        <v>2.2418944568830101E-2</v>
      </c>
      <c r="W235" s="12">
        <v>0.87023372501943397</v>
      </c>
    </row>
    <row r="236" spans="1:23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9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</row>
    <row r="237" spans="1:23" x14ac:dyDescent="0.25">
      <c r="A237" s="67" t="s">
        <v>36</v>
      </c>
      <c r="B237" s="48"/>
      <c r="C237" s="48"/>
      <c r="D237" s="48"/>
      <c r="E237" s="48"/>
      <c r="F237" s="48"/>
      <c r="G237" s="48"/>
      <c r="H237" s="48"/>
      <c r="I237" s="48"/>
      <c r="J237" s="49">
        <f>AVERAGE(J200:J235)</f>
        <v>2.5057528359418977</v>
      </c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</row>
    <row r="238" spans="1:23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9">
        <f>MEDIAN(J200:J235)</f>
        <v>2.7799706150717003</v>
      </c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</row>
    <row r="239" spans="1:23" x14ac:dyDescent="0.25">
      <c r="A239" s="48" t="s">
        <v>30</v>
      </c>
      <c r="B239" s="48"/>
      <c r="C239" s="48"/>
      <c r="D239" s="48" t="s">
        <v>31</v>
      </c>
      <c r="E239" s="48"/>
      <c r="F239" s="48"/>
      <c r="G239" s="48"/>
      <c r="H239" s="48"/>
      <c r="I239" s="48"/>
      <c r="J239" s="49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</row>
    <row r="240" spans="1:23" x14ac:dyDescent="0.25">
      <c r="A240" s="43">
        <v>68</v>
      </c>
      <c r="B240" s="44">
        <v>74</v>
      </c>
      <c r="C240" s="44">
        <v>4.0341515473791398</v>
      </c>
      <c r="D240" s="44">
        <v>3.6050548321973599</v>
      </c>
      <c r="E240" s="44">
        <v>3.5804516184381998</v>
      </c>
      <c r="F240" s="44">
        <v>3.5507470080765602</v>
      </c>
      <c r="G240" s="44">
        <v>3.6007150915794002</v>
      </c>
      <c r="H240" s="44">
        <v>3.5490745415662599</v>
      </c>
      <c r="I240" s="44">
        <v>3.5054228556053402</v>
      </c>
      <c r="J240" s="45">
        <f>C240-H240</f>
        <v>0.48507700581287994</v>
      </c>
      <c r="K240" s="44"/>
      <c r="L240" s="44"/>
      <c r="M240" s="44">
        <v>74</v>
      </c>
      <c r="N240" s="44">
        <v>7.4907830901811495E-2</v>
      </c>
      <c r="O240" s="46">
        <v>5.8811045049606999E-5</v>
      </c>
      <c r="P240" s="44">
        <v>1.8749131777018702E-2</v>
      </c>
      <c r="Q240" s="44">
        <v>7.1168231932654995E-4</v>
      </c>
      <c r="R240" s="44">
        <v>0.20567787637829801</v>
      </c>
      <c r="S240" s="44">
        <v>1.7950563720071E-3</v>
      </c>
      <c r="T240" s="44">
        <v>0.18060865354462899</v>
      </c>
      <c r="U240" s="44">
        <v>9.1373549339394803E-4</v>
      </c>
      <c r="V240" s="44">
        <v>4.8882938326320999E-2</v>
      </c>
      <c r="W240" s="47">
        <v>0.59321562176396803</v>
      </c>
    </row>
    <row r="241" spans="1:23" x14ac:dyDescent="0.25">
      <c r="A241" s="31">
        <v>56</v>
      </c>
      <c r="B241" s="32">
        <v>61</v>
      </c>
      <c r="C241" s="32">
        <v>9.7691070969114993</v>
      </c>
      <c r="D241" s="32">
        <v>8.9391378558198706</v>
      </c>
      <c r="E241" s="32">
        <v>9.0441218536099495</v>
      </c>
      <c r="F241" s="32">
        <v>8.8676945194224501</v>
      </c>
      <c r="G241" s="32">
        <v>9.0722159051737492</v>
      </c>
      <c r="H241" s="32">
        <v>8.8757526563922706</v>
      </c>
      <c r="I241" s="32">
        <v>8.8284618829428307</v>
      </c>
      <c r="J241" s="33">
        <f>C241-H241</f>
        <v>0.89335444051922863</v>
      </c>
      <c r="K241" s="32"/>
      <c r="L241" s="32"/>
      <c r="M241" s="32">
        <v>61</v>
      </c>
      <c r="N241" s="32">
        <v>2.8830128976362598E-2</v>
      </c>
      <c r="O241" s="34">
        <v>5.8811045049606999E-5</v>
      </c>
      <c r="P241" s="32">
        <v>3.8741232649148603E-2</v>
      </c>
      <c r="Q241" s="32">
        <v>6.9548357914389505E-4</v>
      </c>
      <c r="R241" s="32">
        <v>0.18916170877719199</v>
      </c>
      <c r="S241" s="32">
        <v>1.74355423628631E-3</v>
      </c>
      <c r="T241" s="32">
        <v>0.353912432325721</v>
      </c>
      <c r="U241" s="34">
        <v>-4.3368086899420197E-19</v>
      </c>
      <c r="V241" s="32">
        <v>3.8813698717029298E-2</v>
      </c>
      <c r="W241" s="35">
        <v>0.92178417886645303</v>
      </c>
    </row>
    <row r="242" spans="1:23" x14ac:dyDescent="0.25">
      <c r="A242" s="36">
        <v>53</v>
      </c>
      <c r="B242" s="37">
        <v>58</v>
      </c>
      <c r="C242" s="37">
        <v>8.3672132948235696</v>
      </c>
      <c r="D242" s="37">
        <v>6.7850983193687799</v>
      </c>
      <c r="E242" s="37">
        <v>7.0084687342500196</v>
      </c>
      <c r="F242" s="37">
        <v>6.7023184884862097</v>
      </c>
      <c r="G242" s="37">
        <v>7.0457095609704403</v>
      </c>
      <c r="H242" s="37">
        <v>6.7138241106025696</v>
      </c>
      <c r="I242" s="37">
        <v>6.5964778165912801</v>
      </c>
      <c r="J242" s="33">
        <f>C242-H242</f>
        <v>1.653389184221</v>
      </c>
      <c r="K242" s="37"/>
      <c r="L242" s="37"/>
      <c r="M242" s="37">
        <v>58</v>
      </c>
      <c r="N242" s="37">
        <v>1.8421806846851001E-2</v>
      </c>
      <c r="O242" s="38">
        <v>5.8811045049606999E-5</v>
      </c>
      <c r="P242" s="37">
        <v>4.65298400456488E-2</v>
      </c>
      <c r="Q242" s="37">
        <v>6.7166151953056195E-4</v>
      </c>
      <c r="R242" s="37">
        <v>0.18642218827356399</v>
      </c>
      <c r="S242" s="37">
        <v>1.78403651463865E-3</v>
      </c>
      <c r="T242" s="37">
        <v>0.43497526531130498</v>
      </c>
      <c r="U242" s="37">
        <v>6.3968307860308004E-4</v>
      </c>
      <c r="V242" s="37">
        <v>3.01503510328224E-2</v>
      </c>
      <c r="W242" s="39">
        <v>0.68402231986035</v>
      </c>
    </row>
    <row r="243" spans="1:23" x14ac:dyDescent="0.25">
      <c r="A243" s="36">
        <v>11</v>
      </c>
      <c r="B243" s="37">
        <v>13</v>
      </c>
      <c r="C243" s="37">
        <v>9.7537848082167304</v>
      </c>
      <c r="D243" s="37">
        <v>8.8719091840169195</v>
      </c>
      <c r="E243" s="37">
        <v>9.29474593000519</v>
      </c>
      <c r="F243" s="37">
        <v>8.8445241451230494</v>
      </c>
      <c r="G243" s="37">
        <v>9.3484200019230599</v>
      </c>
      <c r="H243" s="37">
        <v>8.8491931284820105</v>
      </c>
      <c r="I243" s="37">
        <v>8.8498610096252808</v>
      </c>
      <c r="J243" s="33">
        <f>C243-H243</f>
        <v>0.90459167973471999</v>
      </c>
      <c r="K243" s="37"/>
      <c r="L243" s="37"/>
      <c r="M243" s="37">
        <v>13</v>
      </c>
      <c r="N243" s="37">
        <v>2.3705601227353702E-2</v>
      </c>
      <c r="O243" s="38">
        <v>5.8811045049606999E-5</v>
      </c>
      <c r="P243" s="37">
        <v>4.85698913232223E-2</v>
      </c>
      <c r="Q243" s="37">
        <v>6.7581802312836501E-4</v>
      </c>
      <c r="R243" s="37">
        <v>0.228557291334929</v>
      </c>
      <c r="S243" s="37">
        <v>3.10092563018455E-3</v>
      </c>
      <c r="T243" s="37">
        <v>0.50860702507594902</v>
      </c>
      <c r="U243" s="37">
        <v>3.4711044086474202E-3</v>
      </c>
      <c r="V243" s="37">
        <v>0</v>
      </c>
      <c r="W243" s="39">
        <v>0.53260321145674805</v>
      </c>
    </row>
    <row r="244" spans="1:23" x14ac:dyDescent="0.25">
      <c r="A244" s="31">
        <v>55</v>
      </c>
      <c r="B244" s="32">
        <v>60</v>
      </c>
      <c r="C244" s="32">
        <v>10.025013005047301</v>
      </c>
      <c r="D244" s="32">
        <v>8.8492359497039192</v>
      </c>
      <c r="E244" s="32">
        <v>9.2919390607561301</v>
      </c>
      <c r="F244" s="32">
        <v>8.8002532405626308</v>
      </c>
      <c r="G244" s="32">
        <v>9.3439128490864594</v>
      </c>
      <c r="H244" s="32">
        <v>8.8143259807793992</v>
      </c>
      <c r="I244" s="32">
        <v>8.8118724538965392</v>
      </c>
      <c r="J244" s="33">
        <f>C244-H244</f>
        <v>1.2106870242679015</v>
      </c>
      <c r="K244" s="32"/>
      <c r="L244" s="32"/>
      <c r="M244" s="32">
        <v>60</v>
      </c>
      <c r="N244" s="32">
        <v>1.8327649261631499E-2</v>
      </c>
      <c r="O244" s="34">
        <v>5.8811045049606999E-5</v>
      </c>
      <c r="P244" s="32">
        <v>5.23763120084519E-2</v>
      </c>
      <c r="Q244" s="32">
        <v>6.9672836876094396E-4</v>
      </c>
      <c r="R244" s="32">
        <v>0.244053165763087</v>
      </c>
      <c r="S244" s="32">
        <v>2.4473448676806302E-3</v>
      </c>
      <c r="T244" s="32">
        <v>0.52046600374473595</v>
      </c>
      <c r="U244" s="32">
        <v>1.40872752633728E-3</v>
      </c>
      <c r="V244" s="34">
        <v>7.0790448519412896E-6</v>
      </c>
      <c r="W244" s="35">
        <v>0.47131436048604702</v>
      </c>
    </row>
    <row r="245" spans="1:23" x14ac:dyDescent="0.25">
      <c r="A245" s="36">
        <v>81</v>
      </c>
      <c r="B245" s="37">
        <v>87</v>
      </c>
      <c r="C245" s="37">
        <v>8.4206398211569695</v>
      </c>
      <c r="D245" s="37">
        <v>7.4534821086827998</v>
      </c>
      <c r="E245" s="37">
        <v>7.8320006356254899</v>
      </c>
      <c r="F245" s="37">
        <v>7.4289243483634504</v>
      </c>
      <c r="G245" s="37">
        <v>7.8792919336356197</v>
      </c>
      <c r="H245" s="37">
        <v>7.4311571954578497</v>
      </c>
      <c r="I245" s="37">
        <v>7.4030548780317798</v>
      </c>
      <c r="J245" s="33">
        <f>C245-H245</f>
        <v>0.98948262569911982</v>
      </c>
      <c r="K245" s="37"/>
      <c r="L245" s="37"/>
      <c r="M245" s="37">
        <v>87</v>
      </c>
      <c r="N245" s="37">
        <v>1.9268695797997899E-2</v>
      </c>
      <c r="O245" s="38">
        <v>5.8811045049606999E-5</v>
      </c>
      <c r="P245" s="37">
        <v>5.1457242998269502E-2</v>
      </c>
      <c r="Q245" s="37">
        <v>6.7712009466841397E-4</v>
      </c>
      <c r="R245" s="37">
        <v>0.24838907815276701</v>
      </c>
      <c r="S245" s="37">
        <v>2.8313336286087802E-3</v>
      </c>
      <c r="T245" s="37">
        <v>0.53231320434989604</v>
      </c>
      <c r="U245" s="37">
        <v>9.1945498197809703E-4</v>
      </c>
      <c r="V245" s="37">
        <v>2.15969027861595E-2</v>
      </c>
      <c r="W245" s="39">
        <v>1.03855623051532</v>
      </c>
    </row>
    <row r="246" spans="1:23" x14ac:dyDescent="0.25">
      <c r="A246" s="31">
        <v>29</v>
      </c>
      <c r="B246" s="32">
        <v>32</v>
      </c>
      <c r="C246" s="32">
        <v>7.3776500464432697</v>
      </c>
      <c r="D246" s="32">
        <v>6.0628065117362198</v>
      </c>
      <c r="E246" s="32">
        <v>6.5917725098677904</v>
      </c>
      <c r="F246" s="32">
        <v>6.0318890170294699</v>
      </c>
      <c r="G246" s="32">
        <v>6.65769118515398</v>
      </c>
      <c r="H246" s="32">
        <v>6.0367933824712097</v>
      </c>
      <c r="I246" s="32">
        <v>5.9218636426243902</v>
      </c>
      <c r="J246" s="33">
        <f>C246-H246</f>
        <v>1.34085666397206</v>
      </c>
      <c r="K246" s="32"/>
      <c r="L246" s="32"/>
      <c r="M246" s="32">
        <v>32</v>
      </c>
      <c r="N246" s="32">
        <v>1.6877023996722699E-2</v>
      </c>
      <c r="O246" s="34">
        <v>5.8811045049606999E-5</v>
      </c>
      <c r="P246" s="32">
        <v>5.3960783192660101E-2</v>
      </c>
      <c r="Q246" s="32">
        <v>6.89378609208844E-4</v>
      </c>
      <c r="R246" s="32">
        <v>0.26464567912175602</v>
      </c>
      <c r="S246" s="32">
        <v>2.8932911445158599E-3</v>
      </c>
      <c r="T246" s="32">
        <v>0.563441790038954</v>
      </c>
      <c r="U246" s="32">
        <v>7.2244841466820103E-4</v>
      </c>
      <c r="V246" s="32">
        <v>1.1853004012337701E-2</v>
      </c>
      <c r="W246" s="35">
        <v>0.76430425194553298</v>
      </c>
    </row>
    <row r="247" spans="1:23" x14ac:dyDescent="0.25">
      <c r="A247" s="36">
        <v>47</v>
      </c>
      <c r="B247" s="37">
        <v>52</v>
      </c>
      <c r="C247" s="37">
        <v>1.1733604908448001</v>
      </c>
      <c r="D247" s="37">
        <v>1.1193993451706099</v>
      </c>
      <c r="E247" s="37">
        <v>1.1194428207360201</v>
      </c>
      <c r="F247" s="37">
        <v>1.19129359195226</v>
      </c>
      <c r="G247" s="37">
        <v>1.1129833183029501</v>
      </c>
      <c r="H247" s="37">
        <v>1.11859952742586</v>
      </c>
      <c r="I247" s="37">
        <v>1.11859952742561</v>
      </c>
      <c r="J247" s="33">
        <f>C247-H247</f>
        <v>5.4760963418940101E-2</v>
      </c>
      <c r="K247" s="37"/>
      <c r="L247" s="37"/>
      <c r="M247" s="37">
        <v>52</v>
      </c>
      <c r="N247" s="37">
        <v>0.46053502733466201</v>
      </c>
      <c r="O247" s="37">
        <v>0.44572132256710201</v>
      </c>
      <c r="P247" s="37">
        <v>4.8586912442333298E-3</v>
      </c>
      <c r="Q247" s="37">
        <v>0.22587642498233701</v>
      </c>
      <c r="R247" s="37">
        <v>3.1442947345814001</v>
      </c>
      <c r="S247" s="37">
        <v>0.41047878509984898</v>
      </c>
      <c r="T247" s="37">
        <v>0.57161677438163905</v>
      </c>
      <c r="U247" s="37">
        <v>0.41047742502282097</v>
      </c>
      <c r="V247" s="37">
        <v>0</v>
      </c>
      <c r="W247" s="39">
        <v>0.57161490146539995</v>
      </c>
    </row>
    <row r="248" spans="1:23" x14ac:dyDescent="0.25">
      <c r="A248" s="36">
        <v>12</v>
      </c>
      <c r="B248" s="37">
        <v>14</v>
      </c>
      <c r="C248" s="37">
        <v>1.3833659233325599</v>
      </c>
      <c r="D248" s="37">
        <v>1.3742607855939999</v>
      </c>
      <c r="E248" s="37">
        <v>1.37384790903221</v>
      </c>
      <c r="F248" s="37">
        <v>1.3946862772867601</v>
      </c>
      <c r="G248" s="37">
        <v>1.3724006354243401</v>
      </c>
      <c r="H248" s="37">
        <v>1.37425968516992</v>
      </c>
      <c r="I248" s="37">
        <v>1.3514005589711999</v>
      </c>
      <c r="J248" s="33">
        <f>C248-H248</f>
        <v>9.1062381626398903E-3</v>
      </c>
      <c r="K248" s="37"/>
      <c r="L248" s="37"/>
      <c r="M248" s="37">
        <v>14</v>
      </c>
      <c r="N248" s="37">
        <v>0.59246064196604697</v>
      </c>
      <c r="O248" s="37">
        <v>0.74558845641499405</v>
      </c>
      <c r="P248" s="37">
        <v>1.1793509755852701E-2</v>
      </c>
      <c r="Q248" s="37">
        <v>0.94345262888560499</v>
      </c>
      <c r="R248" s="37">
        <v>-0.59276175940577602</v>
      </c>
      <c r="S248" s="37">
        <v>0.58717587740688204</v>
      </c>
      <c r="T248" s="37">
        <v>0.97398568135486896</v>
      </c>
      <c r="U248" s="37">
        <v>6.44465364361838E-4</v>
      </c>
      <c r="V248" s="37">
        <v>0.23140662930705799</v>
      </c>
      <c r="W248" s="39">
        <v>1.04966021942022</v>
      </c>
    </row>
    <row r="249" spans="1:23" x14ac:dyDescent="0.25">
      <c r="A249" s="36">
        <v>46</v>
      </c>
      <c r="B249" s="37">
        <v>51</v>
      </c>
      <c r="C249" s="37">
        <v>9.6226039644018009</v>
      </c>
      <c r="D249" s="37">
        <v>9.6226039644118995</v>
      </c>
      <c r="E249" s="37">
        <v>9.6226039644109491</v>
      </c>
      <c r="F249" s="37">
        <v>6.4892150300160596</v>
      </c>
      <c r="G249" s="37">
        <v>9.6030919979204601</v>
      </c>
      <c r="H249" s="37">
        <v>6.48178545295678</v>
      </c>
      <c r="I249" s="37">
        <v>6.4866993910851702</v>
      </c>
      <c r="J249" s="33">
        <f>C249-H249</f>
        <v>3.1408185114450209</v>
      </c>
      <c r="K249" s="37"/>
      <c r="L249" s="37"/>
      <c r="M249" s="37">
        <v>51</v>
      </c>
      <c r="N249" s="37">
        <v>9998683510.6964092</v>
      </c>
      <c r="O249" s="37">
        <v>9994065940.1979008</v>
      </c>
      <c r="P249" s="37">
        <v>0.13669689022586201</v>
      </c>
      <c r="Q249" s="37">
        <v>4.9355332044817999</v>
      </c>
      <c r="R249" s="37">
        <v>10</v>
      </c>
      <c r="S249" s="37">
        <v>6.6216557114563103E-3</v>
      </c>
      <c r="T249" s="37">
        <v>1.7447879498080101</v>
      </c>
      <c r="U249" s="37">
        <v>2.7547204385297E-3</v>
      </c>
      <c r="V249" s="37">
        <v>0</v>
      </c>
      <c r="W249" s="39">
        <v>1.38327354931767</v>
      </c>
    </row>
    <row r="250" spans="1:23" x14ac:dyDescent="0.25">
      <c r="A250" s="31">
        <v>61</v>
      </c>
      <c r="B250" s="32">
        <v>67</v>
      </c>
      <c r="C250" s="32">
        <v>0.63997762181590701</v>
      </c>
      <c r="D250" s="32">
        <v>0.63230885085994504</v>
      </c>
      <c r="E250" s="32">
        <v>0.631808982413959</v>
      </c>
      <c r="F250" s="32">
        <v>0.81049463050492099</v>
      </c>
      <c r="G250" s="32">
        <v>0.629485286546275</v>
      </c>
      <c r="H250" s="32">
        <v>0.63190565881910998</v>
      </c>
      <c r="I250" s="32">
        <v>0.631896763513356</v>
      </c>
      <c r="J250" s="33">
        <f>C250-H250</f>
        <v>8.0719629967970219E-3</v>
      </c>
      <c r="K250" s="32"/>
      <c r="L250" s="32"/>
      <c r="M250" s="32">
        <v>67</v>
      </c>
      <c r="N250" s="32">
        <v>1.66770197291721</v>
      </c>
      <c r="O250" s="32">
        <v>1.9325319005227399</v>
      </c>
      <c r="P250" s="32">
        <v>6.38278005766488E-3</v>
      </c>
      <c r="Q250" s="32">
        <v>1.1472036248529101</v>
      </c>
      <c r="R250" s="32">
        <v>3.53259517654981</v>
      </c>
      <c r="S250" s="32">
        <v>1.7074597661965301</v>
      </c>
      <c r="T250" s="32">
        <v>3.1034976707316599</v>
      </c>
      <c r="U250" s="32">
        <v>1.6995386535462</v>
      </c>
      <c r="V250" s="32">
        <v>3.60603241921712E-2</v>
      </c>
      <c r="W250" s="35">
        <v>3.8360400622566799</v>
      </c>
    </row>
    <row r="251" spans="1:23" x14ac:dyDescent="0.25">
      <c r="A251" s="31">
        <v>14</v>
      </c>
      <c r="B251" s="32">
        <v>16</v>
      </c>
      <c r="C251" s="32">
        <v>0.50022065270619398</v>
      </c>
      <c r="D251" s="32">
        <v>0.49932225582348699</v>
      </c>
      <c r="E251" s="32">
        <v>0.500003157240828</v>
      </c>
      <c r="F251" s="32">
        <v>0.59380202346814404</v>
      </c>
      <c r="G251" s="32">
        <v>0.49967966793288998</v>
      </c>
      <c r="H251" s="32">
        <v>0.48038682905095198</v>
      </c>
      <c r="I251" s="32">
        <v>0.48038682905094598</v>
      </c>
      <c r="J251" s="33">
        <f>C251-H251</f>
        <v>1.9833823655242E-2</v>
      </c>
      <c r="K251" s="32"/>
      <c r="L251" s="32"/>
      <c r="M251" s="32">
        <v>16</v>
      </c>
      <c r="N251" s="32">
        <v>1.9543485886410901</v>
      </c>
      <c r="O251" s="32">
        <v>10.476353602218399</v>
      </c>
      <c r="P251" s="32">
        <v>1.44190749272733E-2</v>
      </c>
      <c r="Q251" s="32">
        <v>12.744674516208701</v>
      </c>
      <c r="R251" s="32">
        <v>-8.5901335379832506</v>
      </c>
      <c r="S251" s="32">
        <v>1.4533211245661299</v>
      </c>
      <c r="T251" s="32">
        <v>10</v>
      </c>
      <c r="U251" s="32">
        <v>1.4533209978319801</v>
      </c>
      <c r="V251" s="32">
        <v>0</v>
      </c>
      <c r="W251" s="35">
        <v>10</v>
      </c>
    </row>
    <row r="252" spans="1:23" x14ac:dyDescent="0.25">
      <c r="A252" s="36">
        <v>4</v>
      </c>
      <c r="B252" s="37">
        <v>4</v>
      </c>
      <c r="C252" s="37">
        <v>0.44479776703169199</v>
      </c>
      <c r="D252" s="37">
        <v>0.44479776703426199</v>
      </c>
      <c r="E252" s="37">
        <v>0.444797767034606</v>
      </c>
      <c r="F252" s="37">
        <v>0.59378093303188695</v>
      </c>
      <c r="G252" s="37">
        <v>0.44060686862993798</v>
      </c>
      <c r="H252" s="37">
        <v>0.42256991892907603</v>
      </c>
      <c r="I252" s="37">
        <v>0.432118872110071</v>
      </c>
      <c r="J252" s="33">
        <f>C252-H252</f>
        <v>2.2227848102615966E-2</v>
      </c>
      <c r="K252" s="37"/>
      <c r="L252" s="37"/>
      <c r="M252" s="37">
        <v>4</v>
      </c>
      <c r="N252" s="37">
        <v>9983401505.3096104</v>
      </c>
      <c r="O252" s="37">
        <v>9996226572.6523895</v>
      </c>
      <c r="P252" s="37">
        <v>1.6606325914725901E-2</v>
      </c>
      <c r="Q252" s="37">
        <v>3.4991388914145598</v>
      </c>
      <c r="R252" s="37">
        <v>10</v>
      </c>
      <c r="S252" s="37">
        <v>1.36243197808345</v>
      </c>
      <c r="T252" s="37">
        <v>10</v>
      </c>
      <c r="U252" s="37">
        <v>8.1921457892664997E-4</v>
      </c>
      <c r="V252" s="37">
        <v>44.829866150134499</v>
      </c>
      <c r="W252" s="39">
        <v>-10</v>
      </c>
    </row>
    <row r="253" spans="1:23" x14ac:dyDescent="0.25">
      <c r="A253" s="31">
        <v>7</v>
      </c>
      <c r="B253" s="32">
        <v>9</v>
      </c>
      <c r="C253" s="32">
        <v>2.4811914486791999</v>
      </c>
      <c r="D253" s="32">
        <v>2.47605912210732</v>
      </c>
      <c r="E253" s="32">
        <v>2.4793969922099</v>
      </c>
      <c r="F253" s="32">
        <v>2.5662958930350701</v>
      </c>
      <c r="G253" s="32">
        <v>2.4763586502414698</v>
      </c>
      <c r="H253" s="32">
        <v>2.4582353552065599</v>
      </c>
      <c r="I253" s="32">
        <v>2.4582353552087599</v>
      </c>
      <c r="J253" s="33">
        <f>C253-H253</f>
        <v>2.2956093472640049E-2</v>
      </c>
      <c r="K253" s="32"/>
      <c r="L253" s="32"/>
      <c r="M253" s="32">
        <v>9</v>
      </c>
      <c r="N253" s="32">
        <v>0.94524858475214701</v>
      </c>
      <c r="O253" s="32">
        <v>3.7888788527130202</v>
      </c>
      <c r="P253" s="32">
        <v>1.5827200218556499E-2</v>
      </c>
      <c r="Q253" s="32">
        <v>2.8296213803627701</v>
      </c>
      <c r="R253" s="32">
        <v>-1.9407024692338499</v>
      </c>
      <c r="S253" s="32">
        <v>1.3868904962991</v>
      </c>
      <c r="T253" s="32">
        <v>10</v>
      </c>
      <c r="U253" s="32">
        <v>1.3868990051994501</v>
      </c>
      <c r="V253" s="32">
        <v>0</v>
      </c>
      <c r="W253" s="35">
        <v>10</v>
      </c>
    </row>
    <row r="254" spans="1:23" x14ac:dyDescent="0.25">
      <c r="A254" s="31">
        <v>18</v>
      </c>
      <c r="B254" s="32">
        <v>20</v>
      </c>
      <c r="C254" s="32">
        <v>1.2022466823704001</v>
      </c>
      <c r="D254" s="32">
        <v>1.2022466823764599</v>
      </c>
      <c r="E254" s="32">
        <v>1.2022466823768001</v>
      </c>
      <c r="F254" s="32">
        <v>1.33510234246763</v>
      </c>
      <c r="G254" s="32">
        <v>1.1885881129354201</v>
      </c>
      <c r="H254" s="32">
        <v>1.1262791231915401</v>
      </c>
      <c r="I254" s="32">
        <v>1.2022466845570099</v>
      </c>
      <c r="J254" s="33">
        <f>C254-H254</f>
        <v>7.596755917886E-2</v>
      </c>
      <c r="K254" s="32"/>
      <c r="L254" s="32"/>
      <c r="M254" s="32">
        <v>20</v>
      </c>
      <c r="N254" s="32">
        <v>9999176414.3347702</v>
      </c>
      <c r="O254" s="32">
        <v>9998918150.2578793</v>
      </c>
      <c r="P254" s="32">
        <v>2.77020334313638E-2</v>
      </c>
      <c r="Q254" s="32">
        <v>2.9807771641499801</v>
      </c>
      <c r="R254" s="32">
        <v>10</v>
      </c>
      <c r="S254" s="32">
        <v>0.90164965794709995</v>
      </c>
      <c r="T254" s="32">
        <v>10</v>
      </c>
      <c r="U254" s="32">
        <v>3065.69737576956</v>
      </c>
      <c r="V254" s="32">
        <v>3749.6650409260501</v>
      </c>
      <c r="W254" s="35">
        <v>-10</v>
      </c>
    </row>
    <row r="255" spans="1:23" x14ac:dyDescent="0.25">
      <c r="A255" s="36">
        <v>25</v>
      </c>
      <c r="B255" s="37">
        <v>28</v>
      </c>
      <c r="C255" s="37">
        <v>0.70120267951901705</v>
      </c>
      <c r="D255" s="37">
        <v>0.70120267952564197</v>
      </c>
      <c r="E255" s="37">
        <v>0.70120267952578197</v>
      </c>
      <c r="F255" s="37">
        <v>0.80772666679024596</v>
      </c>
      <c r="G255" s="37">
        <v>0.68616908719543601</v>
      </c>
      <c r="H255" s="37">
        <v>0.59980948561445402</v>
      </c>
      <c r="I255" s="37">
        <v>0.70120268318710399</v>
      </c>
      <c r="J255" s="33">
        <f>C255-H255</f>
        <v>0.10139319390456303</v>
      </c>
      <c r="K255" s="37"/>
      <c r="L255" s="37"/>
      <c r="M255" s="37">
        <v>28</v>
      </c>
      <c r="N255" s="37">
        <v>9997470335.8272896</v>
      </c>
      <c r="O255" s="37">
        <v>9997735117.3172607</v>
      </c>
      <c r="P255" s="37">
        <v>4.3888344139676502E-2</v>
      </c>
      <c r="Q255" s="37">
        <v>4.00510223717722</v>
      </c>
      <c r="R255" s="37">
        <v>10</v>
      </c>
      <c r="S255" s="37">
        <v>0.63579906973010902</v>
      </c>
      <c r="T255" s="37">
        <v>10</v>
      </c>
      <c r="U255" s="37">
        <v>2113.0777975231299</v>
      </c>
      <c r="V255" s="37">
        <v>3440.0678528278399</v>
      </c>
      <c r="W255" s="39">
        <v>10</v>
      </c>
    </row>
    <row r="256" spans="1:23" x14ac:dyDescent="0.25">
      <c r="A256" s="31">
        <v>72</v>
      </c>
      <c r="B256" s="32">
        <v>78</v>
      </c>
      <c r="C256" s="32">
        <v>8.6872757887146808</v>
      </c>
      <c r="D256" s="32">
        <v>8.6872757887252803</v>
      </c>
      <c r="E256" s="32">
        <v>8.6872757887284102</v>
      </c>
      <c r="F256" s="32">
        <v>8.6613638245240594</v>
      </c>
      <c r="G256" s="32">
        <v>8.6872763163028992</v>
      </c>
      <c r="H256" s="32">
        <v>8.2823925314804505</v>
      </c>
      <c r="I256" s="32">
        <v>8.2823925314788305</v>
      </c>
      <c r="J256" s="33">
        <f>C256-H256</f>
        <v>0.40488325723423024</v>
      </c>
      <c r="K256" s="32"/>
      <c r="L256" s="32"/>
      <c r="M256" s="32">
        <v>78</v>
      </c>
      <c r="N256" s="32">
        <v>9996226202.4680405</v>
      </c>
      <c r="O256" s="32">
        <v>9996860259.7768707</v>
      </c>
      <c r="P256" s="32">
        <v>4.8506095839027999E-2</v>
      </c>
      <c r="Q256" s="32">
        <v>58866.309627244802</v>
      </c>
      <c r="R256" s="32">
        <v>10</v>
      </c>
      <c r="S256" s="32">
        <v>0.55397657141409296</v>
      </c>
      <c r="T256" s="32">
        <v>10</v>
      </c>
      <c r="U256" s="32">
        <v>0.55397642229056199</v>
      </c>
      <c r="V256" s="32">
        <v>0</v>
      </c>
      <c r="W256" s="35">
        <v>10</v>
      </c>
    </row>
    <row r="257" spans="1:23" x14ac:dyDescent="0.25">
      <c r="A257" s="36">
        <v>60</v>
      </c>
      <c r="B257" s="37">
        <v>66</v>
      </c>
      <c r="C257" s="37">
        <v>3.7838362219993802</v>
      </c>
      <c r="D257" s="37">
        <v>3.7838362220089001</v>
      </c>
      <c r="E257" s="37">
        <v>3.7838362220083499</v>
      </c>
      <c r="F257" s="37">
        <v>3.4704891403079499</v>
      </c>
      <c r="G257" s="37">
        <v>3.7717207671136799</v>
      </c>
      <c r="H257" s="37">
        <v>3.2100352337523801</v>
      </c>
      <c r="I257" s="37">
        <v>3.7838362345766599</v>
      </c>
      <c r="J257" s="33">
        <f>C257-H257</f>
        <v>0.5738009882470001</v>
      </c>
      <c r="K257" s="37"/>
      <c r="L257" s="37"/>
      <c r="M257" s="37">
        <v>66</v>
      </c>
      <c r="N257" s="37">
        <v>9998248199.0529594</v>
      </c>
      <c r="O257" s="37">
        <v>9999231552.98106</v>
      </c>
      <c r="P257" s="37">
        <v>6.9292723446047894E-2</v>
      </c>
      <c r="Q257" s="37">
        <v>5.8310098025602004</v>
      </c>
      <c r="R257" s="37">
        <v>10</v>
      </c>
      <c r="S257" s="37">
        <v>0.39266890479840799</v>
      </c>
      <c r="T257" s="37">
        <v>10</v>
      </c>
      <c r="U257" s="37">
        <v>1903.8322159648301</v>
      </c>
      <c r="V257" s="37">
        <v>1521.7898656237901</v>
      </c>
      <c r="W257" s="39">
        <v>-10</v>
      </c>
    </row>
    <row r="258" spans="1:23" x14ac:dyDescent="0.25">
      <c r="A258" s="31">
        <v>2</v>
      </c>
      <c r="B258" s="32">
        <v>2</v>
      </c>
      <c r="C258" s="32">
        <v>1.6498249605706601</v>
      </c>
      <c r="D258" s="32">
        <v>1.6498249605937201</v>
      </c>
      <c r="E258" s="32">
        <v>1.6498249605961499</v>
      </c>
      <c r="F258" s="32">
        <v>1.4700689825428701</v>
      </c>
      <c r="G258" s="32">
        <v>1.56882927501881</v>
      </c>
      <c r="H258" s="32">
        <v>1.0173093307535801</v>
      </c>
      <c r="I258" s="32">
        <v>1.6498249643951799</v>
      </c>
      <c r="J258" s="33">
        <f>C258-H258</f>
        <v>0.63251562981707998</v>
      </c>
      <c r="K258" s="32"/>
      <c r="L258" s="32"/>
      <c r="M258" s="32">
        <v>2</v>
      </c>
      <c r="N258" s="32">
        <v>9999663479.2444191</v>
      </c>
      <c r="O258" s="32">
        <v>9999136840.8406296</v>
      </c>
      <c r="P258" s="32">
        <v>6.8640757099277902E-2</v>
      </c>
      <c r="Q258" s="32">
        <v>2.2013795969632599</v>
      </c>
      <c r="R258" s="32">
        <v>10</v>
      </c>
      <c r="S258" s="32">
        <v>0.41270070080190302</v>
      </c>
      <c r="T258" s="32">
        <v>10</v>
      </c>
      <c r="U258" s="32">
        <v>5586.9296251063497</v>
      </c>
      <c r="V258" s="32">
        <v>4527.6210544317601</v>
      </c>
      <c r="W258" s="35">
        <v>-10</v>
      </c>
    </row>
    <row r="259" spans="1:23" x14ac:dyDescent="0.25">
      <c r="A259" s="31">
        <v>76</v>
      </c>
      <c r="B259" s="32">
        <v>82</v>
      </c>
      <c r="C259" s="32">
        <v>2.20136326567</v>
      </c>
      <c r="D259" s="32">
        <v>2.2013632656840301</v>
      </c>
      <c r="E259" s="32">
        <v>2.2013632656848299</v>
      </c>
      <c r="F259" s="32">
        <v>1.7702966528044399</v>
      </c>
      <c r="G259" s="32">
        <v>2.0849437048502999</v>
      </c>
      <c r="H259" s="32">
        <v>1.5139926141928901</v>
      </c>
      <c r="I259" s="32">
        <v>1.5139926141528099</v>
      </c>
      <c r="J259" s="33">
        <f>C259-H259</f>
        <v>0.68737065147710985</v>
      </c>
      <c r="K259" s="32"/>
      <c r="L259" s="32"/>
      <c r="M259" s="32">
        <v>82</v>
      </c>
      <c r="N259" s="32">
        <v>9999277781.4927502</v>
      </c>
      <c r="O259" s="32">
        <v>9999111512.1573391</v>
      </c>
      <c r="P259" s="32">
        <v>6.8352729213527905E-2</v>
      </c>
      <c r="Q259" s="32">
        <v>0.81028346815535501</v>
      </c>
      <c r="R259" s="32">
        <v>10</v>
      </c>
      <c r="S259" s="32">
        <v>0.39802034413321002</v>
      </c>
      <c r="T259" s="32">
        <v>10</v>
      </c>
      <c r="U259" s="32">
        <v>0.39801739689607901</v>
      </c>
      <c r="V259" s="32">
        <v>0</v>
      </c>
      <c r="W259" s="35">
        <v>10</v>
      </c>
    </row>
    <row r="260" spans="1:23" x14ac:dyDescent="0.25">
      <c r="A260" s="31">
        <v>24</v>
      </c>
      <c r="B260" s="32">
        <v>27</v>
      </c>
      <c r="C260" s="32">
        <v>2.0236991303626199</v>
      </c>
      <c r="D260" s="32">
        <v>2.0236991303882901</v>
      </c>
      <c r="E260" s="32">
        <v>2.0236991303920102</v>
      </c>
      <c r="F260" s="32">
        <v>1.50154716829157</v>
      </c>
      <c r="G260" s="32">
        <v>1.9282704647675399</v>
      </c>
      <c r="H260" s="32">
        <v>1.0526504052386101</v>
      </c>
      <c r="I260" s="32">
        <v>2.02369913922593</v>
      </c>
      <c r="J260" s="33">
        <f>C260-H260</f>
        <v>0.97104872512400986</v>
      </c>
      <c r="K260" s="32"/>
      <c r="L260" s="32"/>
      <c r="M260" s="32">
        <v>27</v>
      </c>
      <c r="N260" s="32">
        <v>9999695339.7421207</v>
      </c>
      <c r="O260" s="32">
        <v>9999136035.33214</v>
      </c>
      <c r="P260" s="32">
        <v>8.7403056681916905E-2</v>
      </c>
      <c r="Q260" s="32">
        <v>1.39451057911817</v>
      </c>
      <c r="R260" s="32">
        <v>10</v>
      </c>
      <c r="S260" s="32">
        <v>0.333957450785341</v>
      </c>
      <c r="T260" s="32">
        <v>10</v>
      </c>
      <c r="U260" s="32">
        <v>3744.4734180970299</v>
      </c>
      <c r="V260" s="32">
        <v>3397.8893806092901</v>
      </c>
      <c r="W260" s="35">
        <v>-10</v>
      </c>
    </row>
    <row r="261" spans="1:23" x14ac:dyDescent="0.25">
      <c r="A261" s="36">
        <v>3</v>
      </c>
      <c r="B261" s="37">
        <v>3</v>
      </c>
      <c r="C261" s="37">
        <v>1.9435705287356999</v>
      </c>
      <c r="D261" s="37">
        <v>1.94357052875367</v>
      </c>
      <c r="E261" s="37">
        <v>1.94357052875591</v>
      </c>
      <c r="F261" s="37">
        <v>1.03553669561315</v>
      </c>
      <c r="G261" s="37">
        <v>1.87303938804304</v>
      </c>
      <c r="H261" s="37">
        <v>0.73287361874333101</v>
      </c>
      <c r="I261" s="37">
        <v>0.73287361873779899</v>
      </c>
      <c r="J261" s="33">
        <f>C261-H261</f>
        <v>1.210696909992369</v>
      </c>
      <c r="K261" s="37"/>
      <c r="L261" s="37"/>
      <c r="M261" s="37">
        <v>3</v>
      </c>
      <c r="N261" s="37">
        <v>9999651261.0935497</v>
      </c>
      <c r="O261" s="37">
        <v>9999669207.5860405</v>
      </c>
      <c r="P261" s="37">
        <v>0.10101621631086299</v>
      </c>
      <c r="Q261" s="37">
        <v>1.9339605227452099</v>
      </c>
      <c r="R261" s="37">
        <v>10</v>
      </c>
      <c r="S261" s="37">
        <v>0.273072996728142</v>
      </c>
      <c r="T261" s="37">
        <v>10</v>
      </c>
      <c r="U261" s="37">
        <v>0.27307294619453498</v>
      </c>
      <c r="V261" s="37">
        <v>0</v>
      </c>
      <c r="W261" s="39">
        <v>10</v>
      </c>
    </row>
    <row r="262" spans="1:23" x14ac:dyDescent="0.25">
      <c r="A262" s="31">
        <v>17</v>
      </c>
      <c r="B262" s="32">
        <v>19</v>
      </c>
      <c r="C262" s="32">
        <v>4.5268111505658704</v>
      </c>
      <c r="D262" s="32">
        <v>4.5268111505950701</v>
      </c>
      <c r="E262" s="32">
        <v>4.5268111506017101</v>
      </c>
      <c r="F262" s="32">
        <v>3.6269401624161102</v>
      </c>
      <c r="G262" s="32">
        <v>4.4526509979689202</v>
      </c>
      <c r="H262" s="32">
        <v>3.0482713212902701</v>
      </c>
      <c r="I262" s="32">
        <v>4.5268111663465396</v>
      </c>
      <c r="J262" s="33">
        <f>C262-H262</f>
        <v>1.4785398292756002</v>
      </c>
      <c r="K262" s="32"/>
      <c r="L262" s="32"/>
      <c r="M262" s="32">
        <v>19</v>
      </c>
      <c r="N262" s="32">
        <v>9998602090.2154808</v>
      </c>
      <c r="O262" s="32">
        <v>9999135922.5410099</v>
      </c>
      <c r="P262" s="32">
        <v>0.11757534523839699</v>
      </c>
      <c r="Q262" s="32">
        <v>2.15496448450912</v>
      </c>
      <c r="R262" s="32">
        <v>10</v>
      </c>
      <c r="S262" s="32">
        <v>0.24283386446250199</v>
      </c>
      <c r="T262" s="32">
        <v>10</v>
      </c>
      <c r="U262" s="32">
        <v>2862.7923638494899</v>
      </c>
      <c r="V262" s="32">
        <v>3017.4450163445999</v>
      </c>
      <c r="W262" s="35">
        <v>-10</v>
      </c>
    </row>
    <row r="263" spans="1:23" x14ac:dyDescent="0.25">
      <c r="A263" s="36">
        <v>35</v>
      </c>
      <c r="B263" s="37">
        <v>38</v>
      </c>
      <c r="C263" s="37">
        <v>12.494633797377301</v>
      </c>
      <c r="D263" s="37">
        <v>12.494633797409399</v>
      </c>
      <c r="E263" s="37">
        <v>12.4946337974075</v>
      </c>
      <c r="F263" s="37">
        <v>8.9743588605407094</v>
      </c>
      <c r="G263" s="37">
        <v>12.363940641029499</v>
      </c>
      <c r="H263" s="37">
        <v>8.6308591279020401</v>
      </c>
      <c r="I263" s="37">
        <v>8.6308591287593597</v>
      </c>
      <c r="J263" s="33">
        <f>C263-H263</f>
        <v>3.8637746694752604</v>
      </c>
      <c r="K263" s="37"/>
      <c r="L263" s="37"/>
      <c r="M263" s="37">
        <v>38</v>
      </c>
      <c r="N263" s="37">
        <v>9997391060.1346207</v>
      </c>
      <c r="O263" s="37">
        <v>9995103714.9222794</v>
      </c>
      <c r="P263" s="37">
        <v>0.16720088788840701</v>
      </c>
      <c r="Q263" s="37">
        <v>2.2493142331446601</v>
      </c>
      <c r="R263" s="37">
        <v>10</v>
      </c>
      <c r="S263" s="37">
        <v>0.15358546013955801</v>
      </c>
      <c r="T263" s="37">
        <v>10</v>
      </c>
      <c r="U263" s="37">
        <v>0.15358668784333401</v>
      </c>
      <c r="V263" s="37">
        <v>0</v>
      </c>
      <c r="W263" s="39">
        <v>10</v>
      </c>
    </row>
    <row r="264" spans="1:23" x14ac:dyDescent="0.25">
      <c r="A264" s="31">
        <v>79</v>
      </c>
      <c r="B264" s="32">
        <v>85</v>
      </c>
      <c r="C264" s="32">
        <v>13.868037414316699</v>
      </c>
      <c r="D264" s="32">
        <v>13.8680374143328</v>
      </c>
      <c r="E264" s="32">
        <v>13.8680374143314</v>
      </c>
      <c r="F264" s="32">
        <v>9.3651099059686</v>
      </c>
      <c r="G264" s="32">
        <v>13.773937426697</v>
      </c>
      <c r="H264" s="32">
        <v>9.1080763722855504</v>
      </c>
      <c r="I264" s="32">
        <v>9.2639802873807504</v>
      </c>
      <c r="J264" s="33">
        <f>C264-H264</f>
        <v>4.7599610420311489</v>
      </c>
      <c r="K264" s="32"/>
      <c r="L264" s="32"/>
      <c r="M264" s="32">
        <v>85</v>
      </c>
      <c r="N264" s="32">
        <v>9993392315.8256893</v>
      </c>
      <c r="O264" s="32">
        <v>9998278463.4304504</v>
      </c>
      <c r="P264" s="32">
        <v>0.22613435692554101</v>
      </c>
      <c r="Q264" s="32">
        <v>2.4228632029898698</v>
      </c>
      <c r="R264" s="32">
        <v>10</v>
      </c>
      <c r="S264" s="32">
        <v>0.104469250947631</v>
      </c>
      <c r="T264" s="32">
        <v>10</v>
      </c>
      <c r="U264" s="32">
        <v>3.6738007858501199E-3</v>
      </c>
      <c r="V264" s="32">
        <v>0</v>
      </c>
      <c r="W264" s="35">
        <v>2.51824891531012</v>
      </c>
    </row>
    <row r="265" spans="1:23" x14ac:dyDescent="0.25">
      <c r="A265" s="36">
        <v>82</v>
      </c>
      <c r="B265" s="37">
        <v>88</v>
      </c>
      <c r="C265" s="37">
        <v>12.073391465944599</v>
      </c>
      <c r="D265" s="37">
        <v>12.073391465981601</v>
      </c>
      <c r="E265" s="37">
        <v>12.0733914659866</v>
      </c>
      <c r="F265" s="37">
        <v>7.4218285674447104</v>
      </c>
      <c r="G265" s="37">
        <v>11.983871773690501</v>
      </c>
      <c r="H265" s="37">
        <v>7.0572646131288099</v>
      </c>
      <c r="I265" s="37">
        <v>7.0572646128362297</v>
      </c>
      <c r="J265" s="33">
        <f>C265-H265</f>
        <v>5.0161268528157894</v>
      </c>
      <c r="K265" s="37"/>
      <c r="L265" s="37"/>
      <c r="M265" s="37">
        <v>88</v>
      </c>
      <c r="N265" s="37">
        <v>9999287503.97122</v>
      </c>
      <c r="O265" s="37">
        <v>9999209986.0840492</v>
      </c>
      <c r="P265" s="37">
        <v>0.21154729980065601</v>
      </c>
      <c r="Q265" s="37">
        <v>2.1120583005219999</v>
      </c>
      <c r="R265" s="37">
        <v>10</v>
      </c>
      <c r="S265" s="37">
        <v>0.12033757186349101</v>
      </c>
      <c r="T265" s="37">
        <v>10</v>
      </c>
      <c r="U265" s="37">
        <v>0.120337361739123</v>
      </c>
      <c r="V265" s="37">
        <v>0</v>
      </c>
      <c r="W265" s="39">
        <v>10</v>
      </c>
    </row>
    <row r="266" spans="1:23" x14ac:dyDescent="0.25">
      <c r="A266" s="36">
        <v>48</v>
      </c>
      <c r="B266" s="37">
        <v>53</v>
      </c>
      <c r="C266" s="37">
        <v>11.7575499504766</v>
      </c>
      <c r="D266" s="37">
        <v>11.7575499505087</v>
      </c>
      <c r="E266" s="37">
        <v>11.7575499505128</v>
      </c>
      <c r="F266" s="37">
        <v>7.0572691374105299</v>
      </c>
      <c r="G266" s="37">
        <v>11.647008964446799</v>
      </c>
      <c r="H266" s="37">
        <v>6.3971160982075199</v>
      </c>
      <c r="I266" s="37">
        <v>6.3971160953918504</v>
      </c>
      <c r="J266" s="33">
        <f>C266-H266</f>
        <v>5.3604338522690798</v>
      </c>
      <c r="K266" s="37"/>
      <c r="L266" s="37"/>
      <c r="M266" s="37">
        <v>53</v>
      </c>
      <c r="N266" s="37">
        <v>9999099657.9258709</v>
      </c>
      <c r="O266" s="37">
        <v>9997958788.1070995</v>
      </c>
      <c r="P266" s="37">
        <v>0.211818113013022</v>
      </c>
      <c r="Q266" s="37">
        <v>1.9957782029997699</v>
      </c>
      <c r="R266" s="37">
        <v>10</v>
      </c>
      <c r="S266" s="37">
        <v>0.118053252012415</v>
      </c>
      <c r="T266" s="37">
        <v>10</v>
      </c>
      <c r="U266" s="37">
        <v>0.11805101341856999</v>
      </c>
      <c r="V266" s="37">
        <v>0</v>
      </c>
      <c r="W266" s="39">
        <v>10</v>
      </c>
    </row>
    <row r="267" spans="1:23" x14ac:dyDescent="0.25">
      <c r="A267" s="31">
        <v>52</v>
      </c>
      <c r="B267" s="32">
        <v>57</v>
      </c>
      <c r="C267" s="32">
        <v>15.011119569653401</v>
      </c>
      <c r="D267" s="32">
        <v>15.0111195696905</v>
      </c>
      <c r="E267" s="32">
        <v>15.011119569697</v>
      </c>
      <c r="F267" s="32">
        <v>6.0424446060627099</v>
      </c>
      <c r="G267" s="32">
        <v>14.9155961889215</v>
      </c>
      <c r="H267" s="32">
        <v>5.3219644940690003</v>
      </c>
      <c r="I267" s="32">
        <v>5.8621688791956696</v>
      </c>
      <c r="J267" s="33">
        <f>C267-H267</f>
        <v>9.6891550755844005</v>
      </c>
      <c r="K267" s="32"/>
      <c r="L267" s="32"/>
      <c r="M267" s="32">
        <v>57</v>
      </c>
      <c r="N267" s="32">
        <v>9999136493.2682495</v>
      </c>
      <c r="O267" s="32">
        <v>9996832721.2837296</v>
      </c>
      <c r="P267" s="32">
        <v>0.243024281939828</v>
      </c>
      <c r="Q267" s="32">
        <v>2.0886927035023799</v>
      </c>
      <c r="R267" s="32">
        <v>10</v>
      </c>
      <c r="S267" s="32">
        <v>0.10091736743556699</v>
      </c>
      <c r="T267" s="32">
        <v>10</v>
      </c>
      <c r="U267" s="32">
        <v>8.2083507799726599E-4</v>
      </c>
      <c r="V267" s="32">
        <v>0</v>
      </c>
      <c r="W267" s="35">
        <v>1.91512386321011</v>
      </c>
    </row>
    <row r="268" spans="1:23" x14ac:dyDescent="0.25">
      <c r="A268" s="40">
        <v>42</v>
      </c>
      <c r="B268" s="41">
        <v>46</v>
      </c>
      <c r="C268" s="41">
        <v>14.6644983445061</v>
      </c>
      <c r="D268" s="41">
        <v>14.664498344548999</v>
      </c>
      <c r="E268" s="41">
        <v>14.6644983445539</v>
      </c>
      <c r="F268" s="41">
        <v>3.86468132302041</v>
      </c>
      <c r="G268" s="41">
        <v>14.6581040484113</v>
      </c>
      <c r="H268" s="41">
        <v>3.81330722014363</v>
      </c>
      <c r="I268" s="41">
        <v>3.8646813226716001</v>
      </c>
      <c r="J268" s="33">
        <f>C268-H268</f>
        <v>10.851191124362471</v>
      </c>
      <c r="K268" s="41"/>
      <c r="L268" s="41"/>
      <c r="M268" s="41">
        <v>46</v>
      </c>
      <c r="N268" s="41">
        <v>9997216002.9976196</v>
      </c>
      <c r="O268" s="41">
        <v>9997824563.3064308</v>
      </c>
      <c r="P268" s="41">
        <v>0.53689936716434905</v>
      </c>
      <c r="Q268" s="41">
        <v>13.491645354214899</v>
      </c>
      <c r="R268" s="41">
        <v>10</v>
      </c>
      <c r="S268" s="41">
        <v>2.5874013737745501E-2</v>
      </c>
      <c r="T268" s="41">
        <v>10</v>
      </c>
      <c r="U268" s="41">
        <v>0</v>
      </c>
      <c r="V268" s="41">
        <v>0</v>
      </c>
      <c r="W268" s="42">
        <v>0.53690911517078499</v>
      </c>
    </row>
    <row r="270" spans="1:23" x14ac:dyDescent="0.25">
      <c r="A270" s="59" t="s">
        <v>37</v>
      </c>
      <c r="J270" s="51">
        <f>AVERAGE(J240:J268)</f>
        <v>1.9459335664230961</v>
      </c>
    </row>
    <row r="271" spans="1:23" x14ac:dyDescent="0.25">
      <c r="J271">
        <f>MEDIAN(J240:J268)</f>
        <v>0.90459167973471999</v>
      </c>
    </row>
    <row r="272" spans="1:23" x14ac:dyDescent="0.25">
      <c r="O272" s="1"/>
      <c r="U272" s="1"/>
    </row>
    <row r="274" spans="15:22" x14ac:dyDescent="0.25">
      <c r="O274" s="1"/>
    </row>
    <row r="276" spans="15:22" x14ac:dyDescent="0.25">
      <c r="O276" s="1"/>
    </row>
    <row r="277" spans="15:22" x14ac:dyDescent="0.25">
      <c r="O277" s="1"/>
    </row>
    <row r="278" spans="15:22" x14ac:dyDescent="0.25">
      <c r="O278" s="1"/>
      <c r="V278" s="1"/>
    </row>
    <row r="280" spans="15:22" x14ac:dyDescent="0.25">
      <c r="O280" s="1"/>
    </row>
  </sheetData>
  <sortState ref="A89:W170">
    <sortCondition descending="1" ref="S89:S170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20</v>
      </c>
      <c r="L1" t="s">
        <v>21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>C92-I92</f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>C93-I93</f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>C94-I94</f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>C95-I95</f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>C96-I96</f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>C97-I97</f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>C98-I98</f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>C99-I99</f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>C100-I100</f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>C101-I101</f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>C102-I102</f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>C103-I103</f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>C104-I104</f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>C105-I105</f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>C106-I106</f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>C107-I107</f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>C108-I108</f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>C109-I109</f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>C110-I110</f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>C111-I111</f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>C112-I112</f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>C113-I113</f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>C114-I114</f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>C115-I115</f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>C116-I116</f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>C117-I117</f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>C118-I118</f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>C119-I119</f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>C120-I120</f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>C121-I121</f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>C122-I122</f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>C124-I124</f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>C125-I125</f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>C126-I126</f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>C127-I127</f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>C128-I128</f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>C129-I129</f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>C130-I130</f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>C131-I131</f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>C132-I132</f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>C133-I133</f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>C134-I134</f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>C135-I135</f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>C136-I136</f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>C137-I137</f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>C138-I138</f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>C139-I139</f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>C140-I140</f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>C141-I141</f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>C142-I142</f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>C143-I143</f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2019-12-21T19:37:11Z</dcterms:modified>
</cp:coreProperties>
</file>