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18195" windowHeight="10680"/>
  </bookViews>
  <sheets>
    <sheet name="Report" sheetId="4" r:id="rId1"/>
  </sheets>
  <definedNames>
    <definedName name="ExternalData_1" localSheetId="0">Report!#REF!</definedName>
    <definedName name="ExternalData_10" localSheetId="0">Report!#REF!</definedName>
    <definedName name="ExternalData_11" localSheetId="0">Report!#REF!</definedName>
    <definedName name="ExternalData_12" localSheetId="0">Report!#REF!</definedName>
    <definedName name="ExternalData_2" localSheetId="0">Report!#REF!</definedName>
    <definedName name="ExternalData_8" localSheetId="0">Report!#REF!</definedName>
    <definedName name="ExternalData_9" localSheetId="0">Report!#REF!</definedName>
  </definedNames>
  <calcPr calcId="125725"/>
</workbook>
</file>

<file path=xl/calcChain.xml><?xml version="1.0" encoding="utf-8"?>
<calcChain xmlns="http://schemas.openxmlformats.org/spreadsheetml/2006/main">
  <c r="Z10" i="4"/>
  <c r="AE10"/>
  <c r="AN10"/>
  <c r="BA10"/>
  <c r="J110" l="1"/>
  <c r="C110"/>
  <c r="B110"/>
  <c r="D110" s="1"/>
  <c r="H109"/>
  <c r="C109"/>
  <c r="B109"/>
  <c r="C108"/>
  <c r="B108"/>
  <c r="D108" s="1"/>
  <c r="C107"/>
  <c r="B107"/>
  <c r="D107" s="1"/>
  <c r="C106"/>
  <c r="B106"/>
  <c r="D106" s="1"/>
  <c r="C105"/>
  <c r="B105"/>
  <c r="H105" s="1"/>
  <c r="C104"/>
  <c r="B104"/>
  <c r="D104" s="1"/>
  <c r="C103"/>
  <c r="B103"/>
  <c r="D103" s="1"/>
  <c r="C102"/>
  <c r="B102"/>
  <c r="D102" s="1"/>
  <c r="C101"/>
  <c r="B101"/>
  <c r="H101" s="1"/>
  <c r="C100"/>
  <c r="B100"/>
  <c r="D100" s="1"/>
  <c r="C99"/>
  <c r="B99"/>
  <c r="D99" s="1"/>
  <c r="C98"/>
  <c r="B98"/>
  <c r="D98" s="1"/>
  <c r="C97"/>
  <c r="B97"/>
  <c r="H97" s="1"/>
  <c r="J96"/>
  <c r="C96"/>
  <c r="B96"/>
  <c r="D96" s="1"/>
  <c r="C95"/>
  <c r="B95"/>
  <c r="D95" s="1"/>
  <c r="C94"/>
  <c r="B94"/>
  <c r="D94" s="1"/>
  <c r="C93"/>
  <c r="B93"/>
  <c r="H93" s="1"/>
  <c r="K92"/>
  <c r="C92"/>
  <c r="B92"/>
  <c r="D92" s="1"/>
  <c r="C91"/>
  <c r="B91"/>
  <c r="D91" s="1"/>
  <c r="C90"/>
  <c r="B90"/>
  <c r="J90" s="1"/>
  <c r="C89"/>
  <c r="B89"/>
  <c r="D89" s="1"/>
  <c r="C88"/>
  <c r="B88"/>
  <c r="K88" s="1"/>
  <c r="C87"/>
  <c r="B87"/>
  <c r="D87" s="1"/>
  <c r="C86"/>
  <c r="B86"/>
  <c r="J86" s="1"/>
  <c r="C85"/>
  <c r="B85"/>
  <c r="D85" s="1"/>
  <c r="H84"/>
  <c r="D84"/>
  <c r="C84"/>
  <c r="B84"/>
  <c r="J84" s="1"/>
  <c r="D83"/>
  <c r="C83"/>
  <c r="B83"/>
  <c r="E82"/>
  <c r="C82"/>
  <c r="B82"/>
  <c r="M82" s="1"/>
  <c r="I81"/>
  <c r="E81"/>
  <c r="C81"/>
  <c r="B81"/>
  <c r="J81" s="1"/>
  <c r="C80"/>
  <c r="B80"/>
  <c r="J80" s="1"/>
  <c r="C79"/>
  <c r="B79"/>
  <c r="J79" s="1"/>
  <c r="C78"/>
  <c r="B78"/>
  <c r="J78" s="1"/>
  <c r="C77"/>
  <c r="B77"/>
  <c r="J77" s="1"/>
  <c r="C76"/>
  <c r="B76"/>
  <c r="J76" s="1"/>
  <c r="E75"/>
  <c r="C75"/>
  <c r="B75"/>
  <c r="J75" s="1"/>
  <c r="M74"/>
  <c r="D74"/>
  <c r="C74"/>
  <c r="B74"/>
  <c r="J74" s="1"/>
  <c r="K73"/>
  <c r="E73"/>
  <c r="C73"/>
  <c r="B73"/>
  <c r="J73" s="1"/>
  <c r="C72"/>
  <c r="B72"/>
  <c r="J72" s="1"/>
  <c r="C71"/>
  <c r="B71"/>
  <c r="J71" s="1"/>
  <c r="C70"/>
  <c r="B70"/>
  <c r="J70" s="1"/>
  <c r="C69"/>
  <c r="B69"/>
  <c r="J69" s="1"/>
  <c r="C68"/>
  <c r="B68"/>
  <c r="J68" s="1"/>
  <c r="C67"/>
  <c r="B67"/>
  <c r="J67" s="1"/>
  <c r="C66"/>
  <c r="B66"/>
  <c r="J66" s="1"/>
  <c r="C65"/>
  <c r="B65"/>
  <c r="J65" s="1"/>
  <c r="C64"/>
  <c r="B64"/>
  <c r="J64" s="1"/>
  <c r="C63"/>
  <c r="B63"/>
  <c r="J63" s="1"/>
  <c r="C62"/>
  <c r="B62"/>
  <c r="J62" s="1"/>
  <c r="C61"/>
  <c r="B61"/>
  <c r="J61" s="1"/>
  <c r="C60"/>
  <c r="B60"/>
  <c r="J60" s="1"/>
  <c r="C59"/>
  <c r="B59"/>
  <c r="J59" s="1"/>
  <c r="C58"/>
  <c r="B58"/>
  <c r="J58" s="1"/>
  <c r="C57"/>
  <c r="B57"/>
  <c r="J57" s="1"/>
  <c r="C56"/>
  <c r="B56"/>
  <c r="J56" s="1"/>
  <c r="C55"/>
  <c r="B55"/>
  <c r="J55" s="1"/>
  <c r="C54"/>
  <c r="B54"/>
  <c r="J54" s="1"/>
  <c r="C53"/>
  <c r="B53"/>
  <c r="K53" s="1"/>
  <c r="Z294"/>
  <c r="Z293"/>
  <c r="Z292"/>
  <c r="Z291"/>
  <c r="Z290"/>
  <c r="Z289"/>
  <c r="Z288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BA11"/>
  <c r="AN11"/>
  <c r="AE11"/>
  <c r="Z11"/>
  <c r="H43"/>
  <c r="I43"/>
  <c r="J43"/>
  <c r="K43"/>
  <c r="B44"/>
  <c r="E44" s="1"/>
  <c r="C44"/>
  <c r="B45"/>
  <c r="H45" s="1"/>
  <c r="C45"/>
  <c r="B46"/>
  <c r="H46" s="1"/>
  <c r="C46"/>
  <c r="B47"/>
  <c r="J47" s="1"/>
  <c r="C47"/>
  <c r="B48"/>
  <c r="J48" s="1"/>
  <c r="C48"/>
  <c r="B49"/>
  <c r="J49" s="1"/>
  <c r="C49"/>
  <c r="B50"/>
  <c r="J50" s="1"/>
  <c r="C50"/>
  <c r="B51"/>
  <c r="J51" s="1"/>
  <c r="C51"/>
  <c r="B52"/>
  <c r="J52" s="1"/>
  <c r="C52"/>
  <c r="BA395"/>
  <c r="BA394"/>
  <c r="BA393"/>
  <c r="BA392"/>
  <c r="BA391"/>
  <c r="BA390"/>
  <c r="BA389"/>
  <c r="BA388"/>
  <c r="BA387"/>
  <c r="BA386"/>
  <c r="BA385"/>
  <c r="BA384"/>
  <c r="BA383"/>
  <c r="BA382"/>
  <c r="BA381"/>
  <c r="BA380"/>
  <c r="BA379"/>
  <c r="BA378"/>
  <c r="BA377"/>
  <c r="BA376"/>
  <c r="BA375"/>
  <c r="BA374"/>
  <c r="BA373"/>
  <c r="BA372"/>
  <c r="BA371"/>
  <c r="BA370"/>
  <c r="BA369"/>
  <c r="BA368"/>
  <c r="BA367"/>
  <c r="BA366"/>
  <c r="BA365"/>
  <c r="BA364"/>
  <c r="BA363"/>
  <c r="BA362"/>
  <c r="BA361"/>
  <c r="BA360"/>
  <c r="BA359"/>
  <c r="BA358"/>
  <c r="BA357"/>
  <c r="BA356"/>
  <c r="BA355"/>
  <c r="BA354"/>
  <c r="BA353"/>
  <c r="BA352"/>
  <c r="BA351"/>
  <c r="BA350"/>
  <c r="BA349"/>
  <c r="BA348"/>
  <c r="BA347"/>
  <c r="BA346"/>
  <c r="BA345"/>
  <c r="BA344"/>
  <c r="BA343"/>
  <c r="BA342"/>
  <c r="BA341"/>
  <c r="BA340"/>
  <c r="BA339"/>
  <c r="BA338"/>
  <c r="BA337"/>
  <c r="BA336"/>
  <c r="BA335"/>
  <c r="BA334"/>
  <c r="BA333"/>
  <c r="BA332"/>
  <c r="BA331"/>
  <c r="BA330"/>
  <c r="BA329"/>
  <c r="BA328"/>
  <c r="BA327"/>
  <c r="BA326"/>
  <c r="BA325"/>
  <c r="BA324"/>
  <c r="BA323"/>
  <c r="BA322"/>
  <c r="BA321"/>
  <c r="BA320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296"/>
  <c r="BA295"/>
  <c r="BA294"/>
  <c r="BA293"/>
  <c r="BA292"/>
  <c r="BA291"/>
  <c r="BA290"/>
  <c r="BA289"/>
  <c r="BA288"/>
  <c r="BA287"/>
  <c r="BA286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A157"/>
  <c r="BA156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7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9"/>
  <c r="BA8"/>
  <c r="BA7"/>
  <c r="BA6"/>
  <c r="BA5"/>
  <c r="BA4"/>
  <c r="BA3"/>
  <c r="BA2"/>
  <c r="AN395"/>
  <c r="AN394"/>
  <c r="AN393"/>
  <c r="AN392"/>
  <c r="AN391"/>
  <c r="AN390"/>
  <c r="AN389"/>
  <c r="AN388"/>
  <c r="AN387"/>
  <c r="AN386"/>
  <c r="AN385"/>
  <c r="AN384"/>
  <c r="AN383"/>
  <c r="AN382"/>
  <c r="AN381"/>
  <c r="AN380"/>
  <c r="AN379"/>
  <c r="AN378"/>
  <c r="AN377"/>
  <c r="AN376"/>
  <c r="AN375"/>
  <c r="AN374"/>
  <c r="AN373"/>
  <c r="AN372"/>
  <c r="AN371"/>
  <c r="AN370"/>
  <c r="AN369"/>
  <c r="AN368"/>
  <c r="AN367"/>
  <c r="AN366"/>
  <c r="AN365"/>
  <c r="AN364"/>
  <c r="AN363"/>
  <c r="AN362"/>
  <c r="AN361"/>
  <c r="AN360"/>
  <c r="AN359"/>
  <c r="AN358"/>
  <c r="AN357"/>
  <c r="AN356"/>
  <c r="AN355"/>
  <c r="AN354"/>
  <c r="AN353"/>
  <c r="AN352"/>
  <c r="AN351"/>
  <c r="AN350"/>
  <c r="AN349"/>
  <c r="AN348"/>
  <c r="AN347"/>
  <c r="AN346"/>
  <c r="AN345"/>
  <c r="AN344"/>
  <c r="AN343"/>
  <c r="AN342"/>
  <c r="AN341"/>
  <c r="AN340"/>
  <c r="AN339"/>
  <c r="AN338"/>
  <c r="AN337"/>
  <c r="AN336"/>
  <c r="AN335"/>
  <c r="AN334"/>
  <c r="AN333"/>
  <c r="AN332"/>
  <c r="AN331"/>
  <c r="AN330"/>
  <c r="AN329"/>
  <c r="AN328"/>
  <c r="AN327"/>
  <c r="AN326"/>
  <c r="AN325"/>
  <c r="AN324"/>
  <c r="AN323"/>
  <c r="AN322"/>
  <c r="AN321"/>
  <c r="AN320"/>
  <c r="AN319"/>
  <c r="AN318"/>
  <c r="AN317"/>
  <c r="AN316"/>
  <c r="AN315"/>
  <c r="AN314"/>
  <c r="AN313"/>
  <c r="AN312"/>
  <c r="AN311"/>
  <c r="AN310"/>
  <c r="AN309"/>
  <c r="AN308"/>
  <c r="AN307"/>
  <c r="AN306"/>
  <c r="AN305"/>
  <c r="AN304"/>
  <c r="AN303"/>
  <c r="AN302"/>
  <c r="AN301"/>
  <c r="AN300"/>
  <c r="AN299"/>
  <c r="AN298"/>
  <c r="AN297"/>
  <c r="AN296"/>
  <c r="AN295"/>
  <c r="AN294"/>
  <c r="AN293"/>
  <c r="AN292"/>
  <c r="AN291"/>
  <c r="AN290"/>
  <c r="AN289"/>
  <c r="AN288"/>
  <c r="AN287"/>
  <c r="AN286"/>
  <c r="AN285"/>
  <c r="AN284"/>
  <c r="AN283"/>
  <c r="AN282"/>
  <c r="AN281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4"/>
  <c r="AN263"/>
  <c r="AN262"/>
  <c r="AN261"/>
  <c r="AN260"/>
  <c r="AN259"/>
  <c r="AN258"/>
  <c r="AN257"/>
  <c r="AN256"/>
  <c r="AN255"/>
  <c r="AN254"/>
  <c r="AN253"/>
  <c r="AN252"/>
  <c r="AN251"/>
  <c r="AN250"/>
  <c r="AN249"/>
  <c r="AN248"/>
  <c r="AN247"/>
  <c r="AN246"/>
  <c r="AN245"/>
  <c r="AN244"/>
  <c r="AN243"/>
  <c r="AN242"/>
  <c r="AN241"/>
  <c r="AN240"/>
  <c r="AN239"/>
  <c r="AN238"/>
  <c r="AN237"/>
  <c r="AN236"/>
  <c r="AN235"/>
  <c r="AN234"/>
  <c r="AN233"/>
  <c r="AN232"/>
  <c r="AN231"/>
  <c r="AN230"/>
  <c r="AN229"/>
  <c r="AN228"/>
  <c r="AN227"/>
  <c r="AN226"/>
  <c r="AN225"/>
  <c r="AN224"/>
  <c r="AN223"/>
  <c r="AN222"/>
  <c r="AN221"/>
  <c r="AN220"/>
  <c r="AN219"/>
  <c r="AN218"/>
  <c r="AN217"/>
  <c r="AN216"/>
  <c r="AN215"/>
  <c r="AN214"/>
  <c r="AN213"/>
  <c r="AN212"/>
  <c r="AN211"/>
  <c r="AN210"/>
  <c r="AN209"/>
  <c r="AN208"/>
  <c r="AN207"/>
  <c r="AN206"/>
  <c r="AN205"/>
  <c r="AN204"/>
  <c r="AN203"/>
  <c r="AN202"/>
  <c r="AN201"/>
  <c r="AN200"/>
  <c r="AN199"/>
  <c r="AN198"/>
  <c r="AN197"/>
  <c r="AN196"/>
  <c r="AN195"/>
  <c r="Z195"/>
  <c r="AN194"/>
  <c r="Z194"/>
  <c r="AN193"/>
  <c r="Z193"/>
  <c r="AN192"/>
  <c r="Z192"/>
  <c r="AN191"/>
  <c r="Z191"/>
  <c r="AN190"/>
  <c r="Z190"/>
  <c r="AN189"/>
  <c r="Z189"/>
  <c r="AN188"/>
  <c r="Z188"/>
  <c r="AN187"/>
  <c r="Z187"/>
  <c r="AN186"/>
  <c r="Z186"/>
  <c r="AN185"/>
  <c r="Z185"/>
  <c r="AN184"/>
  <c r="Z184"/>
  <c r="AN183"/>
  <c r="Z183"/>
  <c r="AN182"/>
  <c r="Z182"/>
  <c r="AN181"/>
  <c r="Z181"/>
  <c r="AN180"/>
  <c r="Z180"/>
  <c r="AN179"/>
  <c r="Z179"/>
  <c r="AN178"/>
  <c r="Z178"/>
  <c r="AN177"/>
  <c r="Z177"/>
  <c r="AN176"/>
  <c r="Z176"/>
  <c r="AN175"/>
  <c r="Z175"/>
  <c r="AN174"/>
  <c r="Z174"/>
  <c r="AN173"/>
  <c r="Z173"/>
  <c r="AN172"/>
  <c r="Z172"/>
  <c r="AN171"/>
  <c r="Z171"/>
  <c r="AN170"/>
  <c r="Z170"/>
  <c r="AN169"/>
  <c r="Z169"/>
  <c r="AN168"/>
  <c r="Z168"/>
  <c r="AN167"/>
  <c r="Z167"/>
  <c r="AN166"/>
  <c r="Z166"/>
  <c r="AN165"/>
  <c r="Z165"/>
  <c r="AN164"/>
  <c r="Z164"/>
  <c r="AN163"/>
  <c r="Z163"/>
  <c r="AN162"/>
  <c r="Z162"/>
  <c r="AN161"/>
  <c r="Z161"/>
  <c r="AN160"/>
  <c r="Z160"/>
  <c r="AN159"/>
  <c r="Z159"/>
  <c r="AN158"/>
  <c r="Z158"/>
  <c r="AN157"/>
  <c r="Z157"/>
  <c r="AN156"/>
  <c r="Z156"/>
  <c r="AN155"/>
  <c r="Z155"/>
  <c r="AN154"/>
  <c r="Z154"/>
  <c r="AN153"/>
  <c r="Z153"/>
  <c r="AN152"/>
  <c r="Z152"/>
  <c r="AN151"/>
  <c r="Z151"/>
  <c r="AN150"/>
  <c r="Z150"/>
  <c r="AN149"/>
  <c r="Z149"/>
  <c r="AN148"/>
  <c r="Z148"/>
  <c r="AN147"/>
  <c r="Z147"/>
  <c r="AN146"/>
  <c r="Z146"/>
  <c r="AN145"/>
  <c r="Z145"/>
  <c r="AN144"/>
  <c r="Z144"/>
  <c r="AN143"/>
  <c r="Z143"/>
  <c r="AN142"/>
  <c r="Z142"/>
  <c r="AN141"/>
  <c r="Z141"/>
  <c r="AN140"/>
  <c r="Z140"/>
  <c r="AN139"/>
  <c r="Z139"/>
  <c r="AN138"/>
  <c r="Z138"/>
  <c r="AN137"/>
  <c r="Z137"/>
  <c r="AN136"/>
  <c r="Z136"/>
  <c r="AN135"/>
  <c r="Z135"/>
  <c r="AN134"/>
  <c r="Z134"/>
  <c r="AN133"/>
  <c r="Z133"/>
  <c r="AN132"/>
  <c r="Z132"/>
  <c r="AN131"/>
  <c r="Z131"/>
  <c r="AN130"/>
  <c r="Z130"/>
  <c r="AN129"/>
  <c r="Z129"/>
  <c r="AN128"/>
  <c r="Z128"/>
  <c r="AN127"/>
  <c r="Z127"/>
  <c r="AN126"/>
  <c r="Z126"/>
  <c r="AN125"/>
  <c r="Z125"/>
  <c r="AN124"/>
  <c r="Z124"/>
  <c r="AN123"/>
  <c r="Z123"/>
  <c r="AN122"/>
  <c r="Z122"/>
  <c r="AN121"/>
  <c r="Z121"/>
  <c r="AN120"/>
  <c r="Z120"/>
  <c r="AN119"/>
  <c r="Z119"/>
  <c r="AN118"/>
  <c r="Z118"/>
  <c r="AN117"/>
  <c r="Z117"/>
  <c r="AN116"/>
  <c r="Z116"/>
  <c r="AN115"/>
  <c r="Z115"/>
  <c r="AN114"/>
  <c r="Z114"/>
  <c r="AN113"/>
  <c r="Z113"/>
  <c r="AN112"/>
  <c r="Z112"/>
  <c r="AN111"/>
  <c r="Z111"/>
  <c r="AN110"/>
  <c r="Z110"/>
  <c r="AN109"/>
  <c r="Z109"/>
  <c r="AN108"/>
  <c r="Z108"/>
  <c r="AN107"/>
  <c r="Z107"/>
  <c r="AN106"/>
  <c r="Z106"/>
  <c r="AN105"/>
  <c r="Z105"/>
  <c r="AN104"/>
  <c r="Z104"/>
  <c r="AN103"/>
  <c r="Z103"/>
  <c r="AN102"/>
  <c r="Z102"/>
  <c r="AN101"/>
  <c r="Z101"/>
  <c r="AN100"/>
  <c r="Z100"/>
  <c r="AN99"/>
  <c r="Z99"/>
  <c r="AN98"/>
  <c r="Z98"/>
  <c r="AN97"/>
  <c r="Z97"/>
  <c r="AN96"/>
  <c r="Z96"/>
  <c r="AN95"/>
  <c r="Z95"/>
  <c r="AN94"/>
  <c r="Z94"/>
  <c r="AN93"/>
  <c r="Z93"/>
  <c r="AN92"/>
  <c r="Z92"/>
  <c r="AN91"/>
  <c r="Z91"/>
  <c r="AN90"/>
  <c r="Z90"/>
  <c r="AN89"/>
  <c r="Z89"/>
  <c r="AN88"/>
  <c r="Z88"/>
  <c r="AN87"/>
  <c r="Z87"/>
  <c r="AN86"/>
  <c r="Z86"/>
  <c r="AN85"/>
  <c r="Z85"/>
  <c r="AN84"/>
  <c r="Z84"/>
  <c r="AN83"/>
  <c r="Z83"/>
  <c r="AN82"/>
  <c r="Z82"/>
  <c r="AN81"/>
  <c r="Z81"/>
  <c r="AN80"/>
  <c r="Z80"/>
  <c r="AN79"/>
  <c r="Z79"/>
  <c r="AN78"/>
  <c r="Z78"/>
  <c r="AN77"/>
  <c r="Z77"/>
  <c r="AN76"/>
  <c r="Z76"/>
  <c r="AN75"/>
  <c r="Z75"/>
  <c r="AN74"/>
  <c r="Z74"/>
  <c r="AN73"/>
  <c r="Z73"/>
  <c r="AN72"/>
  <c r="Z72"/>
  <c r="AN71"/>
  <c r="Z71"/>
  <c r="AN70"/>
  <c r="Z70"/>
  <c r="AN69"/>
  <c r="Z69"/>
  <c r="AN68"/>
  <c r="Z68"/>
  <c r="AN67"/>
  <c r="Z67"/>
  <c r="AN66"/>
  <c r="Z66"/>
  <c r="AN65"/>
  <c r="Z65"/>
  <c r="AN64"/>
  <c r="Z64"/>
  <c r="AN63"/>
  <c r="Z63"/>
  <c r="AN62"/>
  <c r="Z62"/>
  <c r="AN61"/>
  <c r="Z61"/>
  <c r="AN60"/>
  <c r="Z60"/>
  <c r="AN59"/>
  <c r="Z59"/>
  <c r="AN58"/>
  <c r="AE58"/>
  <c r="Z58"/>
  <c r="AN57"/>
  <c r="AE57"/>
  <c r="Z57"/>
  <c r="AN56"/>
  <c r="AE56"/>
  <c r="Z56"/>
  <c r="AN55"/>
  <c r="AE55"/>
  <c r="Z55"/>
  <c r="AN54"/>
  <c r="AE54"/>
  <c r="Z54"/>
  <c r="AN53"/>
  <c r="AE53"/>
  <c r="Z53"/>
  <c r="AN52"/>
  <c r="AE52"/>
  <c r="Z52"/>
  <c r="AN51"/>
  <c r="AE51"/>
  <c r="Z51"/>
  <c r="AN50"/>
  <c r="AE50"/>
  <c r="Z50"/>
  <c r="AN49"/>
  <c r="AE49"/>
  <c r="Z49"/>
  <c r="AN48"/>
  <c r="AE48"/>
  <c r="Z48"/>
  <c r="AN47"/>
  <c r="AE47"/>
  <c r="Z47"/>
  <c r="AN46"/>
  <c r="AE46"/>
  <c r="Z46"/>
  <c r="AN45"/>
  <c r="AE45"/>
  <c r="Z45"/>
  <c r="AN44"/>
  <c r="AE44"/>
  <c r="Z44"/>
  <c r="AN43"/>
  <c r="AE43"/>
  <c r="Z43"/>
  <c r="AN42"/>
  <c r="AE42"/>
  <c r="Z42"/>
  <c r="AN41"/>
  <c r="AE41"/>
  <c r="Z41"/>
  <c r="AN40"/>
  <c r="AE40"/>
  <c r="Z40"/>
  <c r="AN39"/>
  <c r="AE39"/>
  <c r="Z39"/>
  <c r="AN38"/>
  <c r="AE38"/>
  <c r="Z38"/>
  <c r="AN37"/>
  <c r="AE37"/>
  <c r="Z37"/>
  <c r="AN36"/>
  <c r="AE36"/>
  <c r="Z36"/>
  <c r="AN35"/>
  <c r="AE35"/>
  <c r="Z35"/>
  <c r="AN34"/>
  <c r="AE34"/>
  <c r="Z34"/>
  <c r="AN33"/>
  <c r="AE33"/>
  <c r="Z33"/>
  <c r="AN32"/>
  <c r="AE32"/>
  <c r="Z32"/>
  <c r="AN31"/>
  <c r="AE31"/>
  <c r="Z31"/>
  <c r="AN30"/>
  <c r="AE30"/>
  <c r="Z30"/>
  <c r="AN29"/>
  <c r="AE29"/>
  <c r="Z29"/>
  <c r="AN28"/>
  <c r="AE28"/>
  <c r="Z28"/>
  <c r="AN27"/>
  <c r="AE27"/>
  <c r="Z27"/>
  <c r="AN26"/>
  <c r="AE26"/>
  <c r="Z26"/>
  <c r="AN25"/>
  <c r="AE25"/>
  <c r="Z25"/>
  <c r="AN24"/>
  <c r="AE24"/>
  <c r="Z24"/>
  <c r="AN23"/>
  <c r="AE23"/>
  <c r="Z23"/>
  <c r="AN22"/>
  <c r="AE22"/>
  <c r="Z22"/>
  <c r="AN21"/>
  <c r="AE21"/>
  <c r="Z21"/>
  <c r="AN20"/>
  <c r="AE20"/>
  <c r="Z20"/>
  <c r="AN19"/>
  <c r="AE19"/>
  <c r="Z19"/>
  <c r="AN18"/>
  <c r="AE18"/>
  <c r="Z18"/>
  <c r="AN17"/>
  <c r="AE17"/>
  <c r="Z17"/>
  <c r="AN16"/>
  <c r="AE16"/>
  <c r="Z16"/>
  <c r="AN15"/>
  <c r="AE15"/>
  <c r="Z15"/>
  <c r="AN14"/>
  <c r="AE14"/>
  <c r="Z14"/>
  <c r="AN13"/>
  <c r="AE13"/>
  <c r="Z13"/>
  <c r="AN12"/>
  <c r="AE12"/>
  <c r="Z12"/>
  <c r="AN9"/>
  <c r="AE9"/>
  <c r="Z9"/>
  <c r="AN8"/>
  <c r="AE8"/>
  <c r="Z8"/>
  <c r="AN7"/>
  <c r="AE7"/>
  <c r="Z7"/>
  <c r="AN6"/>
  <c r="AE6"/>
  <c r="Z6"/>
  <c r="AN5"/>
  <c r="AE5"/>
  <c r="Z5"/>
  <c r="AN4"/>
  <c r="AE4"/>
  <c r="Z4"/>
  <c r="AN3"/>
  <c r="AE3"/>
  <c r="Z3"/>
  <c r="AN2"/>
  <c r="AE2"/>
  <c r="Z2"/>
  <c r="I72" l="1"/>
  <c r="M80"/>
  <c r="E72"/>
  <c r="I73"/>
  <c r="K74"/>
  <c r="D75"/>
  <c r="F75" s="1"/>
  <c r="G75" s="1"/>
  <c r="K75"/>
  <c r="K76"/>
  <c r="K77"/>
  <c r="K78"/>
  <c r="I79"/>
  <c r="I80"/>
  <c r="K86"/>
  <c r="J94"/>
  <c r="D10"/>
  <c r="D51"/>
  <c r="D72"/>
  <c r="M72"/>
  <c r="I74"/>
  <c r="I75"/>
  <c r="D76"/>
  <c r="D77"/>
  <c r="D78"/>
  <c r="D79"/>
  <c r="E80"/>
  <c r="H86"/>
  <c r="C10"/>
  <c r="E10" s="1"/>
  <c r="F10" s="1"/>
  <c r="K72"/>
  <c r="D73"/>
  <c r="F73" s="1"/>
  <c r="G73" s="1"/>
  <c r="M73"/>
  <c r="E74"/>
  <c r="F74" s="1"/>
  <c r="G74" s="1"/>
  <c r="H75"/>
  <c r="M81"/>
  <c r="I82"/>
  <c r="K84"/>
  <c r="H92"/>
  <c r="C12"/>
  <c r="D44"/>
  <c r="F44" s="1"/>
  <c r="G44" s="1"/>
  <c r="H70"/>
  <c r="M71"/>
  <c r="L74"/>
  <c r="J88"/>
  <c r="E70"/>
  <c r="M70"/>
  <c r="E71"/>
  <c r="L71" s="1"/>
  <c r="K71"/>
  <c r="I76"/>
  <c r="I77"/>
  <c r="L77" s="1"/>
  <c r="I78"/>
  <c r="H79"/>
  <c r="H80"/>
  <c r="H81"/>
  <c r="H82"/>
  <c r="H88"/>
  <c r="K90"/>
  <c r="J92"/>
  <c r="J98"/>
  <c r="J102"/>
  <c r="J106"/>
  <c r="D70"/>
  <c r="F70" s="1"/>
  <c r="G70" s="1"/>
  <c r="K70"/>
  <c r="D71"/>
  <c r="I71"/>
  <c r="H76"/>
  <c r="H77"/>
  <c r="H78"/>
  <c r="M79"/>
  <c r="D88"/>
  <c r="H90"/>
  <c r="I70"/>
  <c r="H71"/>
  <c r="H72"/>
  <c r="L72" s="1"/>
  <c r="H73"/>
  <c r="L73" s="1"/>
  <c r="H74"/>
  <c r="M75"/>
  <c r="E76"/>
  <c r="M76"/>
  <c r="E77"/>
  <c r="M77"/>
  <c r="E78"/>
  <c r="M78"/>
  <c r="E79"/>
  <c r="F79" s="1"/>
  <c r="G79" s="1"/>
  <c r="K79"/>
  <c r="D80"/>
  <c r="F80" s="1"/>
  <c r="G80" s="1"/>
  <c r="K80"/>
  <c r="D81"/>
  <c r="F81" s="1"/>
  <c r="G81" s="1"/>
  <c r="K81"/>
  <c r="D82"/>
  <c r="K82"/>
  <c r="J100"/>
  <c r="J104"/>
  <c r="J108"/>
  <c r="D93"/>
  <c r="M95"/>
  <c r="I95"/>
  <c r="E95"/>
  <c r="F95" s="1"/>
  <c r="G95" s="1"/>
  <c r="K95"/>
  <c r="J95"/>
  <c r="H95"/>
  <c r="M97"/>
  <c r="I97"/>
  <c r="E97"/>
  <c r="K97"/>
  <c r="J97"/>
  <c r="D97"/>
  <c r="F72"/>
  <c r="G72" s="1"/>
  <c r="L75"/>
  <c r="M83"/>
  <c r="I83"/>
  <c r="E83"/>
  <c r="F83" s="1"/>
  <c r="G83" s="1"/>
  <c r="K83"/>
  <c r="H83"/>
  <c r="J83"/>
  <c r="M87"/>
  <c r="I87"/>
  <c r="E87"/>
  <c r="K87"/>
  <c r="H87"/>
  <c r="J87"/>
  <c r="M91"/>
  <c r="I91"/>
  <c r="E91"/>
  <c r="F91" s="1"/>
  <c r="G91" s="1"/>
  <c r="K91"/>
  <c r="H91"/>
  <c r="J91"/>
  <c r="M109"/>
  <c r="I109"/>
  <c r="E109"/>
  <c r="K109"/>
  <c r="J109"/>
  <c r="D109"/>
  <c r="M85"/>
  <c r="I85"/>
  <c r="E85"/>
  <c r="H85"/>
  <c r="K85"/>
  <c r="J85"/>
  <c r="M89"/>
  <c r="I89"/>
  <c r="E89"/>
  <c r="F89" s="1"/>
  <c r="G89" s="1"/>
  <c r="H89"/>
  <c r="K89"/>
  <c r="J89"/>
  <c r="M93"/>
  <c r="I93"/>
  <c r="E93"/>
  <c r="K93"/>
  <c r="J93"/>
  <c r="M105"/>
  <c r="I105"/>
  <c r="E105"/>
  <c r="K105"/>
  <c r="J105"/>
  <c r="D105"/>
  <c r="F78"/>
  <c r="G78" s="1"/>
  <c r="F82"/>
  <c r="G82" s="1"/>
  <c r="M101"/>
  <c r="I101"/>
  <c r="E101"/>
  <c r="K101"/>
  <c r="J101"/>
  <c r="D101"/>
  <c r="F101" s="1"/>
  <c r="G101" s="1"/>
  <c r="M99"/>
  <c r="I99"/>
  <c r="E99"/>
  <c r="K99"/>
  <c r="H99"/>
  <c r="M103"/>
  <c r="I103"/>
  <c r="E103"/>
  <c r="K103"/>
  <c r="H103"/>
  <c r="M107"/>
  <c r="I107"/>
  <c r="E107"/>
  <c r="K107"/>
  <c r="H107"/>
  <c r="J82"/>
  <c r="M84"/>
  <c r="I84"/>
  <c r="E84"/>
  <c r="D86"/>
  <c r="M88"/>
  <c r="I88"/>
  <c r="E88"/>
  <c r="D90"/>
  <c r="M92"/>
  <c r="I92"/>
  <c r="E92"/>
  <c r="M94"/>
  <c r="I94"/>
  <c r="E94"/>
  <c r="K94"/>
  <c r="H94"/>
  <c r="M98"/>
  <c r="I98"/>
  <c r="E98"/>
  <c r="K98"/>
  <c r="H98"/>
  <c r="J99"/>
  <c r="M102"/>
  <c r="I102"/>
  <c r="E102"/>
  <c r="K102"/>
  <c r="H102"/>
  <c r="J103"/>
  <c r="M106"/>
  <c r="I106"/>
  <c r="E106"/>
  <c r="K106"/>
  <c r="H106"/>
  <c r="J107"/>
  <c r="M110"/>
  <c r="I110"/>
  <c r="E110"/>
  <c r="K110"/>
  <c r="H110"/>
  <c r="M86"/>
  <c r="I86"/>
  <c r="E86"/>
  <c r="M90"/>
  <c r="I90"/>
  <c r="E90"/>
  <c r="M96"/>
  <c r="I96"/>
  <c r="E96"/>
  <c r="K96"/>
  <c r="H96"/>
  <c r="M100"/>
  <c r="I100"/>
  <c r="E100"/>
  <c r="K100"/>
  <c r="H100"/>
  <c r="M104"/>
  <c r="I104"/>
  <c r="E104"/>
  <c r="F104" s="1"/>
  <c r="G104" s="1"/>
  <c r="K104"/>
  <c r="H104"/>
  <c r="M108"/>
  <c r="I108"/>
  <c r="E108"/>
  <c r="K108"/>
  <c r="H108"/>
  <c r="H54"/>
  <c r="H55"/>
  <c r="H56"/>
  <c r="H57"/>
  <c r="H58"/>
  <c r="H59"/>
  <c r="H60"/>
  <c r="H61"/>
  <c r="H62"/>
  <c r="H63"/>
  <c r="H64"/>
  <c r="H65"/>
  <c r="H66"/>
  <c r="H67"/>
  <c r="H68"/>
  <c r="H69"/>
  <c r="I54"/>
  <c r="I55"/>
  <c r="I56"/>
  <c r="I57"/>
  <c r="I58"/>
  <c r="I59"/>
  <c r="I60"/>
  <c r="I61"/>
  <c r="I62"/>
  <c r="I63"/>
  <c r="I64"/>
  <c r="I65"/>
  <c r="I66"/>
  <c r="I67"/>
  <c r="I68"/>
  <c r="I69"/>
  <c r="D54"/>
  <c r="K54"/>
  <c r="D55"/>
  <c r="K55"/>
  <c r="D56"/>
  <c r="K56"/>
  <c r="D57"/>
  <c r="K57"/>
  <c r="D58"/>
  <c r="K58"/>
  <c r="D59"/>
  <c r="K59"/>
  <c r="D60"/>
  <c r="K60"/>
  <c r="D61"/>
  <c r="K61"/>
  <c r="D62"/>
  <c r="K62"/>
  <c r="D63"/>
  <c r="K63"/>
  <c r="D64"/>
  <c r="K64"/>
  <c r="D65"/>
  <c r="K65"/>
  <c r="D66"/>
  <c r="K66"/>
  <c r="D67"/>
  <c r="K67"/>
  <c r="D68"/>
  <c r="K68"/>
  <c r="D69"/>
  <c r="K69"/>
  <c r="E54"/>
  <c r="M54"/>
  <c r="E55"/>
  <c r="L55" s="1"/>
  <c r="M55"/>
  <c r="E56"/>
  <c r="M56"/>
  <c r="E57"/>
  <c r="L57" s="1"/>
  <c r="M57"/>
  <c r="E58"/>
  <c r="M58"/>
  <c r="E59"/>
  <c r="L59" s="1"/>
  <c r="M59"/>
  <c r="E60"/>
  <c r="M60"/>
  <c r="E61"/>
  <c r="L61" s="1"/>
  <c r="M61"/>
  <c r="E62"/>
  <c r="M62"/>
  <c r="E63"/>
  <c r="L63" s="1"/>
  <c r="M63"/>
  <c r="E64"/>
  <c r="M64"/>
  <c r="E65"/>
  <c r="L65" s="1"/>
  <c r="M65"/>
  <c r="E66"/>
  <c r="M66"/>
  <c r="E67"/>
  <c r="L67" s="1"/>
  <c r="M67"/>
  <c r="E68"/>
  <c r="M68"/>
  <c r="E69"/>
  <c r="L69" s="1"/>
  <c r="M69"/>
  <c r="M44"/>
  <c r="C17"/>
  <c r="D46"/>
  <c r="D50"/>
  <c r="J44"/>
  <c r="D47"/>
  <c r="D52"/>
  <c r="D48"/>
  <c r="D49"/>
  <c r="D45"/>
  <c r="C14"/>
  <c r="C23"/>
  <c r="C20"/>
  <c r="C11"/>
  <c r="C19"/>
  <c r="C22"/>
  <c r="C16"/>
  <c r="C18"/>
  <c r="C9"/>
  <c r="C13"/>
  <c r="C15"/>
  <c r="C21"/>
  <c r="E53"/>
  <c r="I53"/>
  <c r="M53"/>
  <c r="J53"/>
  <c r="D53"/>
  <c r="H53"/>
  <c r="H44"/>
  <c r="D23"/>
  <c r="K44"/>
  <c r="I44"/>
  <c r="D11"/>
  <c r="D12"/>
  <c r="D14"/>
  <c r="D16"/>
  <c r="D19"/>
  <c r="D21"/>
  <c r="D22"/>
  <c r="D9"/>
  <c r="D13"/>
  <c r="D15"/>
  <c r="D17"/>
  <c r="D18"/>
  <c r="D20"/>
  <c r="J45"/>
  <c r="J46"/>
  <c r="E52"/>
  <c r="I52"/>
  <c r="K52"/>
  <c r="M52"/>
  <c r="E51"/>
  <c r="F51" s="1"/>
  <c r="G51" s="1"/>
  <c r="I51"/>
  <c r="K51"/>
  <c r="M51"/>
  <c r="E50"/>
  <c r="I50"/>
  <c r="K50"/>
  <c r="M50"/>
  <c r="E49"/>
  <c r="I49"/>
  <c r="K49"/>
  <c r="M49"/>
  <c r="E48"/>
  <c r="I48"/>
  <c r="K48"/>
  <c r="M48"/>
  <c r="E47"/>
  <c r="I47"/>
  <c r="K47"/>
  <c r="M47"/>
  <c r="E46"/>
  <c r="I46"/>
  <c r="K46"/>
  <c r="M46"/>
  <c r="E45"/>
  <c r="I45"/>
  <c r="K45"/>
  <c r="M45"/>
  <c r="C29"/>
  <c r="C30"/>
  <c r="C31"/>
  <c r="C32"/>
  <c r="C33"/>
  <c r="C34"/>
  <c r="C35"/>
  <c r="C36"/>
  <c r="C37"/>
  <c r="C38"/>
  <c r="D29"/>
  <c r="D30"/>
  <c r="D31"/>
  <c r="D32"/>
  <c r="D33"/>
  <c r="D34"/>
  <c r="D35"/>
  <c r="D36"/>
  <c r="D37"/>
  <c r="D38"/>
  <c r="H52"/>
  <c r="H51"/>
  <c r="H50"/>
  <c r="H49"/>
  <c r="H48"/>
  <c r="H47"/>
  <c r="L87" l="1"/>
  <c r="F77"/>
  <c r="G77" s="1"/>
  <c r="F71"/>
  <c r="G71" s="1"/>
  <c r="L79"/>
  <c r="L81"/>
  <c r="L68"/>
  <c r="L66"/>
  <c r="L80"/>
  <c r="L82"/>
  <c r="L90"/>
  <c r="F105"/>
  <c r="G105" s="1"/>
  <c r="F109"/>
  <c r="G109" s="1"/>
  <c r="L78"/>
  <c r="L76"/>
  <c r="L70"/>
  <c r="L99"/>
  <c r="F76"/>
  <c r="G76" s="1"/>
  <c r="F97"/>
  <c r="G97" s="1"/>
  <c r="F93"/>
  <c r="G93" s="1"/>
  <c r="L106"/>
  <c r="F106"/>
  <c r="G106" s="1"/>
  <c r="L84"/>
  <c r="F84"/>
  <c r="G84" s="1"/>
  <c r="L100"/>
  <c r="L110"/>
  <c r="F110"/>
  <c r="G110" s="1"/>
  <c r="L102"/>
  <c r="F102"/>
  <c r="G102" s="1"/>
  <c r="L107"/>
  <c r="F99"/>
  <c r="G99" s="1"/>
  <c r="L91"/>
  <c r="L83"/>
  <c r="L96"/>
  <c r="F96"/>
  <c r="G96" s="1"/>
  <c r="F90"/>
  <c r="G90" s="1"/>
  <c r="F86"/>
  <c r="G86" s="1"/>
  <c r="L103"/>
  <c r="F107"/>
  <c r="G107" s="1"/>
  <c r="L101"/>
  <c r="F87"/>
  <c r="G87" s="1"/>
  <c r="L105"/>
  <c r="L89"/>
  <c r="L109"/>
  <c r="F103"/>
  <c r="G103" s="1"/>
  <c r="L97"/>
  <c r="L108"/>
  <c r="F108"/>
  <c r="G108" s="1"/>
  <c r="L98"/>
  <c r="F98"/>
  <c r="G98" s="1"/>
  <c r="L92"/>
  <c r="F92"/>
  <c r="G92" s="1"/>
  <c r="L88"/>
  <c r="F88"/>
  <c r="G88" s="1"/>
  <c r="F100"/>
  <c r="G100" s="1"/>
  <c r="L104"/>
  <c r="L86"/>
  <c r="L94"/>
  <c r="F94"/>
  <c r="G94" s="1"/>
  <c r="L93"/>
  <c r="L85"/>
  <c r="L95"/>
  <c r="F85"/>
  <c r="G85" s="1"/>
  <c r="F69"/>
  <c r="G69" s="1"/>
  <c r="F67"/>
  <c r="G67" s="1"/>
  <c r="F65"/>
  <c r="G65" s="1"/>
  <c r="F63"/>
  <c r="G63" s="1"/>
  <c r="F61"/>
  <c r="G61" s="1"/>
  <c r="F59"/>
  <c r="G59" s="1"/>
  <c r="F57"/>
  <c r="G57" s="1"/>
  <c r="F55"/>
  <c r="G55" s="1"/>
  <c r="L64"/>
  <c r="L62"/>
  <c r="L60"/>
  <c r="L58"/>
  <c r="L56"/>
  <c r="L54"/>
  <c r="F68"/>
  <c r="G68" s="1"/>
  <c r="F66"/>
  <c r="G66" s="1"/>
  <c r="F64"/>
  <c r="G64" s="1"/>
  <c r="F62"/>
  <c r="G62" s="1"/>
  <c r="F60"/>
  <c r="G60" s="1"/>
  <c r="F58"/>
  <c r="G58" s="1"/>
  <c r="F56"/>
  <c r="G56" s="1"/>
  <c r="F54"/>
  <c r="G54" s="1"/>
  <c r="F47"/>
  <c r="G47" s="1"/>
  <c r="F49"/>
  <c r="G49" s="1"/>
  <c r="L44"/>
  <c r="L53"/>
  <c r="F53"/>
  <c r="G53" s="1"/>
  <c r="E20"/>
  <c r="F20" s="1"/>
  <c r="E17"/>
  <c r="F17" s="1"/>
  <c r="E21"/>
  <c r="F21" s="1"/>
  <c r="E16"/>
  <c r="F16" s="1"/>
  <c r="E18"/>
  <c r="F18" s="1"/>
  <c r="E19"/>
  <c r="F19" s="1"/>
  <c r="F46"/>
  <c r="G46" s="1"/>
  <c r="L46"/>
  <c r="E37"/>
  <c r="F37" s="1"/>
  <c r="E35"/>
  <c r="F35" s="1"/>
  <c r="E33"/>
  <c r="F33" s="1"/>
  <c r="E31"/>
  <c r="F31" s="1"/>
  <c r="E29"/>
  <c r="F29" s="1"/>
  <c r="E22"/>
  <c r="F22" s="1"/>
  <c r="E14"/>
  <c r="F14" s="1"/>
  <c r="E12"/>
  <c r="F12" s="1"/>
  <c r="E9"/>
  <c r="F9" s="1"/>
  <c r="L48"/>
  <c r="L50"/>
  <c r="L52"/>
  <c r="F45"/>
  <c r="G45" s="1"/>
  <c r="L45"/>
  <c r="E38"/>
  <c r="F38" s="1"/>
  <c r="E36"/>
  <c r="F36" s="1"/>
  <c r="E34"/>
  <c r="F34" s="1"/>
  <c r="E32"/>
  <c r="F32" s="1"/>
  <c r="E30"/>
  <c r="F30" s="1"/>
  <c r="E23"/>
  <c r="F23" s="1"/>
  <c r="E15"/>
  <c r="F15" s="1"/>
  <c r="E13"/>
  <c r="F13" s="1"/>
  <c r="E11"/>
  <c r="F11" s="1"/>
  <c r="L47"/>
  <c r="L49"/>
  <c r="L51"/>
  <c r="F48"/>
  <c r="G48" s="1"/>
  <c r="F50"/>
  <c r="G50" s="1"/>
  <c r="F52"/>
  <c r="G52" s="1"/>
</calcChain>
</file>

<file path=xl/sharedStrings.xml><?xml version="1.0" encoding="utf-8"?>
<sst xmlns="http://schemas.openxmlformats.org/spreadsheetml/2006/main" count="49" uniqueCount="35">
  <si>
    <t>Price Comparison</t>
  </si>
  <si>
    <t>USD</t>
  </si>
  <si>
    <t>TRY</t>
  </si>
  <si>
    <t>JPY</t>
  </si>
  <si>
    <t>BRL</t>
  </si>
  <si>
    <t>HUF</t>
  </si>
  <si>
    <t>MXN</t>
  </si>
  <si>
    <t>ZAR</t>
  </si>
  <si>
    <t>EUR</t>
  </si>
  <si>
    <t>RUB</t>
  </si>
  <si>
    <t>IDR</t>
  </si>
  <si>
    <t>INR</t>
  </si>
  <si>
    <t>Currency Code</t>
  </si>
  <si>
    <t>DB Rate</t>
  </si>
  <si>
    <t>Difference</t>
  </si>
  <si>
    <t>% Difference</t>
  </si>
  <si>
    <t>FX Rate Comparison (Base Currency: USD)</t>
  </si>
  <si>
    <t>DWM</t>
  </si>
  <si>
    <t>DB</t>
  </si>
  <si>
    <t>Bond Pricing Comparison</t>
  </si>
  <si>
    <t>ISIN</t>
  </si>
  <si>
    <t>Security Description</t>
  </si>
  <si>
    <t>DB Price</t>
  </si>
  <si>
    <t>Are All Numbers</t>
  </si>
  <si>
    <t>Stale Price Check (5 days)</t>
  </si>
  <si>
    <t>AZM</t>
  </si>
  <si>
    <t>PLN</t>
  </si>
  <si>
    <t>FX Rate Comparison (to JPY)</t>
  </si>
  <si>
    <t>Bloomberg Rate</t>
  </si>
  <si>
    <t>Bloomberg Price</t>
  </si>
  <si>
    <t>Bloomberg* to DB Price Comparison</t>
  </si>
  <si>
    <t>* Bloomberg FX Rates and Bond Prices are pulled daily at 7:30 AM EST</t>
  </si>
  <si>
    <t>CLP</t>
  </si>
  <si>
    <t>CNH</t>
  </si>
  <si>
    <t>COP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</si>
</sst>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000_);[Red]\(#,##0.0000\)"/>
    <numFmt numFmtId="165" formatCode="#,##0.00000_);[Red]\(#,##0.000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0" borderId="0" xfId="0" applyFill="1"/>
    <xf numFmtId="14" fontId="0" fillId="0" borderId="0" xfId="0" applyNumberFormat="1" applyFill="1"/>
    <xf numFmtId="0" fontId="0" fillId="5" borderId="0" xfId="0" applyFill="1"/>
    <xf numFmtId="14" fontId="0" fillId="4" borderId="0" xfId="0" applyNumberFormat="1" applyFill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0" fillId="0" borderId="3" xfId="0" applyFont="1" applyBorder="1" applyAlignment="1"/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/>
    <xf numFmtId="10" fontId="0" fillId="0" borderId="3" xfId="2" applyNumberFormat="1" applyFont="1" applyBorder="1"/>
    <xf numFmtId="0" fontId="0" fillId="0" borderId="3" xfId="0" applyBorder="1"/>
    <xf numFmtId="164" fontId="0" fillId="0" borderId="3" xfId="0" applyNumberFormat="1" applyBorder="1"/>
    <xf numFmtId="164" fontId="2" fillId="0" borderId="3" xfId="0" applyNumberFormat="1" applyFont="1" applyBorder="1"/>
    <xf numFmtId="38" fontId="2" fillId="0" borderId="3" xfId="0" applyNumberFormat="1" applyFont="1" applyBorder="1"/>
    <xf numFmtId="0" fontId="0" fillId="0" borderId="3" xfId="0" applyBorder="1" applyAlignment="1"/>
    <xf numFmtId="0" fontId="2" fillId="0" borderId="3" xfId="0" applyFont="1" applyFill="1" applyBorder="1"/>
    <xf numFmtId="14" fontId="2" fillId="0" borderId="0" xfId="0" applyNumberFormat="1" applyFont="1" applyBorder="1" applyAlignment="1">
      <alignment horizontal="center"/>
    </xf>
    <xf numFmtId="2" fontId="0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0" fontId="0" fillId="0" borderId="3" xfId="2" applyNumberFormat="1" applyFont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4" borderId="0" xfId="0" applyFill="1" applyBorder="1"/>
    <xf numFmtId="0" fontId="0" fillId="5" borderId="0" xfId="0" applyFill="1" applyBorder="1"/>
    <xf numFmtId="0" fontId="6" fillId="2" borderId="0" xfId="0" applyFont="1" applyFill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14" fontId="3" fillId="6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theme="5" tint="0.59996337778862885"/>
        </patternFill>
      </fill>
    </dxf>
    <dxf>
      <fill>
        <patternFill>
          <bgColor rgb="FFFFCC99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CC395"/>
  <sheetViews>
    <sheetView tabSelected="1" zoomScaleNormal="100" workbookViewId="0"/>
  </sheetViews>
  <sheetFormatPr defaultRowHeight="15" outlineLevelRow="1" outlineLevelCol="1"/>
  <cols>
    <col min="1" max="1" width="2.7109375" style="28" customWidth="1"/>
    <col min="2" max="2" width="15.42578125" style="28" bestFit="1" customWidth="1"/>
    <col min="3" max="3" width="19" style="28" bestFit="1" customWidth="1"/>
    <col min="4" max="4" width="19.85546875" style="28" bestFit="1" customWidth="1"/>
    <col min="5" max="5" width="19.140625" style="28" bestFit="1" customWidth="1"/>
    <col min="6" max="6" width="18.7109375" style="28" bestFit="1" customWidth="1"/>
    <col min="7" max="7" width="24.28515625" style="28" bestFit="1" customWidth="1"/>
    <col min="8" max="12" width="24.28515625" style="28" hidden="1" customWidth="1" outlineLevel="1"/>
    <col min="13" max="13" width="24.28515625" style="28" customWidth="1" collapsed="1"/>
    <col min="14" max="24" width="24.28515625" style="28" customWidth="1"/>
    <col min="25" max="25" width="1.28515625" style="28" customWidth="1"/>
    <col min="26" max="26" width="9.140625" style="30" customWidth="1" outlineLevel="1"/>
    <col min="27" max="27" width="9.140625" style="28" customWidth="1" outlineLevel="1"/>
    <col min="28" max="28" width="25" style="28" customWidth="1" outlineLevel="1"/>
    <col min="29" max="29" width="9.7109375" style="28" customWidth="1" outlineLevel="1"/>
    <col min="30" max="30" width="10" style="28" customWidth="1" outlineLevel="1"/>
    <col min="31" max="31" width="25" style="30" customWidth="1" outlineLevel="1"/>
    <col min="32" max="32" width="25" style="28" customWidth="1" outlineLevel="1"/>
    <col min="33" max="33" width="8.7109375" style="28" customWidth="1" outlineLevel="1"/>
    <col min="34" max="34" width="10" style="28" customWidth="1" outlineLevel="1"/>
    <col min="35" max="36" width="25" style="28" customWidth="1" outlineLevel="1"/>
    <col min="37" max="37" width="8.7109375" style="28" customWidth="1" outlineLevel="1"/>
    <col min="38" max="38" width="10" style="28" customWidth="1" outlineLevel="1"/>
    <col min="39" max="39" width="16.140625" style="28" customWidth="1" outlineLevel="1"/>
    <col min="40" max="40" width="23.85546875" style="31" customWidth="1" outlineLevel="1"/>
    <col min="41" max="41" width="15.42578125" style="28" customWidth="1" outlineLevel="1"/>
    <col min="42" max="42" width="25" style="28" customWidth="1" outlineLevel="1"/>
    <col min="43" max="43" width="15.42578125" style="28" customWidth="1" outlineLevel="1"/>
    <col min="44" max="44" width="10.42578125" style="28" customWidth="1" outlineLevel="1"/>
    <col min="45" max="45" width="9" style="28" customWidth="1" outlineLevel="1"/>
    <col min="46" max="46" width="8.7109375" style="28" customWidth="1" outlineLevel="1"/>
    <col min="47" max="47" width="10" style="28" customWidth="1" outlineLevel="1"/>
    <col min="48" max="48" width="25" style="28" customWidth="1" outlineLevel="1"/>
    <col min="49" max="49" width="8.7109375" style="28" customWidth="1" outlineLevel="1"/>
    <col min="50" max="50" width="15.42578125" style="28" customWidth="1" outlineLevel="1"/>
    <col min="51" max="51" width="10.42578125" style="28" customWidth="1" outlineLevel="1"/>
    <col min="52" max="52" width="19.85546875" style="28" customWidth="1" outlineLevel="1"/>
    <col min="53" max="53" width="11.28515625" style="28" customWidth="1" outlineLevel="1"/>
    <col min="54" max="54" width="15.42578125" style="28" customWidth="1" outlineLevel="1"/>
    <col min="55" max="55" width="8" style="28" customWidth="1" outlineLevel="1"/>
    <col min="56" max="56" width="12" style="28" customWidth="1" outlineLevel="1"/>
    <col min="57" max="57" width="14" style="28" customWidth="1" outlineLevel="1"/>
    <col min="58" max="58" width="11.42578125" style="28" customWidth="1" outlineLevel="1"/>
    <col min="59" max="59" width="16" style="28" customWidth="1" outlineLevel="1"/>
    <col min="60" max="80" width="9.140625" style="28" customWidth="1" outlineLevel="1"/>
    <col min="81" max="16384" width="9.140625" style="28"/>
  </cols>
  <sheetData>
    <row r="1" spans="1:59" s="7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3"/>
      <c r="AA1" s="4"/>
      <c r="AB1" s="4"/>
      <c r="AC1" s="4"/>
      <c r="AD1" s="4"/>
      <c r="AE1" s="5"/>
      <c r="AF1" s="4"/>
      <c r="AG1" s="4"/>
      <c r="AH1" s="4"/>
      <c r="AI1" s="4"/>
      <c r="AJ1" s="4"/>
      <c r="AK1" s="4"/>
      <c r="AL1" s="4"/>
      <c r="AM1" s="4"/>
      <c r="AN1" s="6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5"/>
      <c r="BB1" s="4"/>
      <c r="BC1" s="4"/>
      <c r="BD1" s="4"/>
      <c r="BE1" s="4"/>
      <c r="BF1" s="4"/>
      <c r="BG1" s="4"/>
    </row>
    <row r="2" spans="1:59" s="7" customFormat="1" ht="26.25">
      <c r="A2" s="1"/>
      <c r="B2" s="35" t="s">
        <v>0</v>
      </c>
      <c r="C2" s="35"/>
      <c r="D2" s="3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3" t="str">
        <f t="shared" ref="Z2:Z28" si="0">AA2&amp;AB2</f>
        <v/>
      </c>
      <c r="AC2" s="8"/>
      <c r="AE2" s="3" t="str">
        <f t="shared" ref="AE2:AE28" si="1">AF2&amp;AG2</f>
        <v/>
      </c>
      <c r="AG2" s="8"/>
      <c r="AH2" s="8"/>
      <c r="AK2" s="8"/>
      <c r="AL2" s="8"/>
      <c r="AM2" s="8"/>
      <c r="AN2" s="9" t="str">
        <f t="shared" ref="AN2:AN60" si="2">AO2&amp;"|"&amp;AP2</f>
        <v>|</v>
      </c>
      <c r="AP2" s="8"/>
      <c r="AR2" s="8"/>
      <c r="AT2" s="8"/>
      <c r="AW2" s="8"/>
      <c r="AX2" s="8"/>
      <c r="AY2" s="8"/>
      <c r="AZ2" s="8"/>
      <c r="BA2" s="10" t="str">
        <f t="shared" ref="BA2:BA60" si="3">BC2&amp;"|"&amp;BD2</f>
        <v>|</v>
      </c>
    </row>
    <row r="3" spans="1:59" s="7" customFormat="1">
      <c r="A3" s="1"/>
      <c r="B3" s="36" t="s">
        <v>30</v>
      </c>
      <c r="C3" s="36"/>
      <c r="D3" s="3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3" t="str">
        <f t="shared" si="0"/>
        <v/>
      </c>
      <c r="AC3" s="8"/>
      <c r="AE3" s="3" t="str">
        <f t="shared" si="1"/>
        <v/>
      </c>
      <c r="AG3" s="8"/>
      <c r="AH3" s="8"/>
      <c r="AK3" s="8"/>
      <c r="AL3" s="8"/>
      <c r="AM3" s="8"/>
      <c r="AN3" s="9" t="str">
        <f t="shared" si="2"/>
        <v>|</v>
      </c>
      <c r="AP3" s="8"/>
      <c r="AR3" s="8"/>
      <c r="AT3" s="8"/>
      <c r="AW3" s="8"/>
      <c r="AX3" s="8"/>
      <c r="AY3" s="8"/>
      <c r="AZ3" s="8"/>
      <c r="BA3" s="10" t="str">
        <f t="shared" si="3"/>
        <v>|</v>
      </c>
    </row>
    <row r="4" spans="1:59" s="7" customFormat="1">
      <c r="A4" s="1"/>
      <c r="B4" s="36">
        <v>40675</v>
      </c>
      <c r="C4" s="36"/>
      <c r="D4" s="3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3" t="str">
        <f t="shared" si="0"/>
        <v/>
      </c>
      <c r="AC4" s="8"/>
      <c r="AE4" s="3" t="str">
        <f t="shared" si="1"/>
        <v/>
      </c>
      <c r="AG4" s="8"/>
      <c r="AH4" s="8"/>
      <c r="AK4" s="8"/>
      <c r="AL4" s="8"/>
      <c r="AM4" s="8"/>
      <c r="AN4" s="9" t="str">
        <f t="shared" si="2"/>
        <v>|</v>
      </c>
      <c r="AP4" s="8"/>
      <c r="AR4" s="8"/>
      <c r="AT4" s="8"/>
      <c r="AW4" s="8"/>
      <c r="AX4" s="8"/>
      <c r="AY4" s="8"/>
      <c r="AZ4" s="8"/>
      <c r="BA4" s="10" t="str">
        <f t="shared" si="3"/>
        <v>|</v>
      </c>
    </row>
    <row r="5" spans="1:59" s="7" customFormat="1">
      <c r="A5" s="1"/>
      <c r="B5" s="32" t="s">
        <v>31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3" t="str">
        <f t="shared" si="0"/>
        <v/>
      </c>
      <c r="AC5" s="8"/>
      <c r="AE5" s="3" t="str">
        <f t="shared" si="1"/>
        <v/>
      </c>
      <c r="AG5" s="8"/>
      <c r="AH5" s="8"/>
      <c r="AK5" s="8"/>
      <c r="AL5" s="8"/>
      <c r="AM5" s="8"/>
      <c r="AN5" s="9" t="str">
        <f t="shared" si="2"/>
        <v>|</v>
      </c>
      <c r="AP5" s="8"/>
      <c r="AR5" s="8"/>
      <c r="AT5" s="8"/>
      <c r="AW5" s="8"/>
      <c r="AX5" s="8"/>
      <c r="AY5" s="8"/>
      <c r="AZ5" s="8"/>
      <c r="BA5" s="10" t="str">
        <f t="shared" si="3"/>
        <v>|</v>
      </c>
    </row>
    <row r="6" spans="1:59" s="7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3" t="str">
        <f t="shared" si="0"/>
        <v/>
      </c>
      <c r="AC6" s="8"/>
      <c r="AE6" s="3" t="str">
        <f t="shared" si="1"/>
        <v/>
      </c>
      <c r="AG6" s="8"/>
      <c r="AH6" s="8"/>
      <c r="AK6" s="8"/>
      <c r="AL6" s="8"/>
      <c r="AM6" s="8"/>
      <c r="AN6" s="9" t="str">
        <f t="shared" si="2"/>
        <v>|</v>
      </c>
      <c r="AP6" s="8"/>
      <c r="AR6" s="8"/>
      <c r="AT6" s="8"/>
      <c r="AW6" s="8"/>
      <c r="AX6" s="8"/>
      <c r="AY6" s="8"/>
      <c r="AZ6" s="8"/>
      <c r="BA6" s="10" t="str">
        <f t="shared" si="3"/>
        <v>|</v>
      </c>
    </row>
    <row r="7" spans="1:59" s="7" customFormat="1" ht="17.25">
      <c r="A7" s="1"/>
      <c r="B7" s="37" t="s">
        <v>27</v>
      </c>
      <c r="C7" s="38"/>
      <c r="D7" s="38"/>
      <c r="E7" s="38"/>
      <c r="F7" s="3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3" t="str">
        <f t="shared" si="0"/>
        <v/>
      </c>
      <c r="AC7" s="8"/>
      <c r="AE7" s="3" t="str">
        <f t="shared" si="1"/>
        <v/>
      </c>
      <c r="AG7" s="8"/>
      <c r="AH7" s="8"/>
      <c r="AK7" s="8"/>
      <c r="AL7" s="8"/>
      <c r="AM7" s="8"/>
      <c r="AN7" s="9" t="str">
        <f t="shared" si="2"/>
        <v>|</v>
      </c>
      <c r="AP7" s="8"/>
      <c r="AR7" s="8"/>
      <c r="AT7" s="8"/>
      <c r="AW7" s="8"/>
      <c r="AX7" s="8"/>
      <c r="AY7" s="8"/>
      <c r="AZ7" s="8"/>
      <c r="BA7" s="10" t="str">
        <f t="shared" si="3"/>
        <v>|</v>
      </c>
    </row>
    <row r="8" spans="1:59" s="7" customFormat="1">
      <c r="A8" s="1"/>
      <c r="B8" s="11" t="s">
        <v>12</v>
      </c>
      <c r="C8" s="12" t="s">
        <v>28</v>
      </c>
      <c r="D8" s="12" t="s">
        <v>13</v>
      </c>
      <c r="E8" s="12" t="s">
        <v>14</v>
      </c>
      <c r="F8" s="12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3" t="str">
        <f t="shared" si="0"/>
        <v/>
      </c>
      <c r="AC8" s="8"/>
      <c r="AE8" s="3" t="str">
        <f t="shared" si="1"/>
        <v/>
      </c>
      <c r="AG8" s="8"/>
      <c r="AH8" s="8"/>
      <c r="AK8" s="8"/>
      <c r="AL8" s="8"/>
      <c r="AM8" s="8"/>
      <c r="AN8" s="9" t="str">
        <f t="shared" si="2"/>
        <v>|</v>
      </c>
      <c r="AP8" s="8"/>
      <c r="AR8" s="8"/>
      <c r="AT8" s="8"/>
      <c r="AW8" s="8"/>
      <c r="AX8" s="8"/>
      <c r="AY8" s="8"/>
      <c r="AZ8" s="8"/>
      <c r="BA8" s="10" t="str">
        <f t="shared" si="3"/>
        <v>|</v>
      </c>
    </row>
    <row r="9" spans="1:59" s="7" customFormat="1">
      <c r="A9" s="1"/>
      <c r="B9" s="21" t="s">
        <v>25</v>
      </c>
      <c r="C9" s="14" t="str">
        <f>IFERROR(VLOOKUP(B9&amp;"JPY",$Z:$AD,5,0),IFERROR(1/VLOOKUP("JPY"&amp;B9,$Z:$AD,5,0),"No Price"))</f>
        <v>No Price</v>
      </c>
      <c r="D9" s="14" t="str">
        <f>IFERROR(1/VLOOKUP("JPY"&amp;B9,$AE:$AI,5,0),"No Price")</f>
        <v>No Price</v>
      </c>
      <c r="E9" s="15" t="str">
        <f t="shared" ref="E9:E23" si="4">IFERROR(C9-D9,"")</f>
        <v/>
      </c>
      <c r="F9" s="16" t="str">
        <f t="shared" ref="F9:F23" si="5">IFERROR(E9/D9,"")</f>
        <v/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3" t="str">
        <f t="shared" si="0"/>
        <v/>
      </c>
      <c r="AC9" s="8"/>
      <c r="AE9" s="3" t="str">
        <f t="shared" si="1"/>
        <v/>
      </c>
      <c r="AG9" s="8"/>
      <c r="AH9" s="8"/>
      <c r="AK9" s="8"/>
      <c r="AL9" s="8"/>
      <c r="AM9" s="8"/>
      <c r="AN9" s="9" t="str">
        <f t="shared" si="2"/>
        <v>|</v>
      </c>
      <c r="AP9" s="8"/>
      <c r="AR9" s="8"/>
      <c r="AT9" s="8"/>
      <c r="AW9" s="8"/>
      <c r="AX9" s="8"/>
      <c r="AY9" s="8"/>
      <c r="AZ9" s="8"/>
      <c r="BA9" s="10" t="str">
        <f t="shared" si="3"/>
        <v>|</v>
      </c>
    </row>
    <row r="10" spans="1:59" s="7" customFormat="1">
      <c r="A10" s="1"/>
      <c r="B10" s="21" t="s">
        <v>4</v>
      </c>
      <c r="C10" s="14" t="str">
        <f>IFERROR(VLOOKUP(B10&amp;"JPY",$Z:$AD,5,0),IFERROR(1/VLOOKUP("JPY"&amp;B10,$Z:$AD,5,0),"No Price"))</f>
        <v>No Price</v>
      </c>
      <c r="D10" s="14" t="str">
        <f t="shared" ref="D10" si="6">IFERROR(1/VLOOKUP("JPY"&amp;B10,$AE:$AI,5,0),"No Price")</f>
        <v>No Price</v>
      </c>
      <c r="E10" s="15" t="str">
        <f t="shared" ref="E10" si="7">IFERROR(C10-D10,"")</f>
        <v/>
      </c>
      <c r="F10" s="16" t="str">
        <f t="shared" ref="F10" si="8">IFERROR(E10/D10,"")</f>
        <v/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3" t="str">
        <f t="shared" si="0"/>
        <v/>
      </c>
      <c r="AC10" s="8"/>
      <c r="AE10" s="3" t="str">
        <f t="shared" si="1"/>
        <v/>
      </c>
      <c r="AG10" s="8"/>
      <c r="AH10" s="8"/>
      <c r="AK10" s="8"/>
      <c r="AL10" s="8"/>
      <c r="AM10" s="8"/>
      <c r="AN10" s="9" t="str">
        <f t="shared" si="2"/>
        <v>|</v>
      </c>
      <c r="AP10" s="8"/>
      <c r="AR10" s="8"/>
      <c r="AT10" s="8"/>
      <c r="AW10" s="8"/>
      <c r="AX10" s="8"/>
      <c r="AY10" s="8"/>
      <c r="AZ10" s="8"/>
      <c r="BA10" s="10" t="str">
        <f t="shared" si="3"/>
        <v>|</v>
      </c>
    </row>
    <row r="11" spans="1:59" s="7" customFormat="1">
      <c r="A11" s="1"/>
      <c r="B11" s="21" t="s">
        <v>32</v>
      </c>
      <c r="C11" s="14" t="str">
        <f>IFERROR(VLOOKUP(B11&amp;"JPY",$Z:$AD,5,0),IFERROR(1/VLOOKUP("JPY"&amp;B11,$Z:$AD,5,0),"No Price"))</f>
        <v>No Price</v>
      </c>
      <c r="D11" s="14" t="str">
        <f>IFERROR(1/VLOOKUP("JPY"&amp;B11,$AE:$AI,5,0),"No Price")</f>
        <v>No Price</v>
      </c>
      <c r="E11" s="15" t="str">
        <f t="shared" si="4"/>
        <v/>
      </c>
      <c r="F11" s="16" t="str">
        <f t="shared" si="5"/>
        <v/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3" t="str">
        <f t="shared" si="0"/>
        <v/>
      </c>
      <c r="AC11" s="8"/>
      <c r="AE11" s="3" t="str">
        <f t="shared" si="1"/>
        <v/>
      </c>
      <c r="AG11" s="8"/>
      <c r="AH11" s="8"/>
      <c r="AK11" s="8"/>
      <c r="AL11" s="8"/>
      <c r="AM11" s="8"/>
      <c r="AN11" s="9" t="str">
        <f t="shared" si="2"/>
        <v>|</v>
      </c>
      <c r="AP11" s="8"/>
      <c r="AR11" s="8"/>
      <c r="AT11" s="8"/>
      <c r="AW11" s="8"/>
      <c r="AX11" s="8"/>
      <c r="AY11" s="8"/>
      <c r="AZ11" s="8"/>
      <c r="BA11" s="10" t="str">
        <f t="shared" si="3"/>
        <v>|</v>
      </c>
    </row>
    <row r="12" spans="1:59" s="7" customFormat="1">
      <c r="A12" s="1"/>
      <c r="B12" s="21" t="s">
        <v>33</v>
      </c>
      <c r="C12" s="14" t="str">
        <f>IFERROR(VLOOKUP(B12&amp;"JPY",$Z:$AD,5,0),IFERROR(1/VLOOKUP("JPY"&amp;B12,$Z:$AD,5,0),"No Price"))</f>
        <v>No Price</v>
      </c>
      <c r="D12" s="14" t="str">
        <f>IFERROR(1/VLOOKUP("JPY"&amp;B12,$AE:$AI,5,0),"No Price")</f>
        <v>No Price</v>
      </c>
      <c r="E12" s="15" t="str">
        <f t="shared" si="4"/>
        <v/>
      </c>
      <c r="F12" s="16" t="str">
        <f t="shared" si="5"/>
        <v/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3" t="str">
        <f t="shared" si="0"/>
        <v/>
      </c>
      <c r="AC12" s="8"/>
      <c r="AE12" s="3" t="str">
        <f t="shared" si="1"/>
        <v/>
      </c>
      <c r="AG12" s="8"/>
      <c r="AH12" s="8"/>
      <c r="AK12" s="8"/>
      <c r="AL12" s="8"/>
      <c r="AM12" s="8"/>
      <c r="AN12" s="9" t="str">
        <f t="shared" si="2"/>
        <v>|</v>
      </c>
      <c r="AP12" s="8"/>
      <c r="AR12" s="8"/>
      <c r="AT12" s="8"/>
      <c r="AW12" s="8"/>
      <c r="AX12" s="8"/>
      <c r="AY12" s="8"/>
      <c r="AZ12" s="8"/>
      <c r="BA12" s="10" t="str">
        <f t="shared" si="3"/>
        <v>|</v>
      </c>
    </row>
    <row r="13" spans="1:59" s="7" customFormat="1">
      <c r="A13" s="1"/>
      <c r="B13" s="21" t="s">
        <v>34</v>
      </c>
      <c r="C13" s="14" t="str">
        <f>IFERROR(VLOOKUP(B13&amp;"JPY",$Z:$AD,5,0),IFERROR(1/VLOOKUP("JPY"&amp;B13,$Z:$AD,5,0),"No Price"))</f>
        <v>No Price</v>
      </c>
      <c r="D13" s="14" t="str">
        <f>IFERROR(1/VLOOKUP("JPY"&amp;B13,$AE:$AI,5,0),"No Price")</f>
        <v>No Price</v>
      </c>
      <c r="E13" s="15" t="str">
        <f t="shared" si="4"/>
        <v/>
      </c>
      <c r="F13" s="16" t="str">
        <f t="shared" si="5"/>
        <v/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3" t="str">
        <f t="shared" si="0"/>
        <v/>
      </c>
      <c r="AC13" s="8"/>
      <c r="AE13" s="3" t="str">
        <f t="shared" si="1"/>
        <v/>
      </c>
      <c r="AG13" s="8"/>
      <c r="AL13" s="8"/>
      <c r="AM13" s="8"/>
      <c r="AN13" s="9" t="str">
        <f t="shared" si="2"/>
        <v>|</v>
      </c>
      <c r="AP13" s="8"/>
      <c r="AR13" s="8"/>
      <c r="AZ13" s="8"/>
      <c r="BA13" s="10" t="str">
        <f t="shared" si="3"/>
        <v>|</v>
      </c>
    </row>
    <row r="14" spans="1:59" s="7" customFormat="1">
      <c r="A14" s="1"/>
      <c r="B14" s="13" t="s">
        <v>8</v>
      </c>
      <c r="C14" s="14" t="str">
        <f>IFERROR(VLOOKUP(B14&amp;"JPY",$Z:$AD,5,0),IFERROR(1/VLOOKUP("JPY"&amp;B14,$Z:$AD,5,0),"No Price"))</f>
        <v>No Price</v>
      </c>
      <c r="D14" s="14" t="str">
        <f>IFERROR(1/VLOOKUP("JPY"&amp;B14,$AE:$AI,5,0),"No Price")</f>
        <v>No Price</v>
      </c>
      <c r="E14" s="15" t="str">
        <f t="shared" si="4"/>
        <v/>
      </c>
      <c r="F14" s="16" t="str">
        <f t="shared" si="5"/>
        <v/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3" t="str">
        <f t="shared" si="0"/>
        <v/>
      </c>
      <c r="AC14" s="8"/>
      <c r="AE14" s="3" t="str">
        <f t="shared" si="1"/>
        <v/>
      </c>
      <c r="AG14" s="8"/>
      <c r="AL14" s="8"/>
      <c r="AM14" s="8"/>
      <c r="AN14" s="9" t="str">
        <f t="shared" si="2"/>
        <v>|</v>
      </c>
      <c r="AP14" s="8"/>
      <c r="AR14" s="8"/>
      <c r="AZ14" s="8"/>
      <c r="BA14" s="10" t="str">
        <f t="shared" si="3"/>
        <v>|</v>
      </c>
    </row>
    <row r="15" spans="1:59" s="7" customFormat="1">
      <c r="A15" s="1"/>
      <c r="B15" s="13" t="s">
        <v>5</v>
      </c>
      <c r="C15" s="14" t="str">
        <f>IFERROR(VLOOKUP(B15&amp;"JPY",$Z:$AD,5,0),IFERROR(1/VLOOKUP("JPY"&amp;B15,$Z:$AD,5,0),"No Price"))</f>
        <v>No Price</v>
      </c>
      <c r="D15" s="14" t="str">
        <f>IFERROR(1/VLOOKUP("JPY"&amp;B15,$AE:$AI,5,0),"No Price")</f>
        <v>No Price</v>
      </c>
      <c r="E15" s="15" t="str">
        <f t="shared" si="4"/>
        <v/>
      </c>
      <c r="F15" s="16" t="str">
        <f t="shared" si="5"/>
        <v/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3" t="str">
        <f t="shared" si="0"/>
        <v/>
      </c>
      <c r="AC15" s="8"/>
      <c r="AE15" s="3" t="str">
        <f t="shared" si="1"/>
        <v/>
      </c>
      <c r="AG15" s="8"/>
      <c r="AL15" s="8"/>
      <c r="AM15" s="8"/>
      <c r="AN15" s="9" t="str">
        <f t="shared" si="2"/>
        <v>|</v>
      </c>
      <c r="AP15" s="8"/>
      <c r="AR15" s="8"/>
      <c r="AZ15" s="8"/>
      <c r="BA15" s="10" t="str">
        <f t="shared" si="3"/>
        <v>|</v>
      </c>
    </row>
    <row r="16" spans="1:59" s="7" customFormat="1">
      <c r="A16" s="1"/>
      <c r="B16" s="13" t="s">
        <v>10</v>
      </c>
      <c r="C16" s="14" t="str">
        <f>IFERROR(VLOOKUP(B16&amp;"JPY",$Z:$AD,5,0),IFERROR(1/VLOOKUP("JPY"&amp;B16,$Z:$AD,5,0),"No Price"))</f>
        <v>No Price</v>
      </c>
      <c r="D16" s="14" t="str">
        <f>IFERROR(1/VLOOKUP("JPY"&amp;B16,$AE:$AI,5,0),"No Price")</f>
        <v>No Price</v>
      </c>
      <c r="E16" s="15" t="str">
        <f t="shared" ref="E16:E21" si="9">IFERROR(C16-D16,"")</f>
        <v/>
      </c>
      <c r="F16" s="16" t="str">
        <f t="shared" ref="F16:F21" si="10">IFERROR(E16/D16,"")</f>
        <v/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  <c r="Z16" s="3" t="str">
        <f t="shared" si="0"/>
        <v/>
      </c>
      <c r="AC16" s="8"/>
      <c r="AE16" s="3" t="str">
        <f t="shared" si="1"/>
        <v/>
      </c>
      <c r="AG16" s="8"/>
      <c r="AL16" s="8"/>
      <c r="AM16" s="8"/>
      <c r="AN16" s="9" t="str">
        <f t="shared" si="2"/>
        <v>|</v>
      </c>
      <c r="AP16" s="8"/>
      <c r="AR16" s="8"/>
      <c r="AZ16" s="8"/>
      <c r="BA16" s="10" t="str">
        <f t="shared" si="3"/>
        <v>|</v>
      </c>
    </row>
    <row r="17" spans="1:53" s="7" customFormat="1">
      <c r="A17" s="1"/>
      <c r="B17" s="13" t="s">
        <v>11</v>
      </c>
      <c r="C17" s="14" t="str">
        <f>IFERROR(VLOOKUP(B17&amp;"JPY",$Z:$AD,5,0),IFERROR(1/VLOOKUP("JPY"&amp;B17,$Z:$AD,5,0),"No Price"))</f>
        <v>No Price</v>
      </c>
      <c r="D17" s="14" t="str">
        <f>IFERROR(1/VLOOKUP("JPY"&amp;B17,$AE:$AI,5,0),"No Price")</f>
        <v>No Price</v>
      </c>
      <c r="E17" s="15" t="str">
        <f t="shared" si="9"/>
        <v/>
      </c>
      <c r="F17" s="16" t="str">
        <f t="shared" si="10"/>
        <v/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3" t="str">
        <f t="shared" si="0"/>
        <v/>
      </c>
      <c r="AC17" s="8"/>
      <c r="AE17" s="3" t="str">
        <f t="shared" si="1"/>
        <v/>
      </c>
      <c r="AG17" s="8"/>
      <c r="AL17" s="8"/>
      <c r="AM17" s="8"/>
      <c r="AN17" s="9" t="str">
        <f t="shared" si="2"/>
        <v>|</v>
      </c>
      <c r="AP17" s="8"/>
      <c r="AR17" s="8"/>
      <c r="AZ17" s="8"/>
      <c r="BA17" s="10" t="str">
        <f t="shared" si="3"/>
        <v>|</v>
      </c>
    </row>
    <row r="18" spans="1:53" s="7" customFormat="1">
      <c r="A18" s="1"/>
      <c r="B18" s="13" t="s">
        <v>6</v>
      </c>
      <c r="C18" s="14" t="str">
        <f>IFERROR(VLOOKUP(B18&amp;"JPY",$Z:$AD,5,0),IFERROR(1/VLOOKUP("JPY"&amp;B18,$Z:$AD,5,0),"No Price"))</f>
        <v>No Price</v>
      </c>
      <c r="D18" s="14" t="str">
        <f>IFERROR(1/VLOOKUP("JPY"&amp;B18,$AE:$AI,5,0),"No Price")</f>
        <v>No Price</v>
      </c>
      <c r="E18" s="15" t="str">
        <f t="shared" si="9"/>
        <v/>
      </c>
      <c r="F18" s="16" t="str">
        <f t="shared" si="10"/>
        <v/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3" t="str">
        <f t="shared" si="0"/>
        <v/>
      </c>
      <c r="AC18" s="8"/>
      <c r="AE18" s="3" t="str">
        <f t="shared" si="1"/>
        <v/>
      </c>
      <c r="AG18" s="8"/>
      <c r="AL18" s="8"/>
      <c r="AM18" s="8"/>
      <c r="AN18" s="9" t="str">
        <f t="shared" si="2"/>
        <v>|</v>
      </c>
      <c r="AP18" s="8"/>
      <c r="AR18" s="8"/>
      <c r="AZ18" s="8"/>
      <c r="BA18" s="10" t="str">
        <f t="shared" si="3"/>
        <v>|</v>
      </c>
    </row>
    <row r="19" spans="1:53" s="7" customFormat="1">
      <c r="A19" s="1"/>
      <c r="B19" s="13" t="s">
        <v>26</v>
      </c>
      <c r="C19" s="14" t="str">
        <f>IFERROR(VLOOKUP(B19&amp;"JPY",$Z:$AD,5,0),IFERROR(1/VLOOKUP("JPY"&amp;B19,$Z:$AD,5,0),"No Price"))</f>
        <v>No Price</v>
      </c>
      <c r="D19" s="14" t="str">
        <f>IFERROR(1/VLOOKUP("JPY"&amp;B19,$AE:$AI,5,0),"No Price")</f>
        <v>No Price</v>
      </c>
      <c r="E19" s="15" t="str">
        <f t="shared" si="9"/>
        <v/>
      </c>
      <c r="F19" s="16" t="str">
        <f t="shared" si="10"/>
        <v/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3" t="str">
        <f t="shared" si="0"/>
        <v/>
      </c>
      <c r="AC19" s="8"/>
      <c r="AE19" s="3" t="str">
        <f t="shared" si="1"/>
        <v/>
      </c>
      <c r="AG19" s="8"/>
      <c r="AL19" s="8"/>
      <c r="AM19" s="8"/>
      <c r="AN19" s="9" t="str">
        <f t="shared" si="2"/>
        <v>|</v>
      </c>
      <c r="AP19" s="8"/>
      <c r="AR19" s="8"/>
      <c r="AZ19" s="8"/>
      <c r="BA19" s="10" t="str">
        <f t="shared" si="3"/>
        <v>|</v>
      </c>
    </row>
    <row r="20" spans="1:53" s="7" customFormat="1">
      <c r="A20" s="1"/>
      <c r="B20" s="13" t="s">
        <v>9</v>
      </c>
      <c r="C20" s="14" t="str">
        <f>IFERROR(VLOOKUP(B20&amp;"JPY",$Z:$AD,5,0),IFERROR(1/VLOOKUP("JPY"&amp;B20,$Z:$AD,5,0),"No Price"))</f>
        <v>No Price</v>
      </c>
      <c r="D20" s="14" t="str">
        <f>IFERROR(1/VLOOKUP("JPY"&amp;B20,$AE:$AI,5,0),"No Price")</f>
        <v>No Price</v>
      </c>
      <c r="E20" s="15" t="str">
        <f t="shared" si="9"/>
        <v/>
      </c>
      <c r="F20" s="16" t="str">
        <f t="shared" si="10"/>
        <v/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3" t="str">
        <f t="shared" si="0"/>
        <v/>
      </c>
      <c r="AC20" s="8"/>
      <c r="AE20" s="3" t="str">
        <f t="shared" si="1"/>
        <v/>
      </c>
      <c r="AG20" s="8"/>
      <c r="AL20" s="8"/>
      <c r="AM20" s="8"/>
      <c r="AN20" s="9" t="str">
        <f t="shared" si="2"/>
        <v>|</v>
      </c>
      <c r="AP20" s="8"/>
      <c r="AR20" s="8"/>
      <c r="AZ20" s="8"/>
      <c r="BA20" s="10" t="str">
        <f t="shared" si="3"/>
        <v>|</v>
      </c>
    </row>
    <row r="21" spans="1:53" s="7" customFormat="1">
      <c r="A21" s="1"/>
      <c r="B21" s="13" t="s">
        <v>2</v>
      </c>
      <c r="C21" s="14" t="str">
        <f>IFERROR(VLOOKUP(B21&amp;"JPY",$Z:$AD,5,0),IFERROR(1/VLOOKUP("JPY"&amp;B21,$Z:$AD,5,0),"No Price"))</f>
        <v>No Price</v>
      </c>
      <c r="D21" s="14" t="str">
        <f>IFERROR(1/VLOOKUP("JPY"&amp;B21,$AE:$AI,5,0),"No Price")</f>
        <v>No Price</v>
      </c>
      <c r="E21" s="15" t="str">
        <f t="shared" si="9"/>
        <v/>
      </c>
      <c r="F21" s="16" t="str">
        <f t="shared" si="10"/>
        <v/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3" t="str">
        <f t="shared" si="0"/>
        <v/>
      </c>
      <c r="AC21" s="8"/>
      <c r="AE21" s="3" t="str">
        <f t="shared" si="1"/>
        <v/>
      </c>
      <c r="AG21" s="8"/>
      <c r="AL21" s="8"/>
      <c r="AM21" s="8"/>
      <c r="AN21" s="9" t="str">
        <f t="shared" si="2"/>
        <v>|</v>
      </c>
      <c r="AP21" s="8"/>
      <c r="AR21" s="8"/>
      <c r="AZ21" s="8"/>
      <c r="BA21" s="10" t="str">
        <f t="shared" si="3"/>
        <v>|</v>
      </c>
    </row>
    <row r="22" spans="1:53" s="7" customFormat="1">
      <c r="A22" s="1"/>
      <c r="B22" s="13" t="s">
        <v>1</v>
      </c>
      <c r="C22" s="14" t="str">
        <f>IFERROR(VLOOKUP(B22&amp;"JPY",$Z:$AD,5,0),IFERROR(1/VLOOKUP("JPY"&amp;B22,$Z:$AD,5,0),"No Price"))</f>
        <v>No Price</v>
      </c>
      <c r="D22" s="14" t="str">
        <f>IFERROR(1/VLOOKUP("JPY"&amp;B22,$AE:$AI,5,0),"No Price")</f>
        <v>No Price</v>
      </c>
      <c r="E22" s="15" t="str">
        <f t="shared" si="4"/>
        <v/>
      </c>
      <c r="F22" s="16" t="str">
        <f t="shared" si="5"/>
        <v/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3" t="str">
        <f t="shared" si="0"/>
        <v/>
      </c>
      <c r="AC22" s="8"/>
      <c r="AE22" s="3" t="str">
        <f t="shared" si="1"/>
        <v/>
      </c>
      <c r="AG22" s="8"/>
      <c r="AL22" s="8"/>
      <c r="AM22" s="8"/>
      <c r="AN22" s="9" t="str">
        <f t="shared" si="2"/>
        <v>|</v>
      </c>
      <c r="AP22" s="8"/>
      <c r="AR22" s="8"/>
      <c r="AZ22" s="8"/>
      <c r="BA22" s="10" t="str">
        <f t="shared" si="3"/>
        <v>|</v>
      </c>
    </row>
    <row r="23" spans="1:53" s="7" customFormat="1">
      <c r="A23" s="1"/>
      <c r="B23" s="13" t="s">
        <v>7</v>
      </c>
      <c r="C23" s="14" t="str">
        <f>IFERROR(VLOOKUP(B23&amp;"JPY",$Z:$AD,5,0),IFERROR(1/VLOOKUP("JPY"&amp;B23,$Z:$AD,5,0),"No Price"))</f>
        <v>No Price</v>
      </c>
      <c r="D23" s="14" t="str">
        <f>IFERROR(1/VLOOKUP("JPY"&amp;B23,$AE:$AI,5,0),"No Price")</f>
        <v>No Price</v>
      </c>
      <c r="E23" s="15" t="str">
        <f t="shared" si="4"/>
        <v/>
      </c>
      <c r="F23" s="16" t="str">
        <f t="shared" si="5"/>
        <v/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3" t="str">
        <f t="shared" si="0"/>
        <v/>
      </c>
      <c r="AC23" s="8"/>
      <c r="AE23" s="3" t="str">
        <f t="shared" si="1"/>
        <v/>
      </c>
      <c r="AG23" s="8"/>
      <c r="AL23" s="8"/>
      <c r="AM23" s="8"/>
      <c r="AN23" s="9" t="str">
        <f t="shared" si="2"/>
        <v>|</v>
      </c>
      <c r="AP23" s="8"/>
      <c r="AR23" s="8"/>
      <c r="AZ23" s="8"/>
      <c r="BA23" s="10" t="str">
        <f t="shared" si="3"/>
        <v>|</v>
      </c>
    </row>
    <row r="24" spans="1:53" s="7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3" t="str">
        <f t="shared" si="0"/>
        <v/>
      </c>
      <c r="AC24" s="8"/>
      <c r="AE24" s="3" t="str">
        <f t="shared" si="1"/>
        <v/>
      </c>
      <c r="AG24" s="8"/>
      <c r="AL24" s="8"/>
      <c r="AM24" s="8"/>
      <c r="AN24" s="9" t="str">
        <f t="shared" si="2"/>
        <v>|</v>
      </c>
      <c r="AP24" s="8"/>
      <c r="AR24" s="8"/>
      <c r="AZ24" s="8"/>
      <c r="BA24" s="10" t="str">
        <f t="shared" si="3"/>
        <v>|</v>
      </c>
    </row>
    <row r="25" spans="1:53" s="7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3" t="str">
        <f t="shared" si="0"/>
        <v/>
      </c>
      <c r="AC25" s="8"/>
      <c r="AE25" s="3" t="str">
        <f t="shared" si="1"/>
        <v/>
      </c>
      <c r="AG25" s="8"/>
      <c r="AL25" s="8"/>
      <c r="AM25" s="8"/>
      <c r="AN25" s="9" t="str">
        <f t="shared" si="2"/>
        <v>|</v>
      </c>
      <c r="AP25" s="8"/>
      <c r="AR25" s="8"/>
      <c r="AZ25" s="8"/>
      <c r="BA25" s="10" t="str">
        <f t="shared" si="3"/>
        <v>|</v>
      </c>
    </row>
    <row r="26" spans="1:53" s="7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3" t="str">
        <f t="shared" si="0"/>
        <v/>
      </c>
      <c r="AC26" s="8"/>
      <c r="AE26" s="3" t="str">
        <f t="shared" si="1"/>
        <v/>
      </c>
      <c r="AG26" s="8"/>
      <c r="AL26" s="8"/>
      <c r="AM26" s="8"/>
      <c r="AN26" s="9" t="str">
        <f t="shared" si="2"/>
        <v>|</v>
      </c>
      <c r="AP26" s="8"/>
      <c r="AR26" s="8"/>
      <c r="AZ26" s="8"/>
      <c r="BA26" s="10" t="str">
        <f t="shared" si="3"/>
        <v>|</v>
      </c>
    </row>
    <row r="27" spans="1:53" s="7" customFormat="1" ht="17.25" hidden="1" outlineLevel="1">
      <c r="A27" s="1"/>
      <c r="B27" s="37" t="s">
        <v>16</v>
      </c>
      <c r="C27" s="38"/>
      <c r="D27" s="38"/>
      <c r="E27" s="38"/>
      <c r="F27" s="3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3" t="str">
        <f t="shared" si="0"/>
        <v/>
      </c>
      <c r="AC27" s="8"/>
      <c r="AE27" s="3" t="str">
        <f t="shared" si="1"/>
        <v/>
      </c>
      <c r="AG27" s="8"/>
      <c r="AL27" s="8"/>
      <c r="AM27" s="8"/>
      <c r="AN27" s="9" t="str">
        <f t="shared" si="2"/>
        <v>|</v>
      </c>
      <c r="AP27" s="8"/>
      <c r="AR27" s="8"/>
      <c r="AZ27" s="8"/>
      <c r="BA27" s="10" t="str">
        <f t="shared" si="3"/>
        <v>|</v>
      </c>
    </row>
    <row r="28" spans="1:53" s="7" customFormat="1" hidden="1" outlineLevel="1">
      <c r="A28" s="1"/>
      <c r="B28" s="11" t="s">
        <v>12</v>
      </c>
      <c r="C28" s="12" t="s">
        <v>17</v>
      </c>
      <c r="D28" s="12" t="s">
        <v>18</v>
      </c>
      <c r="E28" s="12" t="s">
        <v>14</v>
      </c>
      <c r="F28" s="12" t="s">
        <v>15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3" t="str">
        <f t="shared" si="0"/>
        <v/>
      </c>
      <c r="AC28" s="8"/>
      <c r="AE28" s="3" t="str">
        <f t="shared" si="1"/>
        <v/>
      </c>
      <c r="AG28" s="8"/>
      <c r="AL28" s="8"/>
      <c r="AM28" s="8"/>
      <c r="AN28" s="9" t="str">
        <f t="shared" si="2"/>
        <v>|</v>
      </c>
      <c r="AP28" s="8"/>
      <c r="AR28" s="8"/>
      <c r="AZ28" s="8"/>
      <c r="BA28" s="10" t="str">
        <f t="shared" si="3"/>
        <v>|</v>
      </c>
    </row>
    <row r="29" spans="1:53" s="7" customFormat="1" hidden="1" outlineLevel="1">
      <c r="A29" s="1"/>
      <c r="B29" s="13" t="s">
        <v>4</v>
      </c>
      <c r="C29" s="14" t="str">
        <f>IFERROR(VLOOKUP("USD"&amp;B29,$Z:$AD,5,0),"No Price")</f>
        <v>No Price</v>
      </c>
      <c r="D29" s="14" t="str">
        <f>IFERROR(VLOOKUP("USD"&amp;B29,$AE:$AI,5,0),"No Price")</f>
        <v>No Price</v>
      </c>
      <c r="E29" s="15" t="str">
        <f t="shared" ref="E29:E38" si="11">IFERROR(C29-D29,"")</f>
        <v/>
      </c>
      <c r="F29" s="16" t="str">
        <f t="shared" ref="F29:F38" si="12">IFERROR(E29/D29,"")</f>
        <v/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3" t="str">
        <f t="shared" ref="Z29:Z60" si="13">AA29&amp;AB29</f>
        <v/>
      </c>
      <c r="AC29" s="8"/>
      <c r="AE29" s="3" t="str">
        <f t="shared" ref="AE29:AE58" si="14">AF29&amp;AG29</f>
        <v/>
      </c>
      <c r="AG29" s="8"/>
      <c r="AL29" s="8"/>
      <c r="AM29" s="8"/>
      <c r="AN29" s="9" t="str">
        <f t="shared" si="2"/>
        <v>|</v>
      </c>
      <c r="AP29" s="8"/>
      <c r="AR29" s="8"/>
      <c r="AZ29" s="8"/>
      <c r="BA29" s="10" t="str">
        <f t="shared" si="3"/>
        <v>|</v>
      </c>
    </row>
    <row r="30" spans="1:53" s="7" customFormat="1" hidden="1" outlineLevel="1">
      <c r="A30" s="1"/>
      <c r="B30" s="13" t="s">
        <v>8</v>
      </c>
      <c r="C30" s="14" t="str">
        <f>IFERROR(VLOOKUP("USD"&amp;B30,$Z:$AD,5,0),"No Price")</f>
        <v>No Price</v>
      </c>
      <c r="D30" s="14" t="str">
        <f>IFERROR(VLOOKUP("USD"&amp;B30,$AE:$AI,5,0),"No Price")</f>
        <v>No Price</v>
      </c>
      <c r="E30" s="15" t="str">
        <f t="shared" si="11"/>
        <v/>
      </c>
      <c r="F30" s="16" t="str">
        <f t="shared" si="12"/>
        <v/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3" t="str">
        <f t="shared" si="13"/>
        <v/>
      </c>
      <c r="AC30" s="8"/>
      <c r="AE30" s="3" t="str">
        <f t="shared" si="14"/>
        <v/>
      </c>
      <c r="AG30" s="8"/>
      <c r="AL30" s="8"/>
      <c r="AM30" s="8"/>
      <c r="AN30" s="9" t="str">
        <f t="shared" si="2"/>
        <v>|</v>
      </c>
      <c r="AP30" s="8"/>
      <c r="AR30" s="8"/>
      <c r="AZ30" s="8"/>
      <c r="BA30" s="10" t="str">
        <f t="shared" si="3"/>
        <v>|</v>
      </c>
    </row>
    <row r="31" spans="1:53" s="7" customFormat="1" hidden="1" outlineLevel="1">
      <c r="A31" s="1"/>
      <c r="B31" s="13" t="s">
        <v>5</v>
      </c>
      <c r="C31" s="14" t="str">
        <f>IFERROR(VLOOKUP("USD"&amp;B31,$Z:$AD,5,0),"No Price")</f>
        <v>No Price</v>
      </c>
      <c r="D31" s="14" t="str">
        <f>IFERROR(VLOOKUP("USD"&amp;B31,$AE:$AI,5,0),"No Price")</f>
        <v>No Price</v>
      </c>
      <c r="E31" s="15" t="str">
        <f t="shared" si="11"/>
        <v/>
      </c>
      <c r="F31" s="16" t="str">
        <f t="shared" si="12"/>
        <v/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3" t="str">
        <f t="shared" si="13"/>
        <v/>
      </c>
      <c r="AC31" s="8"/>
      <c r="AE31" s="3" t="str">
        <f t="shared" si="14"/>
        <v/>
      </c>
      <c r="AG31" s="8"/>
      <c r="AL31" s="8"/>
      <c r="AM31" s="8"/>
      <c r="AN31" s="9" t="str">
        <f t="shared" si="2"/>
        <v>|</v>
      </c>
      <c r="AP31" s="8"/>
      <c r="AR31" s="8"/>
      <c r="AZ31" s="8"/>
      <c r="BA31" s="10" t="str">
        <f t="shared" si="3"/>
        <v>|</v>
      </c>
    </row>
    <row r="32" spans="1:53" s="7" customFormat="1" hidden="1" outlineLevel="1">
      <c r="A32" s="1"/>
      <c r="B32" s="13" t="s">
        <v>10</v>
      </c>
      <c r="C32" s="14" t="str">
        <f>IFERROR(VLOOKUP("USD"&amp;B32,$Z:$AD,5,0),"No Price")</f>
        <v>No Price</v>
      </c>
      <c r="D32" s="14" t="str">
        <f>IFERROR(VLOOKUP("USD"&amp;B32,$AE:$AI,5,0),"No Price")</f>
        <v>No Price</v>
      </c>
      <c r="E32" s="15" t="str">
        <f t="shared" si="11"/>
        <v/>
      </c>
      <c r="F32" s="16" t="str">
        <f t="shared" si="12"/>
        <v/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3" t="str">
        <f t="shared" si="13"/>
        <v/>
      </c>
      <c r="AC32" s="8"/>
      <c r="AE32" s="3" t="str">
        <f t="shared" si="14"/>
        <v/>
      </c>
      <c r="AG32" s="8"/>
      <c r="AL32" s="8"/>
      <c r="AM32" s="8"/>
      <c r="AN32" s="9" t="str">
        <f t="shared" si="2"/>
        <v>|</v>
      </c>
      <c r="AP32" s="8"/>
      <c r="AR32" s="8"/>
      <c r="AZ32" s="8"/>
      <c r="BA32" s="10" t="str">
        <f t="shared" si="3"/>
        <v>|</v>
      </c>
    </row>
    <row r="33" spans="1:81" s="7" customFormat="1" hidden="1" outlineLevel="1">
      <c r="A33" s="1"/>
      <c r="B33" s="13" t="s">
        <v>11</v>
      </c>
      <c r="C33" s="14" t="str">
        <f>IFERROR(VLOOKUP("USD"&amp;B33,$Z:$AD,5,0),"No Price")</f>
        <v>No Price</v>
      </c>
      <c r="D33" s="14" t="str">
        <f>IFERROR(VLOOKUP("USD"&amp;B33,$AE:$AI,5,0),"No Price")</f>
        <v>No Price</v>
      </c>
      <c r="E33" s="15" t="str">
        <f t="shared" si="11"/>
        <v/>
      </c>
      <c r="F33" s="16" t="str">
        <f t="shared" si="12"/>
        <v/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3" t="str">
        <f t="shared" si="13"/>
        <v/>
      </c>
      <c r="AC33" s="8"/>
      <c r="AE33" s="3" t="str">
        <f t="shared" si="14"/>
        <v/>
      </c>
      <c r="AG33" s="8"/>
      <c r="AM33" s="8"/>
      <c r="AN33" s="9" t="str">
        <f t="shared" si="2"/>
        <v>|</v>
      </c>
      <c r="AP33" s="8"/>
      <c r="AZ33" s="8"/>
      <c r="BA33" s="10" t="str">
        <f t="shared" si="3"/>
        <v>|</v>
      </c>
    </row>
    <row r="34" spans="1:81" s="7" customFormat="1" hidden="1" outlineLevel="1">
      <c r="A34" s="1"/>
      <c r="B34" s="13" t="s">
        <v>6</v>
      </c>
      <c r="C34" s="14" t="str">
        <f>IFERROR(VLOOKUP("USD"&amp;B34,$Z:$AD,5,0),"No Price")</f>
        <v>No Price</v>
      </c>
      <c r="D34" s="14" t="str">
        <f>IFERROR(VLOOKUP("USD"&amp;B34,$AE:$AI,5,0),"No Price")</f>
        <v>No Price</v>
      </c>
      <c r="E34" s="15" t="str">
        <f t="shared" si="11"/>
        <v/>
      </c>
      <c r="F34" s="16" t="str">
        <f t="shared" si="12"/>
        <v/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3" t="str">
        <f t="shared" si="13"/>
        <v/>
      </c>
      <c r="AC34" s="8"/>
      <c r="AE34" s="3" t="str">
        <f t="shared" si="14"/>
        <v/>
      </c>
      <c r="AG34" s="8"/>
      <c r="AM34" s="8"/>
      <c r="AN34" s="9" t="str">
        <f t="shared" si="2"/>
        <v>|</v>
      </c>
      <c r="AP34" s="8"/>
      <c r="AZ34" s="8"/>
      <c r="BA34" s="10" t="str">
        <f t="shared" si="3"/>
        <v>|</v>
      </c>
    </row>
    <row r="35" spans="1:81" s="7" customFormat="1" hidden="1" outlineLevel="1">
      <c r="A35" s="1"/>
      <c r="B35" s="13" t="s">
        <v>9</v>
      </c>
      <c r="C35" s="14" t="str">
        <f>IFERROR(VLOOKUP("USD"&amp;B35,$Z:$AD,5,0),"No Price")</f>
        <v>No Price</v>
      </c>
      <c r="D35" s="14" t="str">
        <f>IFERROR(VLOOKUP("USD"&amp;B35,$AE:$AI,5,0),"No Price")</f>
        <v>No Price</v>
      </c>
      <c r="E35" s="15" t="str">
        <f t="shared" si="11"/>
        <v/>
      </c>
      <c r="F35" s="16" t="str">
        <f t="shared" si="12"/>
        <v/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3" t="str">
        <f t="shared" si="13"/>
        <v/>
      </c>
      <c r="AC35" s="8"/>
      <c r="AE35" s="3" t="str">
        <f t="shared" si="14"/>
        <v/>
      </c>
      <c r="AG35" s="8"/>
      <c r="AM35" s="8"/>
      <c r="AN35" s="9" t="str">
        <f t="shared" si="2"/>
        <v>|</v>
      </c>
      <c r="AP35" s="8"/>
      <c r="AZ35" s="8"/>
      <c r="BA35" s="10" t="str">
        <f t="shared" si="3"/>
        <v>|</v>
      </c>
    </row>
    <row r="36" spans="1:81" s="7" customFormat="1" hidden="1" outlineLevel="1">
      <c r="A36" s="1"/>
      <c r="B36" s="13" t="s">
        <v>2</v>
      </c>
      <c r="C36" s="14" t="str">
        <f>IFERROR(VLOOKUP("USD"&amp;B36,$Z:$AD,5,0),"No Price")</f>
        <v>No Price</v>
      </c>
      <c r="D36" s="14" t="str">
        <f>IFERROR(VLOOKUP("USD"&amp;B36,$AE:$AI,5,0),"No Price")</f>
        <v>No Price</v>
      </c>
      <c r="E36" s="15" t="str">
        <f t="shared" si="11"/>
        <v/>
      </c>
      <c r="F36" s="16" t="str">
        <f t="shared" si="12"/>
        <v/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3" t="str">
        <f t="shared" si="13"/>
        <v/>
      </c>
      <c r="AC36" s="8"/>
      <c r="AE36" s="3" t="str">
        <f t="shared" si="14"/>
        <v/>
      </c>
      <c r="AG36" s="8"/>
      <c r="AM36" s="8"/>
      <c r="AN36" s="9" t="str">
        <f t="shared" si="2"/>
        <v>|</v>
      </c>
      <c r="AP36" s="8"/>
      <c r="AZ36" s="8"/>
      <c r="BA36" s="10" t="str">
        <f t="shared" si="3"/>
        <v>|</v>
      </c>
    </row>
    <row r="37" spans="1:81" s="7" customFormat="1" hidden="1" outlineLevel="1">
      <c r="A37" s="1"/>
      <c r="B37" s="21" t="s">
        <v>3</v>
      </c>
      <c r="C37" s="14" t="str">
        <f>IFERROR(VLOOKUP("USD"&amp;B37,$Z:$AD,5,0),"No Price")</f>
        <v>No Price</v>
      </c>
      <c r="D37" s="14" t="str">
        <f>IFERROR(VLOOKUP("USD"&amp;B37,$AE:$AI,5,0),"No Price")</f>
        <v>No Price</v>
      </c>
      <c r="E37" s="15" t="str">
        <f t="shared" si="11"/>
        <v/>
      </c>
      <c r="F37" s="16" t="str">
        <f t="shared" si="12"/>
        <v/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  <c r="Z37" s="3" t="str">
        <f t="shared" si="13"/>
        <v/>
      </c>
      <c r="AC37" s="8"/>
      <c r="AE37" s="3" t="str">
        <f t="shared" si="14"/>
        <v/>
      </c>
      <c r="AG37" s="8"/>
      <c r="AM37" s="8"/>
      <c r="AN37" s="9" t="str">
        <f t="shared" si="2"/>
        <v>|</v>
      </c>
      <c r="AP37" s="8"/>
      <c r="AZ37" s="8"/>
      <c r="BA37" s="10" t="str">
        <f t="shared" si="3"/>
        <v>|</v>
      </c>
    </row>
    <row r="38" spans="1:81" s="7" customFormat="1" hidden="1" outlineLevel="1">
      <c r="A38" s="1"/>
      <c r="B38" s="13" t="s">
        <v>7</v>
      </c>
      <c r="C38" s="14" t="str">
        <f>IFERROR(VLOOKUP("USD"&amp;B38,$Z:$AD,5,0),"No Price")</f>
        <v>No Price</v>
      </c>
      <c r="D38" s="14" t="str">
        <f>IFERROR(VLOOKUP("USD"&amp;B38,$AE:$AI,5,0),"No Price")</f>
        <v>No Price</v>
      </c>
      <c r="E38" s="15" t="str">
        <f t="shared" si="11"/>
        <v/>
      </c>
      <c r="F38" s="16" t="str">
        <f t="shared" si="12"/>
        <v/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  <c r="Z38" s="3" t="str">
        <f t="shared" si="13"/>
        <v/>
      </c>
      <c r="AC38" s="8"/>
      <c r="AE38" s="3" t="str">
        <f t="shared" si="14"/>
        <v/>
      </c>
      <c r="AG38" s="8"/>
      <c r="AM38" s="8"/>
      <c r="AN38" s="9" t="str">
        <f t="shared" si="2"/>
        <v>|</v>
      </c>
      <c r="AP38" s="8"/>
      <c r="AZ38" s="8"/>
      <c r="BA38" s="10" t="str">
        <f t="shared" si="3"/>
        <v>|</v>
      </c>
    </row>
    <row r="39" spans="1:81" hidden="1" outlineLevel="1">
      <c r="A39" s="1"/>
      <c r="B39" s="17"/>
      <c r="C39" s="18"/>
      <c r="D39" s="19"/>
      <c r="E39" s="20"/>
      <c r="F39" s="2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  <c r="Z39" s="3" t="str">
        <f t="shared" si="13"/>
        <v/>
      </c>
      <c r="AA39" s="7"/>
      <c r="AB39" s="7"/>
      <c r="AC39" s="8"/>
      <c r="AD39" s="7"/>
      <c r="AE39" s="3" t="str">
        <f t="shared" si="14"/>
        <v/>
      </c>
      <c r="AF39" s="7"/>
      <c r="AG39" s="8"/>
      <c r="AH39" s="7"/>
      <c r="AI39" s="7"/>
      <c r="AJ39" s="7"/>
      <c r="AK39" s="7"/>
      <c r="AL39" s="7"/>
      <c r="AM39" s="8"/>
      <c r="AN39" s="9" t="str">
        <f t="shared" si="2"/>
        <v>|</v>
      </c>
      <c r="AO39" s="7"/>
      <c r="AP39" s="8"/>
      <c r="AQ39" s="7"/>
      <c r="AR39" s="7"/>
      <c r="AS39" s="7"/>
      <c r="AT39" s="7"/>
      <c r="AU39" s="7"/>
      <c r="AV39" s="7"/>
      <c r="AW39" s="7"/>
      <c r="AX39" s="7"/>
      <c r="AY39" s="7"/>
      <c r="AZ39" s="8"/>
      <c r="BA39" s="10" t="str">
        <f t="shared" si="3"/>
        <v>|</v>
      </c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1:81" hidden="1" outlineLevel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3" t="str">
        <f t="shared" si="13"/>
        <v/>
      </c>
      <c r="AA40" s="7"/>
      <c r="AC40" s="8"/>
      <c r="AE40" s="3" t="str">
        <f t="shared" si="14"/>
        <v/>
      </c>
      <c r="AG40" s="8"/>
      <c r="AM40" s="8"/>
      <c r="AN40" s="9" t="str">
        <f t="shared" si="2"/>
        <v>|</v>
      </c>
      <c r="AP40" s="29"/>
      <c r="AZ40" s="8"/>
      <c r="BA40" s="10" t="str">
        <f t="shared" si="3"/>
        <v>|</v>
      </c>
    </row>
    <row r="41" spans="1:81" hidden="1" outlineLevel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  <c r="Z41" s="3" t="str">
        <f t="shared" si="13"/>
        <v/>
      </c>
      <c r="AA41" s="7"/>
      <c r="AC41" s="8"/>
      <c r="AE41" s="3" t="str">
        <f t="shared" si="14"/>
        <v/>
      </c>
      <c r="AG41" s="8"/>
      <c r="AM41" s="8"/>
      <c r="AN41" s="9" t="str">
        <f t="shared" si="2"/>
        <v>|</v>
      </c>
      <c r="AP41" s="29"/>
      <c r="AZ41" s="8"/>
      <c r="BA41" s="10" t="str">
        <f t="shared" si="3"/>
        <v>|</v>
      </c>
    </row>
    <row r="42" spans="1:81" ht="17.25" collapsed="1">
      <c r="A42" s="1"/>
      <c r="B42" s="33" t="s">
        <v>19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  <c r="Z42" s="3" t="str">
        <f t="shared" si="13"/>
        <v/>
      </c>
      <c r="AA42" s="7"/>
      <c r="AC42" s="8"/>
      <c r="AE42" s="3" t="str">
        <f t="shared" si="14"/>
        <v/>
      </c>
      <c r="AG42" s="8"/>
      <c r="AM42" s="8"/>
      <c r="AN42" s="9" t="str">
        <f t="shared" si="2"/>
        <v>|</v>
      </c>
      <c r="AP42" s="29"/>
      <c r="AZ42" s="8"/>
      <c r="BA42" s="10" t="str">
        <f t="shared" si="3"/>
        <v>|</v>
      </c>
    </row>
    <row r="43" spans="1:81">
      <c r="A43" s="1"/>
      <c r="B43" s="11" t="s">
        <v>20</v>
      </c>
      <c r="C43" s="22" t="s">
        <v>21</v>
      </c>
      <c r="D43" s="12" t="s">
        <v>29</v>
      </c>
      <c r="E43" s="12" t="s">
        <v>22</v>
      </c>
      <c r="F43" s="12" t="s">
        <v>14</v>
      </c>
      <c r="G43" s="12" t="s">
        <v>15</v>
      </c>
      <c r="H43" s="23">
        <f>WORKDAY($B$4,-4)</f>
        <v>40669</v>
      </c>
      <c r="I43" s="23">
        <f>WORKDAY($B$4,-3)</f>
        <v>40672</v>
      </c>
      <c r="J43" s="23">
        <f>WORKDAY($B$4,-2)</f>
        <v>40673</v>
      </c>
      <c r="K43" s="23">
        <f>WORKDAY($B$4,-1)</f>
        <v>40674</v>
      </c>
      <c r="L43" s="23" t="s">
        <v>23</v>
      </c>
      <c r="M43" s="12" t="s">
        <v>24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  <c r="Z43" s="3" t="str">
        <f t="shared" si="13"/>
        <v/>
      </c>
      <c r="AA43" s="7"/>
      <c r="AC43" s="8"/>
      <c r="AE43" s="3" t="str">
        <f t="shared" si="14"/>
        <v/>
      </c>
      <c r="AG43" s="8"/>
      <c r="AM43" s="8"/>
      <c r="AN43" s="9" t="str">
        <f t="shared" si="2"/>
        <v>|</v>
      </c>
      <c r="AP43" s="29"/>
      <c r="AZ43" s="8"/>
      <c r="BA43" s="10" t="str">
        <f t="shared" si="3"/>
        <v>|</v>
      </c>
    </row>
    <row r="44" spans="1:81">
      <c r="A44" s="1"/>
      <c r="B44" s="13" t="str">
        <f>IF(AS2&lt;&gt;"",AS2,"")</f>
        <v/>
      </c>
      <c r="C44" s="13" t="str">
        <f>IF(AT2&lt;&gt;"",AT2,"")</f>
        <v/>
      </c>
      <c r="D44" s="24" t="str">
        <f>IF(B44&lt;&gt;"",IFERROR(IF(LEFT(B44,2)="MX",VLOOKUP(B44,$AK:$AM,3,0)*10,VLOOKUP(B44,$AK:$AM,3,0)),"No Price"),"")</f>
        <v/>
      </c>
      <c r="E44" s="24" t="str">
        <f>IF(B44&lt;&gt;"",IFERROR(VLOOKUP(B44&amp;"|"&amp;$B$4,$AN:$AQ,4,0),"No Price"),"")</f>
        <v/>
      </c>
      <c r="F44" s="25" t="str">
        <f t="shared" ref="F44:F52" si="15">IFERROR(D44-E44,"")</f>
        <v/>
      </c>
      <c r="G44" s="26" t="str">
        <f t="shared" ref="G44:G52" si="16">IFERROR(F44/E44,"")</f>
        <v/>
      </c>
      <c r="H44" s="27" t="str">
        <f>IF($B44&lt;&gt;"",IFERROR(VLOOKUP($B44&amp;"|"&amp;H$43,$AN:$AQ,4,0),"No Price"),"")</f>
        <v/>
      </c>
      <c r="I44" s="27" t="str">
        <f>IF($B44&lt;&gt;"",IFERROR(VLOOKUP($B44&amp;"|"&amp;I$43,$AN:$AQ,4,0),"No Price"),"")</f>
        <v/>
      </c>
      <c r="J44" s="27" t="str">
        <f>IF($B44&lt;&gt;"",IFERROR(VLOOKUP($B44&amp;"|"&amp;J$43,$AN:$AQ,4,0),"No Price"),"")</f>
        <v/>
      </c>
      <c r="K44" s="27" t="str">
        <f>IF($B44&lt;&gt;"",IFERROR(VLOOKUP($B44&amp;"|"&amp;K$43,$AN:$AQ,4,0),"No Price"),"")</f>
        <v/>
      </c>
      <c r="L44" s="26">
        <f t="shared" ref="L44:L52" si="17">IF(AND(ISNUMBER(E44),ISNUMBER(H44),ISNUMBER(I44),ISNUMBER(J44),ISNUMBER(K44)),1,0)</f>
        <v>0</v>
      </c>
      <c r="M44" s="26" t="str">
        <f t="shared" ref="M44:M52" si="18">IF(B44="","",IF(L44=0,"Missing Data",IF(AND(E44=H44,E44=I44,E44=J44,E44=K44),"Stale","Fresh")))</f>
        <v/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  <c r="Z44" s="3" t="str">
        <f t="shared" si="13"/>
        <v/>
      </c>
      <c r="AA44" s="7"/>
      <c r="AC44" s="8"/>
      <c r="AE44" s="3" t="str">
        <f t="shared" si="14"/>
        <v/>
      </c>
      <c r="AG44" s="8"/>
      <c r="AM44" s="8"/>
      <c r="AN44" s="9" t="str">
        <f t="shared" si="2"/>
        <v>|</v>
      </c>
      <c r="AP44" s="29"/>
      <c r="AZ44" s="8"/>
      <c r="BA44" s="10" t="str">
        <f t="shared" si="3"/>
        <v>|</v>
      </c>
    </row>
    <row r="45" spans="1:81">
      <c r="A45" s="1"/>
      <c r="B45" s="13" t="str">
        <f>IF(AS3&lt;&gt;"",AS3,"")</f>
        <v/>
      </c>
      <c r="C45" s="13" t="str">
        <f>IF(AT3&lt;&gt;"",AT3,"")</f>
        <v/>
      </c>
      <c r="D45" s="24" t="str">
        <f>IF(B45&lt;&gt;"",IFERROR(IF(LEFT(B45,2)="MX",VLOOKUP(B45,$AK:$AM,3,0)*10,VLOOKUP(B45,$AK:$AM,3,0)),"No Price"),"")</f>
        <v/>
      </c>
      <c r="E45" s="24" t="str">
        <f>IF(B45&lt;&gt;"",IFERROR(VLOOKUP(B45&amp;"|"&amp;$B$4,$AN:$AQ,4,0),"No Price"),"")</f>
        <v/>
      </c>
      <c r="F45" s="25" t="str">
        <f t="shared" si="15"/>
        <v/>
      </c>
      <c r="G45" s="26" t="str">
        <f t="shared" si="16"/>
        <v/>
      </c>
      <c r="H45" s="27" t="str">
        <f>IF($B45&lt;&gt;"",IFERROR(VLOOKUP($B45&amp;"|"&amp;H$43,$AN:$AQ,4,0),"No Price"),"")</f>
        <v/>
      </c>
      <c r="I45" s="27" t="str">
        <f>IF($B45&lt;&gt;"",IFERROR(VLOOKUP($B45&amp;"|"&amp;I$43,$AN:$AQ,4,0),"No Price"),"")</f>
        <v/>
      </c>
      <c r="J45" s="27" t="str">
        <f>IF($B45&lt;&gt;"",IFERROR(VLOOKUP($B45&amp;"|"&amp;J$43,$AN:$AQ,4,0),"No Price"),"")</f>
        <v/>
      </c>
      <c r="K45" s="27" t="str">
        <f>IF($B45&lt;&gt;"",IFERROR(VLOOKUP($B45&amp;"|"&amp;K$43,$AN:$AQ,4,0),"No Price"),"")</f>
        <v/>
      </c>
      <c r="L45" s="26">
        <f t="shared" si="17"/>
        <v>0</v>
      </c>
      <c r="M45" s="26" t="str">
        <f t="shared" si="18"/>
        <v/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3" t="str">
        <f t="shared" si="13"/>
        <v/>
      </c>
      <c r="AA45" s="7"/>
      <c r="AC45" s="8"/>
      <c r="AE45" s="3" t="str">
        <f t="shared" si="14"/>
        <v/>
      </c>
      <c r="AG45" s="8"/>
      <c r="AM45" s="8"/>
      <c r="AN45" s="9" t="str">
        <f t="shared" si="2"/>
        <v>|</v>
      </c>
      <c r="AP45" s="29"/>
      <c r="AZ45" s="8"/>
      <c r="BA45" s="10" t="str">
        <f t="shared" si="3"/>
        <v>|</v>
      </c>
    </row>
    <row r="46" spans="1:81">
      <c r="A46" s="1"/>
      <c r="B46" s="13" t="str">
        <f>IF(AS4&lt;&gt;"",AS4,"")</f>
        <v/>
      </c>
      <c r="C46" s="13" t="str">
        <f>IF(AT4&lt;&gt;"",AT4,"")</f>
        <v/>
      </c>
      <c r="D46" s="24" t="str">
        <f>IF(B46&lt;&gt;"",IFERROR(IF(LEFT(B46,2)="MX",VLOOKUP(B46,$AK:$AM,3,0)*10,VLOOKUP(B46,$AK:$AM,3,0)),"No Price"),"")</f>
        <v/>
      </c>
      <c r="E46" s="24" t="str">
        <f>IF(B46&lt;&gt;"",IFERROR(VLOOKUP(B46&amp;"|"&amp;$B$4,$AN:$AQ,4,0),"No Price"),"")</f>
        <v/>
      </c>
      <c r="F46" s="25" t="str">
        <f t="shared" si="15"/>
        <v/>
      </c>
      <c r="G46" s="26" t="str">
        <f t="shared" si="16"/>
        <v/>
      </c>
      <c r="H46" s="27" t="str">
        <f>IF($B46&lt;&gt;"",IFERROR(VLOOKUP($B46&amp;"|"&amp;H$43,$AN:$AQ,4,0),"No Price"),"")</f>
        <v/>
      </c>
      <c r="I46" s="27" t="str">
        <f>IF($B46&lt;&gt;"",IFERROR(VLOOKUP($B46&amp;"|"&amp;I$43,$AN:$AQ,4,0),"No Price"),"")</f>
        <v/>
      </c>
      <c r="J46" s="27" t="str">
        <f>IF($B46&lt;&gt;"",IFERROR(VLOOKUP($B46&amp;"|"&amp;J$43,$AN:$AQ,4,0),"No Price"),"")</f>
        <v/>
      </c>
      <c r="K46" s="27" t="str">
        <f>IF($B46&lt;&gt;"",IFERROR(VLOOKUP($B46&amp;"|"&amp;K$43,$AN:$AQ,4,0),"No Price"),"")</f>
        <v/>
      </c>
      <c r="L46" s="26">
        <f t="shared" si="17"/>
        <v>0</v>
      </c>
      <c r="M46" s="26" t="str">
        <f t="shared" si="18"/>
        <v/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3" t="str">
        <f t="shared" si="13"/>
        <v/>
      </c>
      <c r="AA46" s="7"/>
      <c r="AC46" s="8"/>
      <c r="AE46" s="3" t="str">
        <f t="shared" si="14"/>
        <v/>
      </c>
      <c r="AG46" s="8"/>
      <c r="AM46" s="8"/>
      <c r="AN46" s="9" t="str">
        <f t="shared" si="2"/>
        <v>|</v>
      </c>
      <c r="AP46" s="29"/>
      <c r="AZ46" s="8"/>
      <c r="BA46" s="10" t="str">
        <f t="shared" si="3"/>
        <v>|</v>
      </c>
    </row>
    <row r="47" spans="1:81">
      <c r="A47" s="1"/>
      <c r="B47" s="13" t="str">
        <f>IF(AS5&lt;&gt;"",AS5,"")</f>
        <v/>
      </c>
      <c r="C47" s="13" t="str">
        <f>IF(AT5&lt;&gt;"",AT5,"")</f>
        <v/>
      </c>
      <c r="D47" s="24" t="str">
        <f>IF(B47&lt;&gt;"",IFERROR(IF(LEFT(B47,2)="MX",VLOOKUP(B47,$AK:$AM,3,0)*10,VLOOKUP(B47,$AK:$AM,3,0)),"No Price"),"")</f>
        <v/>
      </c>
      <c r="E47" s="24" t="str">
        <f>IF(B47&lt;&gt;"",IFERROR(VLOOKUP(B47&amp;"|"&amp;$B$4,$AN:$AQ,4,0),"No Price"),"")</f>
        <v/>
      </c>
      <c r="F47" s="25" t="str">
        <f t="shared" si="15"/>
        <v/>
      </c>
      <c r="G47" s="26" t="str">
        <f t="shared" si="16"/>
        <v/>
      </c>
      <c r="H47" s="27" t="str">
        <f>IF($B47&lt;&gt;"",IFERROR(VLOOKUP($B47&amp;"|"&amp;H$43,$AN:$AQ,4,0),"No Price"),"")</f>
        <v/>
      </c>
      <c r="I47" s="27" t="str">
        <f>IF($B47&lt;&gt;"",IFERROR(VLOOKUP($B47&amp;"|"&amp;I$43,$AN:$AQ,4,0),"No Price"),"")</f>
        <v/>
      </c>
      <c r="J47" s="27" t="str">
        <f>IF($B47&lt;&gt;"",IFERROR(VLOOKUP($B47&amp;"|"&amp;J$43,$AN:$AQ,4,0),"No Price"),"")</f>
        <v/>
      </c>
      <c r="K47" s="27" t="str">
        <f>IF($B47&lt;&gt;"",IFERROR(VLOOKUP($B47&amp;"|"&amp;K$43,$AN:$AQ,4,0),"No Price"),"")</f>
        <v/>
      </c>
      <c r="L47" s="26">
        <f t="shared" si="17"/>
        <v>0</v>
      </c>
      <c r="M47" s="26" t="str">
        <f t="shared" si="18"/>
        <v/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  <c r="Z47" s="3" t="str">
        <f t="shared" si="13"/>
        <v/>
      </c>
      <c r="AA47" s="7"/>
      <c r="AC47" s="8"/>
      <c r="AE47" s="3" t="str">
        <f t="shared" si="14"/>
        <v/>
      </c>
      <c r="AG47" s="8"/>
      <c r="AM47" s="8"/>
      <c r="AN47" s="9" t="str">
        <f t="shared" si="2"/>
        <v>|</v>
      </c>
      <c r="AP47" s="29"/>
      <c r="AZ47" s="8"/>
      <c r="BA47" s="10" t="str">
        <f t="shared" si="3"/>
        <v>|</v>
      </c>
    </row>
    <row r="48" spans="1:81">
      <c r="A48" s="1"/>
      <c r="B48" s="13" t="str">
        <f>IF(AS6&lt;&gt;"",AS6,"")</f>
        <v/>
      </c>
      <c r="C48" s="13" t="str">
        <f>IF(AT6&lt;&gt;"",AT6,"")</f>
        <v/>
      </c>
      <c r="D48" s="24" t="str">
        <f>IF(B48&lt;&gt;"",IFERROR(IF(LEFT(B48,2)="MX",VLOOKUP(B48,$AK:$AM,3,0)*10,VLOOKUP(B48,$AK:$AM,3,0)),"No Price"),"")</f>
        <v/>
      </c>
      <c r="E48" s="24" t="str">
        <f>IF(B48&lt;&gt;"",IFERROR(VLOOKUP(B48&amp;"|"&amp;$B$4,$AN:$AQ,4,0),"No Price"),"")</f>
        <v/>
      </c>
      <c r="F48" s="25" t="str">
        <f t="shared" si="15"/>
        <v/>
      </c>
      <c r="G48" s="26" t="str">
        <f t="shared" si="16"/>
        <v/>
      </c>
      <c r="H48" s="27" t="str">
        <f>IF($B48&lt;&gt;"",IFERROR(VLOOKUP($B48&amp;"|"&amp;H$43,$AN:$AQ,4,0),"No Price"),"")</f>
        <v/>
      </c>
      <c r="I48" s="27" t="str">
        <f>IF($B48&lt;&gt;"",IFERROR(VLOOKUP($B48&amp;"|"&amp;I$43,$AN:$AQ,4,0),"No Price"),"")</f>
        <v/>
      </c>
      <c r="J48" s="27" t="str">
        <f>IF($B48&lt;&gt;"",IFERROR(VLOOKUP($B48&amp;"|"&amp;J$43,$AN:$AQ,4,0),"No Price"),"")</f>
        <v/>
      </c>
      <c r="K48" s="27" t="str">
        <f>IF($B48&lt;&gt;"",IFERROR(VLOOKUP($B48&amp;"|"&amp;K$43,$AN:$AQ,4,0),"No Price"),"")</f>
        <v/>
      </c>
      <c r="L48" s="26">
        <f t="shared" si="17"/>
        <v>0</v>
      </c>
      <c r="M48" s="26" t="str">
        <f t="shared" si="18"/>
        <v/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  <c r="Z48" s="3" t="str">
        <f t="shared" si="13"/>
        <v/>
      </c>
      <c r="AA48" s="7"/>
      <c r="AC48" s="8"/>
      <c r="AE48" s="3" t="str">
        <f t="shared" si="14"/>
        <v/>
      </c>
      <c r="AG48" s="8"/>
      <c r="AM48" s="8"/>
      <c r="AN48" s="9" t="str">
        <f t="shared" si="2"/>
        <v>|</v>
      </c>
      <c r="AP48" s="29"/>
      <c r="AZ48" s="8"/>
      <c r="BA48" s="10" t="str">
        <f t="shared" si="3"/>
        <v>|</v>
      </c>
    </row>
    <row r="49" spans="1:53">
      <c r="A49" s="1"/>
      <c r="B49" s="13" t="str">
        <f>IF(AS7&lt;&gt;"",AS7,"")</f>
        <v/>
      </c>
      <c r="C49" s="13" t="str">
        <f>IF(AT7&lt;&gt;"",AT7,"")</f>
        <v/>
      </c>
      <c r="D49" s="24" t="str">
        <f>IF(B49&lt;&gt;"",IFERROR(IF(LEFT(B49,2)="MX",VLOOKUP(B49,$AK:$AM,3,0)*10,VLOOKUP(B49,$AK:$AM,3,0)),"No Price"),"")</f>
        <v/>
      </c>
      <c r="E49" s="24" t="str">
        <f>IF(B49&lt;&gt;"",IFERROR(VLOOKUP(B49&amp;"|"&amp;$B$4,$AN:$AQ,4,0),"No Price"),"")</f>
        <v/>
      </c>
      <c r="F49" s="25" t="str">
        <f t="shared" si="15"/>
        <v/>
      </c>
      <c r="G49" s="26" t="str">
        <f t="shared" si="16"/>
        <v/>
      </c>
      <c r="H49" s="27" t="str">
        <f>IF($B49&lt;&gt;"",IFERROR(VLOOKUP($B49&amp;"|"&amp;H$43,$AN:$AQ,4,0),"No Price"),"")</f>
        <v/>
      </c>
      <c r="I49" s="27" t="str">
        <f>IF($B49&lt;&gt;"",IFERROR(VLOOKUP($B49&amp;"|"&amp;I$43,$AN:$AQ,4,0),"No Price"),"")</f>
        <v/>
      </c>
      <c r="J49" s="27" t="str">
        <f>IF($B49&lt;&gt;"",IFERROR(VLOOKUP($B49&amp;"|"&amp;J$43,$AN:$AQ,4,0),"No Price"),"")</f>
        <v/>
      </c>
      <c r="K49" s="27" t="str">
        <f>IF($B49&lt;&gt;"",IFERROR(VLOOKUP($B49&amp;"|"&amp;K$43,$AN:$AQ,4,0),"No Price"),"")</f>
        <v/>
      </c>
      <c r="L49" s="26">
        <f t="shared" si="17"/>
        <v>0</v>
      </c>
      <c r="M49" s="26" t="str">
        <f t="shared" si="18"/>
        <v/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3" t="str">
        <f t="shared" si="13"/>
        <v/>
      </c>
      <c r="AA49" s="7"/>
      <c r="AC49" s="8"/>
      <c r="AE49" s="3" t="str">
        <f t="shared" si="14"/>
        <v/>
      </c>
      <c r="AG49" s="8"/>
      <c r="AM49" s="8"/>
      <c r="AN49" s="9" t="str">
        <f t="shared" si="2"/>
        <v>|</v>
      </c>
      <c r="AP49" s="29"/>
      <c r="AZ49" s="8"/>
      <c r="BA49" s="10" t="str">
        <f t="shared" si="3"/>
        <v>|</v>
      </c>
    </row>
    <row r="50" spans="1:53">
      <c r="A50" s="1"/>
      <c r="B50" s="13" t="str">
        <f>IF(AS8&lt;&gt;"",AS8,"")</f>
        <v/>
      </c>
      <c r="C50" s="13" t="str">
        <f>IF(AT8&lt;&gt;"",AT8,"")</f>
        <v/>
      </c>
      <c r="D50" s="24" t="str">
        <f>IF(B50&lt;&gt;"",IFERROR(IF(LEFT(B50,2)="MX",VLOOKUP(B50,$AK:$AM,3,0)*10,VLOOKUP(B50,$AK:$AM,3,0)),"No Price"),"")</f>
        <v/>
      </c>
      <c r="E50" s="24" t="str">
        <f>IF(B50&lt;&gt;"",IFERROR(VLOOKUP(B50&amp;"|"&amp;$B$4,$AN:$AQ,4,0),"No Price"),"")</f>
        <v/>
      </c>
      <c r="F50" s="25" t="str">
        <f t="shared" si="15"/>
        <v/>
      </c>
      <c r="G50" s="26" t="str">
        <f t="shared" si="16"/>
        <v/>
      </c>
      <c r="H50" s="27" t="str">
        <f>IF($B50&lt;&gt;"",IFERROR(VLOOKUP($B50&amp;"|"&amp;H$43,$AN:$AQ,4,0),"No Price"),"")</f>
        <v/>
      </c>
      <c r="I50" s="27" t="str">
        <f>IF($B50&lt;&gt;"",IFERROR(VLOOKUP($B50&amp;"|"&amp;I$43,$AN:$AQ,4,0),"No Price"),"")</f>
        <v/>
      </c>
      <c r="J50" s="27" t="str">
        <f>IF($B50&lt;&gt;"",IFERROR(VLOOKUP($B50&amp;"|"&amp;J$43,$AN:$AQ,4,0),"No Price"),"")</f>
        <v/>
      </c>
      <c r="K50" s="27" t="str">
        <f>IF($B50&lt;&gt;"",IFERROR(VLOOKUP($B50&amp;"|"&amp;K$43,$AN:$AQ,4,0),"No Price"),"")</f>
        <v/>
      </c>
      <c r="L50" s="26">
        <f t="shared" si="17"/>
        <v>0</v>
      </c>
      <c r="M50" s="26" t="str">
        <f t="shared" si="18"/>
        <v/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  <c r="Z50" s="3" t="str">
        <f t="shared" si="13"/>
        <v/>
      </c>
      <c r="AA50" s="7"/>
      <c r="AC50" s="8"/>
      <c r="AE50" s="3" t="str">
        <f t="shared" si="14"/>
        <v/>
      </c>
      <c r="AG50" s="8"/>
      <c r="AM50" s="8"/>
      <c r="AN50" s="9" t="str">
        <f t="shared" si="2"/>
        <v>|</v>
      </c>
      <c r="AP50" s="29"/>
      <c r="AZ50" s="8"/>
      <c r="BA50" s="10" t="str">
        <f t="shared" si="3"/>
        <v>|</v>
      </c>
    </row>
    <row r="51" spans="1:53">
      <c r="A51" s="1"/>
      <c r="B51" s="13" t="str">
        <f>IF(AS9&lt;&gt;"",AS9,"")</f>
        <v/>
      </c>
      <c r="C51" s="13" t="str">
        <f>IF(AT9&lt;&gt;"",AT9,"")</f>
        <v/>
      </c>
      <c r="D51" s="24" t="str">
        <f>IF(B51&lt;&gt;"",IFERROR(IF(LEFT(B51,2)="MX",VLOOKUP(B51,$AK:$AM,3,0)*10,VLOOKUP(B51,$AK:$AM,3,0)),"No Price"),"")</f>
        <v/>
      </c>
      <c r="E51" s="24" t="str">
        <f>IF(B51&lt;&gt;"",IFERROR(VLOOKUP(B51&amp;"|"&amp;$B$4,$AN:$AQ,4,0),"No Price"),"")</f>
        <v/>
      </c>
      <c r="F51" s="25" t="str">
        <f t="shared" si="15"/>
        <v/>
      </c>
      <c r="G51" s="26" t="str">
        <f t="shared" si="16"/>
        <v/>
      </c>
      <c r="H51" s="27" t="str">
        <f>IF($B51&lt;&gt;"",IFERROR(VLOOKUP($B51&amp;"|"&amp;H$43,$AN:$AQ,4,0),"No Price"),"")</f>
        <v/>
      </c>
      <c r="I51" s="27" t="str">
        <f>IF($B51&lt;&gt;"",IFERROR(VLOOKUP($B51&amp;"|"&amp;I$43,$AN:$AQ,4,0),"No Price"),"")</f>
        <v/>
      </c>
      <c r="J51" s="27" t="str">
        <f>IF($B51&lt;&gt;"",IFERROR(VLOOKUP($B51&amp;"|"&amp;J$43,$AN:$AQ,4,0),"No Price"),"")</f>
        <v/>
      </c>
      <c r="K51" s="27" t="str">
        <f>IF($B51&lt;&gt;"",IFERROR(VLOOKUP($B51&amp;"|"&amp;K$43,$AN:$AQ,4,0),"No Price"),"")</f>
        <v/>
      </c>
      <c r="L51" s="26">
        <f t="shared" si="17"/>
        <v>0</v>
      </c>
      <c r="M51" s="26" t="str">
        <f t="shared" si="18"/>
        <v/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3" t="str">
        <f t="shared" si="13"/>
        <v/>
      </c>
      <c r="AA51" s="7"/>
      <c r="AC51" s="8"/>
      <c r="AE51" s="3" t="str">
        <f t="shared" si="14"/>
        <v/>
      </c>
      <c r="AG51" s="8"/>
      <c r="AM51" s="8"/>
      <c r="AN51" s="9" t="str">
        <f t="shared" si="2"/>
        <v>|</v>
      </c>
      <c r="AP51" s="29"/>
      <c r="AZ51" s="8"/>
      <c r="BA51" s="10" t="str">
        <f t="shared" si="3"/>
        <v>|</v>
      </c>
    </row>
    <row r="52" spans="1:53">
      <c r="A52" s="1"/>
      <c r="B52" s="13" t="str">
        <f>IF(AS10&lt;&gt;"",AS10,"")</f>
        <v/>
      </c>
      <c r="C52" s="13" t="str">
        <f>IF(AT10&lt;&gt;"",AT10,"")</f>
        <v/>
      </c>
      <c r="D52" s="24" t="str">
        <f>IF(B52&lt;&gt;"",IFERROR(IF(LEFT(B52,2)="MX",VLOOKUP(B52,$AK:$AM,3,0)*10,VLOOKUP(B52,$AK:$AM,3,0)),"No Price"),"")</f>
        <v/>
      </c>
      <c r="E52" s="24" t="str">
        <f>IF(B52&lt;&gt;"",IFERROR(VLOOKUP(B52&amp;"|"&amp;$B$4,$AN:$AQ,4,0),"No Price"),"")</f>
        <v/>
      </c>
      <c r="F52" s="25" t="str">
        <f t="shared" si="15"/>
        <v/>
      </c>
      <c r="G52" s="26" t="str">
        <f t="shared" si="16"/>
        <v/>
      </c>
      <c r="H52" s="27" t="str">
        <f>IF($B52&lt;&gt;"",IFERROR(VLOOKUP($B52&amp;"|"&amp;H$43,$AN:$AQ,4,0),"No Price"),"")</f>
        <v/>
      </c>
      <c r="I52" s="27" t="str">
        <f>IF($B52&lt;&gt;"",IFERROR(VLOOKUP($B52&amp;"|"&amp;I$43,$AN:$AQ,4,0),"No Price"),"")</f>
        <v/>
      </c>
      <c r="J52" s="27" t="str">
        <f>IF($B52&lt;&gt;"",IFERROR(VLOOKUP($B52&amp;"|"&amp;J$43,$AN:$AQ,4,0),"No Price"),"")</f>
        <v/>
      </c>
      <c r="K52" s="27" t="str">
        <f>IF($B52&lt;&gt;"",IFERROR(VLOOKUP($B52&amp;"|"&amp;K$43,$AN:$AQ,4,0),"No Price"),"")</f>
        <v/>
      </c>
      <c r="L52" s="26">
        <f t="shared" si="17"/>
        <v>0</v>
      </c>
      <c r="M52" s="26" t="str">
        <f t="shared" si="18"/>
        <v/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  <c r="Z52" s="3" t="str">
        <f t="shared" si="13"/>
        <v/>
      </c>
      <c r="AA52" s="7"/>
      <c r="AC52" s="8"/>
      <c r="AE52" s="3" t="str">
        <f t="shared" si="14"/>
        <v/>
      </c>
      <c r="AG52" s="8"/>
      <c r="AM52" s="8"/>
      <c r="AN52" s="9" t="str">
        <f t="shared" si="2"/>
        <v>|</v>
      </c>
      <c r="AP52" s="29"/>
      <c r="AZ52" s="8"/>
      <c r="BA52" s="10" t="str">
        <f t="shared" si="3"/>
        <v>|</v>
      </c>
    </row>
    <row r="53" spans="1:53">
      <c r="A53" s="1"/>
      <c r="B53" s="13" t="str">
        <f>IF(AS11&lt;&gt;"",AS11,"")</f>
        <v/>
      </c>
      <c r="C53" s="13" t="str">
        <f>IF(AT11&lt;&gt;"",AT11,"")</f>
        <v/>
      </c>
      <c r="D53" s="24" t="str">
        <f>IF(B53&lt;&gt;"",IFERROR(IF(LEFT(B53,2)="MX",VLOOKUP(B53,$AK:$AM,3,0)*10,VLOOKUP(B53,$AK:$AM,3,0)),"No Price"),"")</f>
        <v/>
      </c>
      <c r="E53" s="24" t="str">
        <f>IF(B53&lt;&gt;"",IFERROR(VLOOKUP(B53&amp;"|"&amp;$B$4,$AN:$AQ,4,0),"No Price"),"")</f>
        <v/>
      </c>
      <c r="F53" s="25" t="str">
        <f t="shared" ref="F53" si="19">IFERROR(D53-E53,"")</f>
        <v/>
      </c>
      <c r="G53" s="26" t="str">
        <f t="shared" ref="G53" si="20">IFERROR(F53/E53,"")</f>
        <v/>
      </c>
      <c r="H53" s="27" t="str">
        <f>IF($B53&lt;&gt;"",IFERROR(VLOOKUP($B53&amp;"|"&amp;H$43,$AN:$AQ,4,0),"No Price"),"")</f>
        <v/>
      </c>
      <c r="I53" s="27" t="str">
        <f>IF($B53&lt;&gt;"",IFERROR(VLOOKUP($B53&amp;"|"&amp;I$43,$AN:$AQ,4,0),"No Price"),"")</f>
        <v/>
      </c>
      <c r="J53" s="27" t="str">
        <f>IF($B53&lt;&gt;"",IFERROR(VLOOKUP($B53&amp;"|"&amp;J$43,$AN:$AQ,4,0),"No Price"),"")</f>
        <v/>
      </c>
      <c r="K53" s="27" t="str">
        <f>IF($B53&lt;&gt;"",IFERROR(VLOOKUP($B53&amp;"|"&amp;K$43,$AN:$AQ,4,0),"No Price"),"")</f>
        <v/>
      </c>
      <c r="L53" s="26">
        <f t="shared" ref="L53" si="21">IF(AND(ISNUMBER(E53),ISNUMBER(H53),ISNUMBER(I53),ISNUMBER(J53),ISNUMBER(K53)),1,0)</f>
        <v>0</v>
      </c>
      <c r="M53" s="26" t="str">
        <f t="shared" ref="M53" si="22">IF(B53="","",IF(L53=0,"Missing Data",IF(AND(E53=H53,E53=I53,E53=J53,E53=K53),"Stale","Fresh")))</f>
        <v/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  <c r="Z53" s="3" t="str">
        <f t="shared" si="13"/>
        <v/>
      </c>
      <c r="AA53" s="7"/>
      <c r="AC53" s="8"/>
      <c r="AE53" s="3" t="str">
        <f t="shared" si="14"/>
        <v/>
      </c>
      <c r="AG53" s="8"/>
      <c r="AM53" s="8"/>
      <c r="AN53" s="9" t="str">
        <f t="shared" si="2"/>
        <v>|</v>
      </c>
      <c r="AP53" s="29"/>
      <c r="AZ53" s="8"/>
      <c r="BA53" s="10" t="str">
        <f t="shared" si="3"/>
        <v>|</v>
      </c>
    </row>
    <row r="54" spans="1:53">
      <c r="A54" s="1"/>
      <c r="B54" s="13" t="str">
        <f t="shared" ref="B54:C54" si="23">IF(AS12&lt;&gt;"",AS12,"")</f>
        <v/>
      </c>
      <c r="C54" s="13" t="str">
        <f t="shared" si="23"/>
        <v/>
      </c>
      <c r="D54" s="24" t="str">
        <f>IF(B54&lt;&gt;"",IFERROR(IF(LEFT(B54,2)="MX",VLOOKUP(B54,$AK:$AM,3,0)*10,VLOOKUP(B54,$AK:$AM,3,0)),"No Price"),"")</f>
        <v/>
      </c>
      <c r="E54" s="24" t="str">
        <f>IF(B54&lt;&gt;"",IFERROR(VLOOKUP(B54&amp;"|"&amp;$B$4,$AN:$AQ,4,0),"No Price"),"")</f>
        <v/>
      </c>
      <c r="F54" s="25" t="str">
        <f t="shared" ref="F54:F69" si="24">IFERROR(D54-E54,"")</f>
        <v/>
      </c>
      <c r="G54" s="26" t="str">
        <f t="shared" ref="G54:G69" si="25">IFERROR(F54/E54,"")</f>
        <v/>
      </c>
      <c r="H54" s="27" t="str">
        <f>IF($B54&lt;&gt;"",IFERROR(VLOOKUP($B54&amp;"|"&amp;H$43,$AN:$AQ,4,0),"No Price"),"")</f>
        <v/>
      </c>
      <c r="I54" s="27" t="str">
        <f>IF($B54&lt;&gt;"",IFERROR(VLOOKUP($B54&amp;"|"&amp;I$43,$AN:$AQ,4,0),"No Price"),"")</f>
        <v/>
      </c>
      <c r="J54" s="27" t="str">
        <f>IF($B54&lt;&gt;"",IFERROR(VLOOKUP($B54&amp;"|"&amp;J$43,$AN:$AQ,4,0),"No Price"),"")</f>
        <v/>
      </c>
      <c r="K54" s="27" t="str">
        <f>IF($B54&lt;&gt;"",IFERROR(VLOOKUP($B54&amp;"|"&amp;K$43,$AN:$AQ,4,0),"No Price"),"")</f>
        <v/>
      </c>
      <c r="L54" s="26">
        <f t="shared" ref="L54:L69" si="26">IF(AND(ISNUMBER(E54),ISNUMBER(H54),ISNUMBER(I54),ISNUMBER(J54),ISNUMBER(K54)),1,0)</f>
        <v>0</v>
      </c>
      <c r="M54" s="26" t="str">
        <f t="shared" ref="M54:M69" si="27">IF(B54="","",IF(L54=0,"Missing Data",IF(AND(E54=H54,E54=I54,E54=J54,E54=K54),"Stale","Fresh")))</f>
        <v/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  <c r="Z54" s="3" t="str">
        <f t="shared" si="13"/>
        <v/>
      </c>
      <c r="AA54" s="7"/>
      <c r="AC54" s="8"/>
      <c r="AE54" s="3" t="str">
        <f t="shared" si="14"/>
        <v/>
      </c>
      <c r="AG54" s="8"/>
      <c r="AM54" s="8"/>
      <c r="AN54" s="9" t="str">
        <f t="shared" si="2"/>
        <v>|</v>
      </c>
      <c r="AP54" s="29"/>
      <c r="AZ54" s="8"/>
      <c r="BA54" s="10" t="str">
        <f t="shared" si="3"/>
        <v>|</v>
      </c>
    </row>
    <row r="55" spans="1:53">
      <c r="A55" s="1"/>
      <c r="B55" s="13" t="str">
        <f t="shared" ref="B55:C55" si="28">IF(AS13&lt;&gt;"",AS13,"")</f>
        <v/>
      </c>
      <c r="C55" s="13" t="str">
        <f t="shared" si="28"/>
        <v/>
      </c>
      <c r="D55" s="24" t="str">
        <f>IF(B55&lt;&gt;"",IFERROR(IF(LEFT(B55,2)="MX",VLOOKUP(B55,$AK:$AM,3,0)*10,VLOOKUP(B55,$AK:$AM,3,0)),"No Price"),"")</f>
        <v/>
      </c>
      <c r="E55" s="24" t="str">
        <f>IF(B55&lt;&gt;"",IFERROR(VLOOKUP(B55&amp;"|"&amp;$B$4,$AN:$AQ,4,0),"No Price"),"")</f>
        <v/>
      </c>
      <c r="F55" s="25" t="str">
        <f t="shared" si="24"/>
        <v/>
      </c>
      <c r="G55" s="26" t="str">
        <f t="shared" si="25"/>
        <v/>
      </c>
      <c r="H55" s="27" t="str">
        <f>IF($B55&lt;&gt;"",IFERROR(VLOOKUP($B55&amp;"|"&amp;H$43,$AN:$AQ,4,0),"No Price"),"")</f>
        <v/>
      </c>
      <c r="I55" s="27" t="str">
        <f>IF($B55&lt;&gt;"",IFERROR(VLOOKUP($B55&amp;"|"&amp;I$43,$AN:$AQ,4,0),"No Price"),"")</f>
        <v/>
      </c>
      <c r="J55" s="27" t="str">
        <f>IF($B55&lt;&gt;"",IFERROR(VLOOKUP($B55&amp;"|"&amp;J$43,$AN:$AQ,4,0),"No Price"),"")</f>
        <v/>
      </c>
      <c r="K55" s="27" t="str">
        <f>IF($B55&lt;&gt;"",IFERROR(VLOOKUP($B55&amp;"|"&amp;K$43,$AN:$AQ,4,0),"No Price"),"")</f>
        <v/>
      </c>
      <c r="L55" s="26">
        <f t="shared" si="26"/>
        <v>0</v>
      </c>
      <c r="M55" s="26" t="str">
        <f t="shared" si="27"/>
        <v/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  <c r="Z55" s="3" t="str">
        <f t="shared" si="13"/>
        <v/>
      </c>
      <c r="AA55" s="7"/>
      <c r="AC55" s="8"/>
      <c r="AE55" s="3" t="str">
        <f t="shared" si="14"/>
        <v/>
      </c>
      <c r="AG55" s="8"/>
      <c r="AM55" s="8"/>
      <c r="AN55" s="9" t="str">
        <f t="shared" si="2"/>
        <v>|</v>
      </c>
      <c r="AP55" s="29"/>
      <c r="AZ55" s="8"/>
      <c r="BA55" s="10" t="str">
        <f t="shared" si="3"/>
        <v>|</v>
      </c>
    </row>
    <row r="56" spans="1:53">
      <c r="A56" s="1"/>
      <c r="B56" s="13" t="str">
        <f t="shared" ref="B56:C56" si="29">IF(AS14&lt;&gt;"",AS14,"")</f>
        <v/>
      </c>
      <c r="C56" s="13" t="str">
        <f t="shared" si="29"/>
        <v/>
      </c>
      <c r="D56" s="24" t="str">
        <f>IF(B56&lt;&gt;"",IFERROR(IF(LEFT(B56,2)="MX",VLOOKUP(B56,$AK:$AM,3,0)*10,VLOOKUP(B56,$AK:$AM,3,0)),"No Price"),"")</f>
        <v/>
      </c>
      <c r="E56" s="24" t="str">
        <f>IF(B56&lt;&gt;"",IFERROR(VLOOKUP(B56&amp;"|"&amp;$B$4,$AN:$AQ,4,0),"No Price"),"")</f>
        <v/>
      </c>
      <c r="F56" s="25" t="str">
        <f t="shared" si="24"/>
        <v/>
      </c>
      <c r="G56" s="26" t="str">
        <f t="shared" si="25"/>
        <v/>
      </c>
      <c r="H56" s="27" t="str">
        <f>IF($B56&lt;&gt;"",IFERROR(VLOOKUP($B56&amp;"|"&amp;H$43,$AN:$AQ,4,0),"No Price"),"")</f>
        <v/>
      </c>
      <c r="I56" s="27" t="str">
        <f>IF($B56&lt;&gt;"",IFERROR(VLOOKUP($B56&amp;"|"&amp;I$43,$AN:$AQ,4,0),"No Price"),"")</f>
        <v/>
      </c>
      <c r="J56" s="27" t="str">
        <f>IF($B56&lt;&gt;"",IFERROR(VLOOKUP($B56&amp;"|"&amp;J$43,$AN:$AQ,4,0),"No Price"),"")</f>
        <v/>
      </c>
      <c r="K56" s="27" t="str">
        <f>IF($B56&lt;&gt;"",IFERROR(VLOOKUP($B56&amp;"|"&amp;K$43,$AN:$AQ,4,0),"No Price"),"")</f>
        <v/>
      </c>
      <c r="L56" s="26">
        <f t="shared" si="26"/>
        <v>0</v>
      </c>
      <c r="M56" s="26" t="str">
        <f t="shared" si="27"/>
        <v/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  <c r="Z56" s="3" t="str">
        <f t="shared" si="13"/>
        <v/>
      </c>
      <c r="AA56" s="7"/>
      <c r="AC56" s="8"/>
      <c r="AE56" s="3" t="str">
        <f t="shared" si="14"/>
        <v/>
      </c>
      <c r="AG56" s="8"/>
      <c r="AM56" s="8"/>
      <c r="AN56" s="9" t="str">
        <f t="shared" si="2"/>
        <v>|</v>
      </c>
      <c r="AP56" s="29"/>
      <c r="AZ56" s="8"/>
      <c r="BA56" s="10" t="str">
        <f t="shared" si="3"/>
        <v>|</v>
      </c>
    </row>
    <row r="57" spans="1:53">
      <c r="A57" s="1"/>
      <c r="B57" s="13" t="str">
        <f t="shared" ref="B57:C57" si="30">IF(AS15&lt;&gt;"",AS15,"")</f>
        <v/>
      </c>
      <c r="C57" s="13" t="str">
        <f t="shared" si="30"/>
        <v/>
      </c>
      <c r="D57" s="24" t="str">
        <f>IF(B57&lt;&gt;"",IFERROR(IF(LEFT(B57,2)="MX",VLOOKUP(B57,$AK:$AM,3,0)*10,VLOOKUP(B57,$AK:$AM,3,0)),"No Price"),"")</f>
        <v/>
      </c>
      <c r="E57" s="24" t="str">
        <f>IF(B57&lt;&gt;"",IFERROR(VLOOKUP(B57&amp;"|"&amp;$B$4,$AN:$AQ,4,0),"No Price"),"")</f>
        <v/>
      </c>
      <c r="F57" s="25" t="str">
        <f t="shared" si="24"/>
        <v/>
      </c>
      <c r="G57" s="26" t="str">
        <f t="shared" si="25"/>
        <v/>
      </c>
      <c r="H57" s="27" t="str">
        <f>IF($B57&lt;&gt;"",IFERROR(VLOOKUP($B57&amp;"|"&amp;H$43,$AN:$AQ,4,0),"No Price"),"")</f>
        <v/>
      </c>
      <c r="I57" s="27" t="str">
        <f>IF($B57&lt;&gt;"",IFERROR(VLOOKUP($B57&amp;"|"&amp;I$43,$AN:$AQ,4,0),"No Price"),"")</f>
        <v/>
      </c>
      <c r="J57" s="27" t="str">
        <f>IF($B57&lt;&gt;"",IFERROR(VLOOKUP($B57&amp;"|"&amp;J$43,$AN:$AQ,4,0),"No Price"),"")</f>
        <v/>
      </c>
      <c r="K57" s="27" t="str">
        <f>IF($B57&lt;&gt;"",IFERROR(VLOOKUP($B57&amp;"|"&amp;K$43,$AN:$AQ,4,0),"No Price"),"")</f>
        <v/>
      </c>
      <c r="L57" s="26">
        <f t="shared" si="26"/>
        <v>0</v>
      </c>
      <c r="M57" s="26" t="str">
        <f t="shared" si="27"/>
        <v/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  <c r="Z57" s="3" t="str">
        <f t="shared" si="13"/>
        <v/>
      </c>
      <c r="AA57" s="7"/>
      <c r="AC57" s="8"/>
      <c r="AE57" s="3" t="str">
        <f t="shared" si="14"/>
        <v/>
      </c>
      <c r="AG57" s="8"/>
      <c r="AM57" s="8"/>
      <c r="AN57" s="9" t="str">
        <f t="shared" si="2"/>
        <v>|</v>
      </c>
      <c r="AP57" s="29"/>
      <c r="AZ57" s="8"/>
      <c r="BA57" s="10" t="str">
        <f t="shared" si="3"/>
        <v>|</v>
      </c>
    </row>
    <row r="58" spans="1:53">
      <c r="A58" s="1"/>
      <c r="B58" s="13" t="str">
        <f t="shared" ref="B58:C58" si="31">IF(AS16&lt;&gt;"",AS16,"")</f>
        <v/>
      </c>
      <c r="C58" s="13" t="str">
        <f t="shared" si="31"/>
        <v/>
      </c>
      <c r="D58" s="24" t="str">
        <f>IF(B58&lt;&gt;"",IFERROR(IF(LEFT(B58,2)="MX",VLOOKUP(B58,$AK:$AM,3,0)*10,VLOOKUP(B58,$AK:$AM,3,0)),"No Price"),"")</f>
        <v/>
      </c>
      <c r="E58" s="24" t="str">
        <f>IF(B58&lt;&gt;"",IFERROR(VLOOKUP(B58&amp;"|"&amp;$B$4,$AN:$AQ,4,0),"No Price"),"")</f>
        <v/>
      </c>
      <c r="F58" s="25" t="str">
        <f t="shared" si="24"/>
        <v/>
      </c>
      <c r="G58" s="26" t="str">
        <f t="shared" si="25"/>
        <v/>
      </c>
      <c r="H58" s="27" t="str">
        <f>IF($B58&lt;&gt;"",IFERROR(VLOOKUP($B58&amp;"|"&amp;H$43,$AN:$AQ,4,0),"No Price"),"")</f>
        <v/>
      </c>
      <c r="I58" s="27" t="str">
        <f>IF($B58&lt;&gt;"",IFERROR(VLOOKUP($B58&amp;"|"&amp;I$43,$AN:$AQ,4,0),"No Price"),"")</f>
        <v/>
      </c>
      <c r="J58" s="27" t="str">
        <f>IF($B58&lt;&gt;"",IFERROR(VLOOKUP($B58&amp;"|"&amp;J$43,$AN:$AQ,4,0),"No Price"),"")</f>
        <v/>
      </c>
      <c r="K58" s="27" t="str">
        <f>IF($B58&lt;&gt;"",IFERROR(VLOOKUP($B58&amp;"|"&amp;K$43,$AN:$AQ,4,0),"No Price"),"")</f>
        <v/>
      </c>
      <c r="L58" s="26">
        <f t="shared" si="26"/>
        <v>0</v>
      </c>
      <c r="M58" s="26" t="str">
        <f t="shared" si="27"/>
        <v/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3" t="str">
        <f t="shared" si="13"/>
        <v/>
      </c>
      <c r="AA58" s="7"/>
      <c r="AC58" s="8"/>
      <c r="AE58" s="3" t="str">
        <f t="shared" si="14"/>
        <v/>
      </c>
      <c r="AG58" s="8"/>
      <c r="AM58" s="8"/>
      <c r="AN58" s="9" t="str">
        <f t="shared" si="2"/>
        <v>|</v>
      </c>
      <c r="AP58" s="29"/>
      <c r="AZ58" s="8"/>
      <c r="BA58" s="10" t="str">
        <f t="shared" si="3"/>
        <v>|</v>
      </c>
    </row>
    <row r="59" spans="1:53">
      <c r="A59" s="1"/>
      <c r="B59" s="13" t="str">
        <f t="shared" ref="B59:C59" si="32">IF(AS17&lt;&gt;"",AS17,"")</f>
        <v/>
      </c>
      <c r="C59" s="13" t="str">
        <f t="shared" si="32"/>
        <v/>
      </c>
      <c r="D59" s="24" t="str">
        <f>IF(B59&lt;&gt;"",IFERROR(IF(LEFT(B59,2)="MX",VLOOKUP(B59,$AK:$AM,3,0)*10,VLOOKUP(B59,$AK:$AM,3,0)),"No Price"),"")</f>
        <v/>
      </c>
      <c r="E59" s="24" t="str">
        <f>IF(B59&lt;&gt;"",IFERROR(VLOOKUP(B59&amp;"|"&amp;$B$4,$AN:$AQ,4,0),"No Price"),"")</f>
        <v/>
      </c>
      <c r="F59" s="25" t="str">
        <f t="shared" si="24"/>
        <v/>
      </c>
      <c r="G59" s="26" t="str">
        <f t="shared" si="25"/>
        <v/>
      </c>
      <c r="H59" s="27" t="str">
        <f>IF($B59&lt;&gt;"",IFERROR(VLOOKUP($B59&amp;"|"&amp;H$43,$AN:$AQ,4,0),"No Price"),"")</f>
        <v/>
      </c>
      <c r="I59" s="27" t="str">
        <f>IF($B59&lt;&gt;"",IFERROR(VLOOKUP($B59&amp;"|"&amp;I$43,$AN:$AQ,4,0),"No Price"),"")</f>
        <v/>
      </c>
      <c r="J59" s="27" t="str">
        <f>IF($B59&lt;&gt;"",IFERROR(VLOOKUP($B59&amp;"|"&amp;J$43,$AN:$AQ,4,0),"No Price"),"")</f>
        <v/>
      </c>
      <c r="K59" s="27" t="str">
        <f>IF($B59&lt;&gt;"",IFERROR(VLOOKUP($B59&amp;"|"&amp;K$43,$AN:$AQ,4,0),"No Price"),"")</f>
        <v/>
      </c>
      <c r="L59" s="26">
        <f t="shared" si="26"/>
        <v>0</v>
      </c>
      <c r="M59" s="26" t="str">
        <f t="shared" si="27"/>
        <v/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  <c r="Z59" s="3" t="str">
        <f t="shared" si="13"/>
        <v/>
      </c>
      <c r="AN59" s="9" t="str">
        <f t="shared" si="2"/>
        <v>|</v>
      </c>
      <c r="AP59" s="29"/>
      <c r="AZ59" s="8"/>
      <c r="BA59" s="10" t="str">
        <f t="shared" si="3"/>
        <v>|</v>
      </c>
    </row>
    <row r="60" spans="1:53">
      <c r="A60" s="1"/>
      <c r="B60" s="13" t="str">
        <f t="shared" ref="B60:C60" si="33">IF(AS18&lt;&gt;"",AS18,"")</f>
        <v/>
      </c>
      <c r="C60" s="13" t="str">
        <f t="shared" si="33"/>
        <v/>
      </c>
      <c r="D60" s="24" t="str">
        <f>IF(B60&lt;&gt;"",IFERROR(IF(LEFT(B60,2)="MX",VLOOKUP(B60,$AK:$AM,3,0)*10,VLOOKUP(B60,$AK:$AM,3,0)),"No Price"),"")</f>
        <v/>
      </c>
      <c r="E60" s="24" t="str">
        <f>IF(B60&lt;&gt;"",IFERROR(VLOOKUP(B60&amp;"|"&amp;$B$4,$AN:$AQ,4,0),"No Price"),"")</f>
        <v/>
      </c>
      <c r="F60" s="25" t="str">
        <f t="shared" si="24"/>
        <v/>
      </c>
      <c r="G60" s="26" t="str">
        <f t="shared" si="25"/>
        <v/>
      </c>
      <c r="H60" s="27" t="str">
        <f>IF($B60&lt;&gt;"",IFERROR(VLOOKUP($B60&amp;"|"&amp;H$43,$AN:$AQ,4,0),"No Price"),"")</f>
        <v/>
      </c>
      <c r="I60" s="27" t="str">
        <f>IF($B60&lt;&gt;"",IFERROR(VLOOKUP($B60&amp;"|"&amp;I$43,$AN:$AQ,4,0),"No Price"),"")</f>
        <v/>
      </c>
      <c r="J60" s="27" t="str">
        <f>IF($B60&lt;&gt;"",IFERROR(VLOOKUP($B60&amp;"|"&amp;J$43,$AN:$AQ,4,0),"No Price"),"")</f>
        <v/>
      </c>
      <c r="K60" s="27" t="str">
        <f>IF($B60&lt;&gt;"",IFERROR(VLOOKUP($B60&amp;"|"&amp;K$43,$AN:$AQ,4,0),"No Price"),"")</f>
        <v/>
      </c>
      <c r="L60" s="26">
        <f t="shared" si="26"/>
        <v>0</v>
      </c>
      <c r="M60" s="26" t="str">
        <f t="shared" si="27"/>
        <v/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3" t="str">
        <f t="shared" si="13"/>
        <v/>
      </c>
      <c r="AN60" s="9" t="str">
        <f t="shared" si="2"/>
        <v>|</v>
      </c>
      <c r="AP60" s="29"/>
      <c r="AZ60" s="8"/>
      <c r="BA60" s="10" t="str">
        <f t="shared" si="3"/>
        <v>|</v>
      </c>
    </row>
    <row r="61" spans="1:53">
      <c r="A61" s="1"/>
      <c r="B61" s="13" t="str">
        <f t="shared" ref="B61:C61" si="34">IF(AS19&lt;&gt;"",AS19,"")</f>
        <v/>
      </c>
      <c r="C61" s="13" t="str">
        <f t="shared" si="34"/>
        <v/>
      </c>
      <c r="D61" s="24" t="str">
        <f>IF(B61&lt;&gt;"",IFERROR(IF(LEFT(B61,2)="MX",VLOOKUP(B61,$AK:$AM,3,0)*10,VLOOKUP(B61,$AK:$AM,3,0)),"No Price"),"")</f>
        <v/>
      </c>
      <c r="E61" s="24" t="str">
        <f>IF(B61&lt;&gt;"",IFERROR(VLOOKUP(B61&amp;"|"&amp;$B$4,$AN:$AQ,4,0),"No Price"),"")</f>
        <v/>
      </c>
      <c r="F61" s="25" t="str">
        <f t="shared" si="24"/>
        <v/>
      </c>
      <c r="G61" s="26" t="str">
        <f t="shared" si="25"/>
        <v/>
      </c>
      <c r="H61" s="27" t="str">
        <f>IF($B61&lt;&gt;"",IFERROR(VLOOKUP($B61&amp;"|"&amp;H$43,$AN:$AQ,4,0),"No Price"),"")</f>
        <v/>
      </c>
      <c r="I61" s="27" t="str">
        <f>IF($B61&lt;&gt;"",IFERROR(VLOOKUP($B61&amp;"|"&amp;I$43,$AN:$AQ,4,0),"No Price"),"")</f>
        <v/>
      </c>
      <c r="J61" s="27" t="str">
        <f>IF($B61&lt;&gt;"",IFERROR(VLOOKUP($B61&amp;"|"&amp;J$43,$AN:$AQ,4,0),"No Price"),"")</f>
        <v/>
      </c>
      <c r="K61" s="27" t="str">
        <f>IF($B61&lt;&gt;"",IFERROR(VLOOKUP($B61&amp;"|"&amp;K$43,$AN:$AQ,4,0),"No Price"),"")</f>
        <v/>
      </c>
      <c r="L61" s="26">
        <f t="shared" si="26"/>
        <v>0</v>
      </c>
      <c r="M61" s="26" t="str">
        <f t="shared" si="27"/>
        <v/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3" t="str">
        <f t="shared" ref="Z61:Z92" si="35">AA61&amp;AB61</f>
        <v/>
      </c>
      <c r="AN61" s="9" t="str">
        <f t="shared" ref="AN61:AN124" si="36">AO61&amp;"|"&amp;AP61</f>
        <v>|</v>
      </c>
      <c r="AP61" s="29"/>
      <c r="AZ61" s="8"/>
      <c r="BA61" s="10" t="str">
        <f t="shared" ref="BA61:BA124" si="37">BC61&amp;"|"&amp;BD61</f>
        <v>|</v>
      </c>
    </row>
    <row r="62" spans="1:53">
      <c r="A62" s="1"/>
      <c r="B62" s="13" t="str">
        <f t="shared" ref="B62:C62" si="38">IF(AS20&lt;&gt;"",AS20,"")</f>
        <v/>
      </c>
      <c r="C62" s="13" t="str">
        <f t="shared" si="38"/>
        <v/>
      </c>
      <c r="D62" s="24" t="str">
        <f>IF(B62&lt;&gt;"",IFERROR(IF(LEFT(B62,2)="MX",VLOOKUP(B62,$AK:$AM,3,0)*10,VLOOKUP(B62,$AK:$AM,3,0)),"No Price"),"")</f>
        <v/>
      </c>
      <c r="E62" s="24" t="str">
        <f>IF(B62&lt;&gt;"",IFERROR(VLOOKUP(B62&amp;"|"&amp;$B$4,$AN:$AQ,4,0),"No Price"),"")</f>
        <v/>
      </c>
      <c r="F62" s="25" t="str">
        <f t="shared" si="24"/>
        <v/>
      </c>
      <c r="G62" s="26" t="str">
        <f t="shared" si="25"/>
        <v/>
      </c>
      <c r="H62" s="27" t="str">
        <f>IF($B62&lt;&gt;"",IFERROR(VLOOKUP($B62&amp;"|"&amp;H$43,$AN:$AQ,4,0),"No Price"),"")</f>
        <v/>
      </c>
      <c r="I62" s="27" t="str">
        <f>IF($B62&lt;&gt;"",IFERROR(VLOOKUP($B62&amp;"|"&amp;I$43,$AN:$AQ,4,0),"No Price"),"")</f>
        <v/>
      </c>
      <c r="J62" s="27" t="str">
        <f>IF($B62&lt;&gt;"",IFERROR(VLOOKUP($B62&amp;"|"&amp;J$43,$AN:$AQ,4,0),"No Price"),"")</f>
        <v/>
      </c>
      <c r="K62" s="27" t="str">
        <f>IF($B62&lt;&gt;"",IFERROR(VLOOKUP($B62&amp;"|"&amp;K$43,$AN:$AQ,4,0),"No Price"),"")</f>
        <v/>
      </c>
      <c r="L62" s="26">
        <f t="shared" si="26"/>
        <v>0</v>
      </c>
      <c r="M62" s="26" t="str">
        <f t="shared" si="27"/>
        <v/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  <c r="Z62" s="3" t="str">
        <f t="shared" si="35"/>
        <v/>
      </c>
      <c r="AN62" s="9" t="str">
        <f t="shared" si="36"/>
        <v>|</v>
      </c>
      <c r="AP62" s="29"/>
      <c r="AZ62" s="8"/>
      <c r="BA62" s="10" t="str">
        <f t="shared" si="37"/>
        <v>|</v>
      </c>
    </row>
    <row r="63" spans="1:53">
      <c r="A63" s="1"/>
      <c r="B63" s="13" t="str">
        <f t="shared" ref="B63:C63" si="39">IF(AS21&lt;&gt;"",AS21,"")</f>
        <v/>
      </c>
      <c r="C63" s="13" t="str">
        <f t="shared" si="39"/>
        <v/>
      </c>
      <c r="D63" s="24" t="str">
        <f>IF(B63&lt;&gt;"",IFERROR(IF(LEFT(B63,2)="MX",VLOOKUP(B63,$AK:$AM,3,0)*10,VLOOKUP(B63,$AK:$AM,3,0)),"No Price"),"")</f>
        <v/>
      </c>
      <c r="E63" s="24" t="str">
        <f>IF(B63&lt;&gt;"",IFERROR(VLOOKUP(B63&amp;"|"&amp;$B$4,$AN:$AQ,4,0),"No Price"),"")</f>
        <v/>
      </c>
      <c r="F63" s="25" t="str">
        <f t="shared" si="24"/>
        <v/>
      </c>
      <c r="G63" s="26" t="str">
        <f t="shared" si="25"/>
        <v/>
      </c>
      <c r="H63" s="27" t="str">
        <f>IF($B63&lt;&gt;"",IFERROR(VLOOKUP($B63&amp;"|"&amp;H$43,$AN:$AQ,4,0),"No Price"),"")</f>
        <v/>
      </c>
      <c r="I63" s="27" t="str">
        <f>IF($B63&lt;&gt;"",IFERROR(VLOOKUP($B63&amp;"|"&amp;I$43,$AN:$AQ,4,0),"No Price"),"")</f>
        <v/>
      </c>
      <c r="J63" s="27" t="str">
        <f>IF($B63&lt;&gt;"",IFERROR(VLOOKUP($B63&amp;"|"&amp;J$43,$AN:$AQ,4,0),"No Price"),"")</f>
        <v/>
      </c>
      <c r="K63" s="27" t="str">
        <f>IF($B63&lt;&gt;"",IFERROR(VLOOKUP($B63&amp;"|"&amp;K$43,$AN:$AQ,4,0),"No Price"),"")</f>
        <v/>
      </c>
      <c r="L63" s="26">
        <f t="shared" si="26"/>
        <v>0</v>
      </c>
      <c r="M63" s="26" t="str">
        <f t="shared" si="27"/>
        <v/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  <c r="Z63" s="3" t="str">
        <f t="shared" si="35"/>
        <v/>
      </c>
      <c r="AN63" s="9" t="str">
        <f t="shared" si="36"/>
        <v>|</v>
      </c>
      <c r="AP63" s="29"/>
      <c r="AZ63" s="8"/>
      <c r="BA63" s="10" t="str">
        <f t="shared" si="37"/>
        <v>|</v>
      </c>
    </row>
    <row r="64" spans="1:53">
      <c r="A64" s="1"/>
      <c r="B64" s="13" t="str">
        <f t="shared" ref="B64:C64" si="40">IF(AS22&lt;&gt;"",AS22,"")</f>
        <v/>
      </c>
      <c r="C64" s="13" t="str">
        <f t="shared" si="40"/>
        <v/>
      </c>
      <c r="D64" s="24" t="str">
        <f>IF(B64&lt;&gt;"",IFERROR(IF(LEFT(B64,2)="MX",VLOOKUP(B64,$AK:$AM,3,0)*10,VLOOKUP(B64,$AK:$AM,3,0)),"No Price"),"")</f>
        <v/>
      </c>
      <c r="E64" s="24" t="str">
        <f>IF(B64&lt;&gt;"",IFERROR(VLOOKUP(B64&amp;"|"&amp;$B$4,$AN:$AQ,4,0),"No Price"),"")</f>
        <v/>
      </c>
      <c r="F64" s="25" t="str">
        <f t="shared" si="24"/>
        <v/>
      </c>
      <c r="G64" s="26" t="str">
        <f t="shared" si="25"/>
        <v/>
      </c>
      <c r="H64" s="27" t="str">
        <f>IF($B64&lt;&gt;"",IFERROR(VLOOKUP($B64&amp;"|"&amp;H$43,$AN:$AQ,4,0),"No Price"),"")</f>
        <v/>
      </c>
      <c r="I64" s="27" t="str">
        <f>IF($B64&lt;&gt;"",IFERROR(VLOOKUP($B64&amp;"|"&amp;I$43,$AN:$AQ,4,0),"No Price"),"")</f>
        <v/>
      </c>
      <c r="J64" s="27" t="str">
        <f>IF($B64&lt;&gt;"",IFERROR(VLOOKUP($B64&amp;"|"&amp;J$43,$AN:$AQ,4,0),"No Price"),"")</f>
        <v/>
      </c>
      <c r="K64" s="27" t="str">
        <f>IF($B64&lt;&gt;"",IFERROR(VLOOKUP($B64&amp;"|"&amp;K$43,$AN:$AQ,4,0),"No Price"),"")</f>
        <v/>
      </c>
      <c r="L64" s="26">
        <f t="shared" si="26"/>
        <v>0</v>
      </c>
      <c r="M64" s="26" t="str">
        <f t="shared" si="27"/>
        <v/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3" t="str">
        <f t="shared" si="35"/>
        <v/>
      </c>
      <c r="AN64" s="9" t="str">
        <f t="shared" si="36"/>
        <v>|</v>
      </c>
      <c r="AP64" s="29"/>
      <c r="AZ64" s="8"/>
      <c r="BA64" s="10" t="str">
        <f t="shared" si="37"/>
        <v>|</v>
      </c>
    </row>
    <row r="65" spans="1:53">
      <c r="A65" s="1"/>
      <c r="B65" s="13" t="str">
        <f t="shared" ref="B65:C65" si="41">IF(AS23&lt;&gt;"",AS23,"")</f>
        <v/>
      </c>
      <c r="C65" s="13" t="str">
        <f t="shared" si="41"/>
        <v/>
      </c>
      <c r="D65" s="24" t="str">
        <f>IF(B65&lt;&gt;"",IFERROR(IF(LEFT(B65,2)="MX",VLOOKUP(B65,$AK:$AM,3,0)*10,VLOOKUP(B65,$AK:$AM,3,0)),"No Price"),"")</f>
        <v/>
      </c>
      <c r="E65" s="24" t="str">
        <f>IF(B65&lt;&gt;"",IFERROR(VLOOKUP(B65&amp;"|"&amp;$B$4,$AN:$AQ,4,0),"No Price"),"")</f>
        <v/>
      </c>
      <c r="F65" s="25" t="str">
        <f t="shared" si="24"/>
        <v/>
      </c>
      <c r="G65" s="26" t="str">
        <f t="shared" si="25"/>
        <v/>
      </c>
      <c r="H65" s="27" t="str">
        <f>IF($B65&lt;&gt;"",IFERROR(VLOOKUP($B65&amp;"|"&amp;H$43,$AN:$AQ,4,0),"No Price"),"")</f>
        <v/>
      </c>
      <c r="I65" s="27" t="str">
        <f>IF($B65&lt;&gt;"",IFERROR(VLOOKUP($B65&amp;"|"&amp;I$43,$AN:$AQ,4,0),"No Price"),"")</f>
        <v/>
      </c>
      <c r="J65" s="27" t="str">
        <f>IF($B65&lt;&gt;"",IFERROR(VLOOKUP($B65&amp;"|"&amp;J$43,$AN:$AQ,4,0),"No Price"),"")</f>
        <v/>
      </c>
      <c r="K65" s="27" t="str">
        <f>IF($B65&lt;&gt;"",IFERROR(VLOOKUP($B65&amp;"|"&amp;K$43,$AN:$AQ,4,0),"No Price"),"")</f>
        <v/>
      </c>
      <c r="L65" s="26">
        <f t="shared" si="26"/>
        <v>0</v>
      </c>
      <c r="M65" s="26" t="str">
        <f t="shared" si="27"/>
        <v/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  <c r="Z65" s="3" t="str">
        <f t="shared" si="35"/>
        <v/>
      </c>
      <c r="AN65" s="9" t="str">
        <f t="shared" si="36"/>
        <v>|</v>
      </c>
      <c r="AP65" s="29"/>
      <c r="AZ65" s="8"/>
      <c r="BA65" s="10" t="str">
        <f t="shared" si="37"/>
        <v>|</v>
      </c>
    </row>
    <row r="66" spans="1:53">
      <c r="A66" s="1"/>
      <c r="B66" s="13" t="str">
        <f t="shared" ref="B66:C66" si="42">IF(AS24&lt;&gt;"",AS24,"")</f>
        <v/>
      </c>
      <c r="C66" s="13" t="str">
        <f t="shared" si="42"/>
        <v/>
      </c>
      <c r="D66" s="24" t="str">
        <f>IF(B66&lt;&gt;"",IFERROR(IF(LEFT(B66,2)="MX",VLOOKUP(B66,$AK:$AM,3,0)*10,VLOOKUP(B66,$AK:$AM,3,0)),"No Price"),"")</f>
        <v/>
      </c>
      <c r="E66" s="24" t="str">
        <f>IF(B66&lt;&gt;"",IFERROR(VLOOKUP(B66&amp;"|"&amp;$B$4,$AN:$AQ,4,0),"No Price"),"")</f>
        <v/>
      </c>
      <c r="F66" s="25" t="str">
        <f t="shared" si="24"/>
        <v/>
      </c>
      <c r="G66" s="26" t="str">
        <f t="shared" si="25"/>
        <v/>
      </c>
      <c r="H66" s="27" t="str">
        <f>IF($B66&lt;&gt;"",IFERROR(VLOOKUP($B66&amp;"|"&amp;H$43,$AN:$AQ,4,0),"No Price"),"")</f>
        <v/>
      </c>
      <c r="I66" s="27" t="str">
        <f>IF($B66&lt;&gt;"",IFERROR(VLOOKUP($B66&amp;"|"&amp;I$43,$AN:$AQ,4,0),"No Price"),"")</f>
        <v/>
      </c>
      <c r="J66" s="27" t="str">
        <f>IF($B66&lt;&gt;"",IFERROR(VLOOKUP($B66&amp;"|"&amp;J$43,$AN:$AQ,4,0),"No Price"),"")</f>
        <v/>
      </c>
      <c r="K66" s="27" t="str">
        <f>IF($B66&lt;&gt;"",IFERROR(VLOOKUP($B66&amp;"|"&amp;K$43,$AN:$AQ,4,0),"No Price"),"")</f>
        <v/>
      </c>
      <c r="L66" s="26">
        <f t="shared" si="26"/>
        <v>0</v>
      </c>
      <c r="M66" s="26" t="str">
        <f t="shared" si="27"/>
        <v/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  <c r="Z66" s="3" t="str">
        <f t="shared" si="35"/>
        <v/>
      </c>
      <c r="AN66" s="9" t="str">
        <f t="shared" si="36"/>
        <v>|</v>
      </c>
      <c r="AP66" s="29"/>
      <c r="AZ66" s="8"/>
      <c r="BA66" s="10" t="str">
        <f t="shared" si="37"/>
        <v>|</v>
      </c>
    </row>
    <row r="67" spans="1:53">
      <c r="A67" s="1"/>
      <c r="B67" s="13" t="str">
        <f t="shared" ref="B67:C67" si="43">IF(AS25&lt;&gt;"",AS25,"")</f>
        <v/>
      </c>
      <c r="C67" s="13" t="str">
        <f t="shared" si="43"/>
        <v/>
      </c>
      <c r="D67" s="24" t="str">
        <f>IF(B67&lt;&gt;"",IFERROR(IF(LEFT(B67,2)="MX",VLOOKUP(B67,$AK:$AM,3,0)*10,VLOOKUP(B67,$AK:$AM,3,0)),"No Price"),"")</f>
        <v/>
      </c>
      <c r="E67" s="24" t="str">
        <f>IF(B67&lt;&gt;"",IFERROR(VLOOKUP(B67&amp;"|"&amp;$B$4,$AN:$AQ,4,0),"No Price"),"")</f>
        <v/>
      </c>
      <c r="F67" s="25" t="str">
        <f t="shared" si="24"/>
        <v/>
      </c>
      <c r="G67" s="26" t="str">
        <f t="shared" si="25"/>
        <v/>
      </c>
      <c r="H67" s="27" t="str">
        <f>IF($B67&lt;&gt;"",IFERROR(VLOOKUP($B67&amp;"|"&amp;H$43,$AN:$AQ,4,0),"No Price"),"")</f>
        <v/>
      </c>
      <c r="I67" s="27" t="str">
        <f>IF($B67&lt;&gt;"",IFERROR(VLOOKUP($B67&amp;"|"&amp;I$43,$AN:$AQ,4,0),"No Price"),"")</f>
        <v/>
      </c>
      <c r="J67" s="27" t="str">
        <f>IF($B67&lt;&gt;"",IFERROR(VLOOKUP($B67&amp;"|"&amp;J$43,$AN:$AQ,4,0),"No Price"),"")</f>
        <v/>
      </c>
      <c r="K67" s="27" t="str">
        <f>IF($B67&lt;&gt;"",IFERROR(VLOOKUP($B67&amp;"|"&amp;K$43,$AN:$AQ,4,0),"No Price"),"")</f>
        <v/>
      </c>
      <c r="L67" s="26">
        <f t="shared" si="26"/>
        <v>0</v>
      </c>
      <c r="M67" s="26" t="str">
        <f t="shared" si="27"/>
        <v/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3" t="str">
        <f t="shared" si="35"/>
        <v/>
      </c>
      <c r="AN67" s="9" t="str">
        <f t="shared" si="36"/>
        <v>|</v>
      </c>
      <c r="AP67" s="29"/>
      <c r="AZ67" s="8"/>
      <c r="BA67" s="10" t="str">
        <f t="shared" si="37"/>
        <v>|</v>
      </c>
    </row>
    <row r="68" spans="1:53">
      <c r="A68" s="1"/>
      <c r="B68" s="13" t="str">
        <f t="shared" ref="B68:C68" si="44">IF(AS26&lt;&gt;"",AS26,"")</f>
        <v/>
      </c>
      <c r="C68" s="13" t="str">
        <f t="shared" si="44"/>
        <v/>
      </c>
      <c r="D68" s="24" t="str">
        <f>IF(B68&lt;&gt;"",IFERROR(IF(LEFT(B68,2)="MX",VLOOKUP(B68,$AK:$AM,3,0)*10,VLOOKUP(B68,$AK:$AM,3,0)),"No Price"),"")</f>
        <v/>
      </c>
      <c r="E68" s="24" t="str">
        <f>IF(B68&lt;&gt;"",IFERROR(VLOOKUP(B68&amp;"|"&amp;$B$4,$AN:$AQ,4,0),"No Price"),"")</f>
        <v/>
      </c>
      <c r="F68" s="25" t="str">
        <f t="shared" si="24"/>
        <v/>
      </c>
      <c r="G68" s="26" t="str">
        <f t="shared" si="25"/>
        <v/>
      </c>
      <c r="H68" s="27" t="str">
        <f>IF($B68&lt;&gt;"",IFERROR(VLOOKUP($B68&amp;"|"&amp;H$43,$AN:$AQ,4,0),"No Price"),"")</f>
        <v/>
      </c>
      <c r="I68" s="27" t="str">
        <f>IF($B68&lt;&gt;"",IFERROR(VLOOKUP($B68&amp;"|"&amp;I$43,$AN:$AQ,4,0),"No Price"),"")</f>
        <v/>
      </c>
      <c r="J68" s="27" t="str">
        <f>IF($B68&lt;&gt;"",IFERROR(VLOOKUP($B68&amp;"|"&amp;J$43,$AN:$AQ,4,0),"No Price"),"")</f>
        <v/>
      </c>
      <c r="K68" s="27" t="str">
        <f>IF($B68&lt;&gt;"",IFERROR(VLOOKUP($B68&amp;"|"&amp;K$43,$AN:$AQ,4,0),"No Price"),"")</f>
        <v/>
      </c>
      <c r="L68" s="26">
        <f t="shared" si="26"/>
        <v>0</v>
      </c>
      <c r="M68" s="26" t="str">
        <f t="shared" si="27"/>
        <v/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  <c r="Z68" s="3" t="str">
        <f t="shared" si="35"/>
        <v/>
      </c>
      <c r="AN68" s="9" t="str">
        <f t="shared" si="36"/>
        <v>|</v>
      </c>
      <c r="AP68" s="29"/>
      <c r="AZ68" s="8"/>
      <c r="BA68" s="10" t="str">
        <f t="shared" si="37"/>
        <v>|</v>
      </c>
    </row>
    <row r="69" spans="1:53">
      <c r="A69" s="1"/>
      <c r="B69" s="13" t="str">
        <f t="shared" ref="B69:C69" si="45">IF(AS27&lt;&gt;"",AS27,"")</f>
        <v/>
      </c>
      <c r="C69" s="13" t="str">
        <f t="shared" si="45"/>
        <v/>
      </c>
      <c r="D69" s="24" t="str">
        <f>IF(B69&lt;&gt;"",IFERROR(IF(LEFT(B69,2)="MX",VLOOKUP(B69,$AK:$AM,3,0)*10,VLOOKUP(B69,$AK:$AM,3,0)),"No Price"),"")</f>
        <v/>
      </c>
      <c r="E69" s="24" t="str">
        <f>IF(B69&lt;&gt;"",IFERROR(VLOOKUP(B69&amp;"|"&amp;$B$4,$AN:$AQ,4,0),"No Price"),"")</f>
        <v/>
      </c>
      <c r="F69" s="25" t="str">
        <f t="shared" si="24"/>
        <v/>
      </c>
      <c r="G69" s="26" t="str">
        <f t="shared" si="25"/>
        <v/>
      </c>
      <c r="H69" s="27" t="str">
        <f>IF($B69&lt;&gt;"",IFERROR(VLOOKUP($B69&amp;"|"&amp;H$43,$AN:$AQ,4,0),"No Price"),"")</f>
        <v/>
      </c>
      <c r="I69" s="27" t="str">
        <f>IF($B69&lt;&gt;"",IFERROR(VLOOKUP($B69&amp;"|"&amp;I$43,$AN:$AQ,4,0),"No Price"),"")</f>
        <v/>
      </c>
      <c r="J69" s="27" t="str">
        <f>IF($B69&lt;&gt;"",IFERROR(VLOOKUP($B69&amp;"|"&amp;J$43,$AN:$AQ,4,0),"No Price"),"")</f>
        <v/>
      </c>
      <c r="K69" s="27" t="str">
        <f>IF($B69&lt;&gt;"",IFERROR(VLOOKUP($B69&amp;"|"&amp;K$43,$AN:$AQ,4,0),"No Price"),"")</f>
        <v/>
      </c>
      <c r="L69" s="26">
        <f t="shared" si="26"/>
        <v>0</v>
      </c>
      <c r="M69" s="26" t="str">
        <f t="shared" si="27"/>
        <v/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  <c r="Z69" s="3" t="str">
        <f t="shared" si="35"/>
        <v/>
      </c>
      <c r="AN69" s="9" t="str">
        <f t="shared" si="36"/>
        <v>|</v>
      </c>
      <c r="AP69" s="29"/>
      <c r="AZ69" s="8"/>
      <c r="BA69" s="10" t="str">
        <f t="shared" si="37"/>
        <v>|</v>
      </c>
    </row>
    <row r="70" spans="1:53">
      <c r="A70" s="1"/>
      <c r="B70" s="13" t="str">
        <f t="shared" ref="B70:B110" si="46">IF(AS28&lt;&gt;"",AS28,"")</f>
        <v/>
      </c>
      <c r="C70" s="13" t="str">
        <f t="shared" ref="C70:C110" si="47">IF(AT28&lt;&gt;"",AT28,"")</f>
        <v/>
      </c>
      <c r="D70" s="24" t="str">
        <f>IF(B70&lt;&gt;"",IFERROR(IF(LEFT(B70,2)="MX",VLOOKUP(B70,$AK:$AM,3,0)*10,VLOOKUP(B70,$AK:$AM,3,0)),"No Price"),"")</f>
        <v/>
      </c>
      <c r="E70" s="24" t="str">
        <f>IF(B70&lt;&gt;"",IFERROR(VLOOKUP(B70&amp;"|"&amp;$B$4,$AN:$AQ,4,0),"No Price"),"")</f>
        <v/>
      </c>
      <c r="F70" s="25" t="str">
        <f t="shared" ref="F70:F110" si="48">IFERROR(D70-E70,"")</f>
        <v/>
      </c>
      <c r="G70" s="26" t="str">
        <f t="shared" ref="G70:G110" si="49">IFERROR(F70/E70,"")</f>
        <v/>
      </c>
      <c r="H70" s="27" t="str">
        <f>IF($B70&lt;&gt;"",IFERROR(VLOOKUP($B70&amp;"|"&amp;H$43,$AN:$AQ,4,0),"No Price"),"")</f>
        <v/>
      </c>
      <c r="I70" s="27" t="str">
        <f>IF($B70&lt;&gt;"",IFERROR(VLOOKUP($B70&amp;"|"&amp;I$43,$AN:$AQ,4,0),"No Price"),"")</f>
        <v/>
      </c>
      <c r="J70" s="27" t="str">
        <f>IF($B70&lt;&gt;"",IFERROR(VLOOKUP($B70&amp;"|"&amp;J$43,$AN:$AQ,4,0),"No Price"),"")</f>
        <v/>
      </c>
      <c r="K70" s="27" t="str">
        <f>IF($B70&lt;&gt;"",IFERROR(VLOOKUP($B70&amp;"|"&amp;K$43,$AN:$AQ,4,0),"No Price"),"")</f>
        <v/>
      </c>
      <c r="L70" s="26">
        <f t="shared" ref="L70:L110" si="50">IF(AND(ISNUMBER(E70),ISNUMBER(H70),ISNUMBER(I70),ISNUMBER(J70),ISNUMBER(K70)),1,0)</f>
        <v>0</v>
      </c>
      <c r="M70" s="26" t="str">
        <f t="shared" ref="M70:M110" si="51">IF(B70="","",IF(L70=0,"Missing Data",IF(AND(E70=H70,E70=I70,E70=J70,E70=K70),"Stale","Fresh")))</f>
        <v/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3" t="str">
        <f t="shared" si="35"/>
        <v/>
      </c>
      <c r="AN70" s="9" t="str">
        <f t="shared" si="36"/>
        <v>|</v>
      </c>
      <c r="AP70" s="29"/>
      <c r="AZ70" s="8"/>
      <c r="BA70" s="10" t="str">
        <f t="shared" si="37"/>
        <v>|</v>
      </c>
    </row>
    <row r="71" spans="1:53">
      <c r="A71" s="1"/>
      <c r="B71" s="13" t="str">
        <f t="shared" si="46"/>
        <v/>
      </c>
      <c r="C71" s="13" t="str">
        <f t="shared" si="47"/>
        <v/>
      </c>
      <c r="D71" s="24" t="str">
        <f>IF(B71&lt;&gt;"",IFERROR(IF(LEFT(B71,2)="MX",VLOOKUP(B71,$AK:$AM,3,0)*10,VLOOKUP(B71,$AK:$AM,3,0)),"No Price"),"")</f>
        <v/>
      </c>
      <c r="E71" s="24" t="str">
        <f>IF(B71&lt;&gt;"",IFERROR(VLOOKUP(B71&amp;"|"&amp;$B$4,$AN:$AQ,4,0),"No Price"),"")</f>
        <v/>
      </c>
      <c r="F71" s="25" t="str">
        <f t="shared" si="48"/>
        <v/>
      </c>
      <c r="G71" s="26" t="str">
        <f t="shared" si="49"/>
        <v/>
      </c>
      <c r="H71" s="27" t="str">
        <f>IF($B71&lt;&gt;"",IFERROR(VLOOKUP($B71&amp;"|"&amp;H$43,$AN:$AQ,4,0),"No Price"),"")</f>
        <v/>
      </c>
      <c r="I71" s="27" t="str">
        <f>IF($B71&lt;&gt;"",IFERROR(VLOOKUP($B71&amp;"|"&amp;I$43,$AN:$AQ,4,0),"No Price"),"")</f>
        <v/>
      </c>
      <c r="J71" s="27" t="str">
        <f>IF($B71&lt;&gt;"",IFERROR(VLOOKUP($B71&amp;"|"&amp;J$43,$AN:$AQ,4,0),"No Price"),"")</f>
        <v/>
      </c>
      <c r="K71" s="27" t="str">
        <f>IF($B71&lt;&gt;"",IFERROR(VLOOKUP($B71&amp;"|"&amp;K$43,$AN:$AQ,4,0),"No Price"),"")</f>
        <v/>
      </c>
      <c r="L71" s="26">
        <f t="shared" si="50"/>
        <v>0</v>
      </c>
      <c r="M71" s="26" t="str">
        <f t="shared" si="51"/>
        <v/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3" t="str">
        <f t="shared" si="35"/>
        <v/>
      </c>
      <c r="AN71" s="9" t="str">
        <f t="shared" si="36"/>
        <v>|</v>
      </c>
      <c r="AP71" s="29"/>
      <c r="AZ71" s="8"/>
      <c r="BA71" s="10" t="str">
        <f t="shared" si="37"/>
        <v>|</v>
      </c>
    </row>
    <row r="72" spans="1:53">
      <c r="A72" s="1"/>
      <c r="B72" s="13" t="str">
        <f t="shared" si="46"/>
        <v/>
      </c>
      <c r="C72" s="13" t="str">
        <f t="shared" si="47"/>
        <v/>
      </c>
      <c r="D72" s="24" t="str">
        <f>IF(B72&lt;&gt;"",IFERROR(IF(LEFT(B72,2)="MX",VLOOKUP(B72,$AK:$AM,3,0)*10,VLOOKUP(B72,$AK:$AM,3,0)),"No Price"),"")</f>
        <v/>
      </c>
      <c r="E72" s="24" t="str">
        <f>IF(B72&lt;&gt;"",IFERROR(VLOOKUP(B72&amp;"|"&amp;$B$4,$AN:$AQ,4,0),"No Price"),"")</f>
        <v/>
      </c>
      <c r="F72" s="25" t="str">
        <f t="shared" si="48"/>
        <v/>
      </c>
      <c r="G72" s="26" t="str">
        <f t="shared" si="49"/>
        <v/>
      </c>
      <c r="H72" s="27" t="str">
        <f>IF($B72&lt;&gt;"",IFERROR(VLOOKUP($B72&amp;"|"&amp;H$43,$AN:$AQ,4,0),"No Price"),"")</f>
        <v/>
      </c>
      <c r="I72" s="27" t="str">
        <f>IF($B72&lt;&gt;"",IFERROR(VLOOKUP($B72&amp;"|"&amp;I$43,$AN:$AQ,4,0),"No Price"),"")</f>
        <v/>
      </c>
      <c r="J72" s="27" t="str">
        <f>IF($B72&lt;&gt;"",IFERROR(VLOOKUP($B72&amp;"|"&amp;J$43,$AN:$AQ,4,0),"No Price"),"")</f>
        <v/>
      </c>
      <c r="K72" s="27" t="str">
        <f>IF($B72&lt;&gt;"",IFERROR(VLOOKUP($B72&amp;"|"&amp;K$43,$AN:$AQ,4,0),"No Price"),"")</f>
        <v/>
      </c>
      <c r="L72" s="26">
        <f t="shared" si="50"/>
        <v>0</v>
      </c>
      <c r="M72" s="26" t="str">
        <f t="shared" si="51"/>
        <v/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  <c r="Z72" s="3" t="str">
        <f t="shared" si="35"/>
        <v/>
      </c>
      <c r="AN72" s="9" t="str">
        <f t="shared" si="36"/>
        <v>|</v>
      </c>
      <c r="AP72" s="29"/>
      <c r="AZ72" s="8"/>
      <c r="BA72" s="10" t="str">
        <f t="shared" si="37"/>
        <v>|</v>
      </c>
    </row>
    <row r="73" spans="1:53">
      <c r="A73" s="1"/>
      <c r="B73" s="13" t="str">
        <f t="shared" si="46"/>
        <v/>
      </c>
      <c r="C73" s="13" t="str">
        <f t="shared" si="47"/>
        <v/>
      </c>
      <c r="D73" s="24" t="str">
        <f>IF(B73&lt;&gt;"",IFERROR(IF(LEFT(B73,2)="MX",VLOOKUP(B73,$AK:$AM,3,0)*10,VLOOKUP(B73,$AK:$AM,3,0)),"No Price"),"")</f>
        <v/>
      </c>
      <c r="E73" s="24" t="str">
        <f>IF(B73&lt;&gt;"",IFERROR(VLOOKUP(B73&amp;"|"&amp;$B$4,$AN:$AQ,4,0),"No Price"),"")</f>
        <v/>
      </c>
      <c r="F73" s="25" t="str">
        <f t="shared" si="48"/>
        <v/>
      </c>
      <c r="G73" s="26" t="str">
        <f t="shared" si="49"/>
        <v/>
      </c>
      <c r="H73" s="27" t="str">
        <f>IF($B73&lt;&gt;"",IFERROR(VLOOKUP($B73&amp;"|"&amp;H$43,$AN:$AQ,4,0),"No Price"),"")</f>
        <v/>
      </c>
      <c r="I73" s="27" t="str">
        <f>IF($B73&lt;&gt;"",IFERROR(VLOOKUP($B73&amp;"|"&amp;I$43,$AN:$AQ,4,0),"No Price"),"")</f>
        <v/>
      </c>
      <c r="J73" s="27" t="str">
        <f>IF($B73&lt;&gt;"",IFERROR(VLOOKUP($B73&amp;"|"&amp;J$43,$AN:$AQ,4,0),"No Price"),"")</f>
        <v/>
      </c>
      <c r="K73" s="27" t="str">
        <f>IF($B73&lt;&gt;"",IFERROR(VLOOKUP($B73&amp;"|"&amp;K$43,$AN:$AQ,4,0),"No Price"),"")</f>
        <v/>
      </c>
      <c r="L73" s="26">
        <f t="shared" si="50"/>
        <v>0</v>
      </c>
      <c r="M73" s="26" t="str">
        <f t="shared" si="51"/>
        <v/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3" t="str">
        <f t="shared" si="35"/>
        <v/>
      </c>
      <c r="AN73" s="9" t="str">
        <f t="shared" si="36"/>
        <v>|</v>
      </c>
      <c r="AP73" s="29"/>
      <c r="AZ73" s="8"/>
      <c r="BA73" s="10" t="str">
        <f t="shared" si="37"/>
        <v>|</v>
      </c>
    </row>
    <row r="74" spans="1:53">
      <c r="A74" s="1"/>
      <c r="B74" s="13" t="str">
        <f t="shared" si="46"/>
        <v/>
      </c>
      <c r="C74" s="13" t="str">
        <f t="shared" si="47"/>
        <v/>
      </c>
      <c r="D74" s="24" t="str">
        <f>IF(B74&lt;&gt;"",IFERROR(IF(LEFT(B74,2)="MX",VLOOKUP(B74,$AK:$AM,3,0)*10,VLOOKUP(B74,$AK:$AM,3,0)),"No Price"),"")</f>
        <v/>
      </c>
      <c r="E74" s="24" t="str">
        <f>IF(B74&lt;&gt;"",IFERROR(VLOOKUP(B74&amp;"|"&amp;$B$4,$AN:$AQ,4,0),"No Price"),"")</f>
        <v/>
      </c>
      <c r="F74" s="25" t="str">
        <f t="shared" si="48"/>
        <v/>
      </c>
      <c r="G74" s="26" t="str">
        <f t="shared" si="49"/>
        <v/>
      </c>
      <c r="H74" s="27" t="str">
        <f>IF($B74&lt;&gt;"",IFERROR(VLOOKUP($B74&amp;"|"&amp;H$43,$AN:$AQ,4,0),"No Price"),"")</f>
        <v/>
      </c>
      <c r="I74" s="27" t="str">
        <f>IF($B74&lt;&gt;"",IFERROR(VLOOKUP($B74&amp;"|"&amp;I$43,$AN:$AQ,4,0),"No Price"),"")</f>
        <v/>
      </c>
      <c r="J74" s="27" t="str">
        <f>IF($B74&lt;&gt;"",IFERROR(VLOOKUP($B74&amp;"|"&amp;J$43,$AN:$AQ,4,0),"No Price"),"")</f>
        <v/>
      </c>
      <c r="K74" s="27" t="str">
        <f>IF($B74&lt;&gt;"",IFERROR(VLOOKUP($B74&amp;"|"&amp;K$43,$AN:$AQ,4,0),"No Price"),"")</f>
        <v/>
      </c>
      <c r="L74" s="26">
        <f t="shared" si="50"/>
        <v>0</v>
      </c>
      <c r="M74" s="26" t="str">
        <f t="shared" si="51"/>
        <v/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  <c r="Z74" s="3" t="str">
        <f t="shared" si="35"/>
        <v/>
      </c>
      <c r="AN74" s="9" t="str">
        <f t="shared" si="36"/>
        <v>|</v>
      </c>
      <c r="AP74" s="29"/>
      <c r="AZ74" s="8"/>
      <c r="BA74" s="10" t="str">
        <f t="shared" si="37"/>
        <v>|</v>
      </c>
    </row>
    <row r="75" spans="1:53">
      <c r="A75" s="1"/>
      <c r="B75" s="13" t="str">
        <f t="shared" si="46"/>
        <v/>
      </c>
      <c r="C75" s="13" t="str">
        <f t="shared" si="47"/>
        <v/>
      </c>
      <c r="D75" s="24" t="str">
        <f>IF(B75&lt;&gt;"",IFERROR(IF(LEFT(B75,2)="MX",VLOOKUP(B75,$AK:$AM,3,0)*10,VLOOKUP(B75,$AK:$AM,3,0)),"No Price"),"")</f>
        <v/>
      </c>
      <c r="E75" s="24" t="str">
        <f>IF(B75&lt;&gt;"",IFERROR(VLOOKUP(B75&amp;"|"&amp;$B$4,$AN:$AQ,4,0),"No Price"),"")</f>
        <v/>
      </c>
      <c r="F75" s="25" t="str">
        <f t="shared" si="48"/>
        <v/>
      </c>
      <c r="G75" s="26" t="str">
        <f t="shared" si="49"/>
        <v/>
      </c>
      <c r="H75" s="27" t="str">
        <f>IF($B75&lt;&gt;"",IFERROR(VLOOKUP($B75&amp;"|"&amp;H$43,$AN:$AQ,4,0),"No Price"),"")</f>
        <v/>
      </c>
      <c r="I75" s="27" t="str">
        <f>IF($B75&lt;&gt;"",IFERROR(VLOOKUP($B75&amp;"|"&amp;I$43,$AN:$AQ,4,0),"No Price"),"")</f>
        <v/>
      </c>
      <c r="J75" s="27" t="str">
        <f>IF($B75&lt;&gt;"",IFERROR(VLOOKUP($B75&amp;"|"&amp;J$43,$AN:$AQ,4,0),"No Price"),"")</f>
        <v/>
      </c>
      <c r="K75" s="27" t="str">
        <f>IF($B75&lt;&gt;"",IFERROR(VLOOKUP($B75&amp;"|"&amp;K$43,$AN:$AQ,4,0),"No Price"),"")</f>
        <v/>
      </c>
      <c r="L75" s="26">
        <f t="shared" si="50"/>
        <v>0</v>
      </c>
      <c r="M75" s="26" t="str">
        <f t="shared" si="51"/>
        <v/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  <c r="Z75" s="3" t="str">
        <f t="shared" si="35"/>
        <v/>
      </c>
      <c r="AN75" s="9" t="str">
        <f t="shared" si="36"/>
        <v>|</v>
      </c>
      <c r="AP75" s="29"/>
      <c r="AZ75" s="8"/>
      <c r="BA75" s="10" t="str">
        <f t="shared" si="37"/>
        <v>|</v>
      </c>
    </row>
    <row r="76" spans="1:53">
      <c r="A76" s="1"/>
      <c r="B76" s="13" t="str">
        <f t="shared" si="46"/>
        <v/>
      </c>
      <c r="C76" s="13" t="str">
        <f t="shared" si="47"/>
        <v/>
      </c>
      <c r="D76" s="24" t="str">
        <f>IF(B76&lt;&gt;"",IFERROR(IF(LEFT(B76,2)="MX",VLOOKUP(B76,$AK:$AM,3,0)*10,VLOOKUP(B76,$AK:$AM,3,0)),"No Price"),"")</f>
        <v/>
      </c>
      <c r="E76" s="24" t="str">
        <f>IF(B76&lt;&gt;"",IFERROR(VLOOKUP(B76&amp;"|"&amp;$B$4,$AN:$AQ,4,0),"No Price"),"")</f>
        <v/>
      </c>
      <c r="F76" s="25" t="str">
        <f t="shared" si="48"/>
        <v/>
      </c>
      <c r="G76" s="26" t="str">
        <f t="shared" si="49"/>
        <v/>
      </c>
      <c r="H76" s="27" t="str">
        <f>IF($B76&lt;&gt;"",IFERROR(VLOOKUP($B76&amp;"|"&amp;H$43,$AN:$AQ,4,0),"No Price"),"")</f>
        <v/>
      </c>
      <c r="I76" s="27" t="str">
        <f>IF($B76&lt;&gt;"",IFERROR(VLOOKUP($B76&amp;"|"&amp;I$43,$AN:$AQ,4,0),"No Price"),"")</f>
        <v/>
      </c>
      <c r="J76" s="27" t="str">
        <f>IF($B76&lt;&gt;"",IFERROR(VLOOKUP($B76&amp;"|"&amp;J$43,$AN:$AQ,4,0),"No Price"),"")</f>
        <v/>
      </c>
      <c r="K76" s="27" t="str">
        <f>IF($B76&lt;&gt;"",IFERROR(VLOOKUP($B76&amp;"|"&amp;K$43,$AN:$AQ,4,0),"No Price"),"")</f>
        <v/>
      </c>
      <c r="L76" s="26">
        <f t="shared" si="50"/>
        <v>0</v>
      </c>
      <c r="M76" s="26" t="str">
        <f t="shared" si="51"/>
        <v/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3" t="str">
        <f t="shared" si="35"/>
        <v/>
      </c>
      <c r="AN76" s="9" t="str">
        <f t="shared" si="36"/>
        <v>|</v>
      </c>
      <c r="AP76" s="29"/>
      <c r="AZ76" s="8"/>
      <c r="BA76" s="10" t="str">
        <f t="shared" si="37"/>
        <v>|</v>
      </c>
    </row>
    <row r="77" spans="1:53">
      <c r="A77" s="1"/>
      <c r="B77" s="13" t="str">
        <f t="shared" si="46"/>
        <v/>
      </c>
      <c r="C77" s="13" t="str">
        <f t="shared" si="47"/>
        <v/>
      </c>
      <c r="D77" s="24" t="str">
        <f>IF(B77&lt;&gt;"",IFERROR(IF(LEFT(B77,2)="MX",VLOOKUP(B77,$AK:$AM,3,0)*10,VLOOKUP(B77,$AK:$AM,3,0)),"No Price"),"")</f>
        <v/>
      </c>
      <c r="E77" s="24" t="str">
        <f>IF(B77&lt;&gt;"",IFERROR(VLOOKUP(B77&amp;"|"&amp;$B$4,$AN:$AQ,4,0),"No Price"),"")</f>
        <v/>
      </c>
      <c r="F77" s="25" t="str">
        <f t="shared" si="48"/>
        <v/>
      </c>
      <c r="G77" s="26" t="str">
        <f t="shared" si="49"/>
        <v/>
      </c>
      <c r="H77" s="27" t="str">
        <f>IF($B77&lt;&gt;"",IFERROR(VLOOKUP($B77&amp;"|"&amp;H$43,$AN:$AQ,4,0),"No Price"),"")</f>
        <v/>
      </c>
      <c r="I77" s="27" t="str">
        <f>IF($B77&lt;&gt;"",IFERROR(VLOOKUP($B77&amp;"|"&amp;I$43,$AN:$AQ,4,0),"No Price"),"")</f>
        <v/>
      </c>
      <c r="J77" s="27" t="str">
        <f>IF($B77&lt;&gt;"",IFERROR(VLOOKUP($B77&amp;"|"&amp;J$43,$AN:$AQ,4,0),"No Price"),"")</f>
        <v/>
      </c>
      <c r="K77" s="27" t="str">
        <f>IF($B77&lt;&gt;"",IFERROR(VLOOKUP($B77&amp;"|"&amp;K$43,$AN:$AQ,4,0),"No Price"),"")</f>
        <v/>
      </c>
      <c r="L77" s="26">
        <f t="shared" si="50"/>
        <v>0</v>
      </c>
      <c r="M77" s="26" t="str">
        <f t="shared" si="51"/>
        <v/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3" t="str">
        <f t="shared" si="35"/>
        <v/>
      </c>
      <c r="AN77" s="9" t="str">
        <f t="shared" si="36"/>
        <v>|</v>
      </c>
      <c r="AP77" s="29"/>
      <c r="AZ77" s="8"/>
      <c r="BA77" s="10" t="str">
        <f t="shared" si="37"/>
        <v>|</v>
      </c>
    </row>
    <row r="78" spans="1:53">
      <c r="A78" s="1"/>
      <c r="B78" s="13" t="str">
        <f t="shared" si="46"/>
        <v/>
      </c>
      <c r="C78" s="13" t="str">
        <f t="shared" si="47"/>
        <v/>
      </c>
      <c r="D78" s="24" t="str">
        <f>IF(B78&lt;&gt;"",IFERROR(IF(LEFT(B78,2)="MX",VLOOKUP(B78,$AK:$AM,3,0)*10,VLOOKUP(B78,$AK:$AM,3,0)),"No Price"),"")</f>
        <v/>
      </c>
      <c r="E78" s="24" t="str">
        <f>IF(B78&lt;&gt;"",IFERROR(VLOOKUP(B78&amp;"|"&amp;$B$4,$AN:$AQ,4,0),"No Price"),"")</f>
        <v/>
      </c>
      <c r="F78" s="25" t="str">
        <f t="shared" si="48"/>
        <v/>
      </c>
      <c r="G78" s="26" t="str">
        <f t="shared" si="49"/>
        <v/>
      </c>
      <c r="H78" s="27" t="str">
        <f>IF($B78&lt;&gt;"",IFERROR(VLOOKUP($B78&amp;"|"&amp;H$43,$AN:$AQ,4,0),"No Price"),"")</f>
        <v/>
      </c>
      <c r="I78" s="27" t="str">
        <f>IF($B78&lt;&gt;"",IFERROR(VLOOKUP($B78&amp;"|"&amp;I$43,$AN:$AQ,4,0),"No Price"),"")</f>
        <v/>
      </c>
      <c r="J78" s="27" t="str">
        <f>IF($B78&lt;&gt;"",IFERROR(VLOOKUP($B78&amp;"|"&amp;J$43,$AN:$AQ,4,0),"No Price"),"")</f>
        <v/>
      </c>
      <c r="K78" s="27" t="str">
        <f>IF($B78&lt;&gt;"",IFERROR(VLOOKUP($B78&amp;"|"&amp;K$43,$AN:$AQ,4,0),"No Price"),"")</f>
        <v/>
      </c>
      <c r="L78" s="26">
        <f t="shared" si="50"/>
        <v>0</v>
      </c>
      <c r="M78" s="26" t="str">
        <f t="shared" si="51"/>
        <v/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3" t="str">
        <f t="shared" si="35"/>
        <v/>
      </c>
      <c r="AN78" s="9" t="str">
        <f t="shared" si="36"/>
        <v>|</v>
      </c>
      <c r="AP78" s="29"/>
      <c r="AZ78" s="8"/>
      <c r="BA78" s="10" t="str">
        <f t="shared" si="37"/>
        <v>|</v>
      </c>
    </row>
    <row r="79" spans="1:53">
      <c r="A79" s="1"/>
      <c r="B79" s="13" t="str">
        <f t="shared" si="46"/>
        <v/>
      </c>
      <c r="C79" s="13" t="str">
        <f t="shared" si="47"/>
        <v/>
      </c>
      <c r="D79" s="24" t="str">
        <f>IF(B79&lt;&gt;"",IFERROR(IF(LEFT(B79,2)="MX",VLOOKUP(B79,$AK:$AM,3,0)*10,VLOOKUP(B79,$AK:$AM,3,0)),"No Price"),"")</f>
        <v/>
      </c>
      <c r="E79" s="24" t="str">
        <f>IF(B79&lt;&gt;"",IFERROR(VLOOKUP(B79&amp;"|"&amp;$B$4,$AN:$AQ,4,0),"No Price"),"")</f>
        <v/>
      </c>
      <c r="F79" s="25" t="str">
        <f t="shared" si="48"/>
        <v/>
      </c>
      <c r="G79" s="26" t="str">
        <f t="shared" si="49"/>
        <v/>
      </c>
      <c r="H79" s="27" t="str">
        <f>IF($B79&lt;&gt;"",IFERROR(VLOOKUP($B79&amp;"|"&amp;H$43,$AN:$AQ,4,0),"No Price"),"")</f>
        <v/>
      </c>
      <c r="I79" s="27" t="str">
        <f>IF($B79&lt;&gt;"",IFERROR(VLOOKUP($B79&amp;"|"&amp;I$43,$AN:$AQ,4,0),"No Price"),"")</f>
        <v/>
      </c>
      <c r="J79" s="27" t="str">
        <f>IF($B79&lt;&gt;"",IFERROR(VLOOKUP($B79&amp;"|"&amp;J$43,$AN:$AQ,4,0),"No Price"),"")</f>
        <v/>
      </c>
      <c r="K79" s="27" t="str">
        <f>IF($B79&lt;&gt;"",IFERROR(VLOOKUP($B79&amp;"|"&amp;K$43,$AN:$AQ,4,0),"No Price"),"")</f>
        <v/>
      </c>
      <c r="L79" s="26">
        <f t="shared" si="50"/>
        <v>0</v>
      </c>
      <c r="M79" s="26" t="str">
        <f t="shared" si="51"/>
        <v/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3" t="str">
        <f t="shared" si="35"/>
        <v/>
      </c>
      <c r="AN79" s="9" t="str">
        <f t="shared" si="36"/>
        <v>|</v>
      </c>
      <c r="AP79" s="29"/>
      <c r="AZ79" s="8"/>
      <c r="BA79" s="10" t="str">
        <f t="shared" si="37"/>
        <v>|</v>
      </c>
    </row>
    <row r="80" spans="1:53">
      <c r="A80" s="1"/>
      <c r="B80" s="13" t="str">
        <f t="shared" si="46"/>
        <v/>
      </c>
      <c r="C80" s="13" t="str">
        <f t="shared" si="47"/>
        <v/>
      </c>
      <c r="D80" s="24" t="str">
        <f>IF(B80&lt;&gt;"",IFERROR(IF(LEFT(B80,2)="MX",VLOOKUP(B80,$AK:$AM,3,0)*10,VLOOKUP(B80,$AK:$AM,3,0)),"No Price"),"")</f>
        <v/>
      </c>
      <c r="E80" s="24" t="str">
        <f>IF(B80&lt;&gt;"",IFERROR(VLOOKUP(B80&amp;"|"&amp;$B$4,$AN:$AQ,4,0),"No Price"),"")</f>
        <v/>
      </c>
      <c r="F80" s="25" t="str">
        <f t="shared" si="48"/>
        <v/>
      </c>
      <c r="G80" s="26" t="str">
        <f t="shared" si="49"/>
        <v/>
      </c>
      <c r="H80" s="27" t="str">
        <f>IF($B80&lt;&gt;"",IFERROR(VLOOKUP($B80&amp;"|"&amp;H$43,$AN:$AQ,4,0),"No Price"),"")</f>
        <v/>
      </c>
      <c r="I80" s="27" t="str">
        <f>IF($B80&lt;&gt;"",IFERROR(VLOOKUP($B80&amp;"|"&amp;I$43,$AN:$AQ,4,0),"No Price"),"")</f>
        <v/>
      </c>
      <c r="J80" s="27" t="str">
        <f>IF($B80&lt;&gt;"",IFERROR(VLOOKUP($B80&amp;"|"&amp;J$43,$AN:$AQ,4,0),"No Price"),"")</f>
        <v/>
      </c>
      <c r="K80" s="27" t="str">
        <f>IF($B80&lt;&gt;"",IFERROR(VLOOKUP($B80&amp;"|"&amp;K$43,$AN:$AQ,4,0),"No Price"),"")</f>
        <v/>
      </c>
      <c r="L80" s="26">
        <f t="shared" si="50"/>
        <v>0</v>
      </c>
      <c r="M80" s="26" t="str">
        <f t="shared" si="51"/>
        <v/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Z80" s="3" t="str">
        <f t="shared" si="35"/>
        <v/>
      </c>
      <c r="AN80" s="9" t="str">
        <f t="shared" si="36"/>
        <v>|</v>
      </c>
      <c r="AP80" s="29"/>
      <c r="AZ80" s="8"/>
      <c r="BA80" s="10" t="str">
        <f t="shared" si="37"/>
        <v>|</v>
      </c>
    </row>
    <row r="81" spans="1:53">
      <c r="A81" s="1"/>
      <c r="B81" s="13" t="str">
        <f t="shared" si="46"/>
        <v/>
      </c>
      <c r="C81" s="13" t="str">
        <f t="shared" si="47"/>
        <v/>
      </c>
      <c r="D81" s="24" t="str">
        <f>IF(B81&lt;&gt;"",IFERROR(IF(LEFT(B81,2)="MX",VLOOKUP(B81,$AK:$AM,3,0)*10,VLOOKUP(B81,$AK:$AM,3,0)),"No Price"),"")</f>
        <v/>
      </c>
      <c r="E81" s="24" t="str">
        <f>IF(B81&lt;&gt;"",IFERROR(VLOOKUP(B81&amp;"|"&amp;$B$4,$AN:$AQ,4,0),"No Price"),"")</f>
        <v/>
      </c>
      <c r="F81" s="25" t="str">
        <f t="shared" si="48"/>
        <v/>
      </c>
      <c r="G81" s="26" t="str">
        <f t="shared" si="49"/>
        <v/>
      </c>
      <c r="H81" s="27" t="str">
        <f>IF($B81&lt;&gt;"",IFERROR(VLOOKUP($B81&amp;"|"&amp;H$43,$AN:$AQ,4,0),"No Price"),"")</f>
        <v/>
      </c>
      <c r="I81" s="27" t="str">
        <f>IF($B81&lt;&gt;"",IFERROR(VLOOKUP($B81&amp;"|"&amp;I$43,$AN:$AQ,4,0),"No Price"),"")</f>
        <v/>
      </c>
      <c r="J81" s="27" t="str">
        <f>IF($B81&lt;&gt;"",IFERROR(VLOOKUP($B81&amp;"|"&amp;J$43,$AN:$AQ,4,0),"No Price"),"")</f>
        <v/>
      </c>
      <c r="K81" s="27" t="str">
        <f>IF($B81&lt;&gt;"",IFERROR(VLOOKUP($B81&amp;"|"&amp;K$43,$AN:$AQ,4,0),"No Price"),"")</f>
        <v/>
      </c>
      <c r="L81" s="26">
        <f t="shared" si="50"/>
        <v>0</v>
      </c>
      <c r="M81" s="26" t="str">
        <f t="shared" si="51"/>
        <v/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Z81" s="3" t="str">
        <f t="shared" si="35"/>
        <v/>
      </c>
      <c r="AN81" s="9" t="str">
        <f t="shared" si="36"/>
        <v>|</v>
      </c>
      <c r="AP81" s="29"/>
      <c r="AZ81" s="8"/>
      <c r="BA81" s="10" t="str">
        <f t="shared" si="37"/>
        <v>|</v>
      </c>
    </row>
    <row r="82" spans="1:53">
      <c r="A82" s="1"/>
      <c r="B82" s="13" t="str">
        <f t="shared" si="46"/>
        <v/>
      </c>
      <c r="C82" s="13" t="str">
        <f t="shared" si="47"/>
        <v/>
      </c>
      <c r="D82" s="24" t="str">
        <f>IF(B82&lt;&gt;"",IFERROR(IF(LEFT(B82,2)="MX",VLOOKUP(B82,$AK:$AM,3,0)*10,VLOOKUP(B82,$AK:$AM,3,0)),"No Price"),"")</f>
        <v/>
      </c>
      <c r="E82" s="24" t="str">
        <f>IF(B82&lt;&gt;"",IFERROR(VLOOKUP(B82&amp;"|"&amp;$B$4,$AN:$AQ,4,0),"No Price"),"")</f>
        <v/>
      </c>
      <c r="F82" s="25" t="str">
        <f t="shared" si="48"/>
        <v/>
      </c>
      <c r="G82" s="26" t="str">
        <f t="shared" si="49"/>
        <v/>
      </c>
      <c r="H82" s="27" t="str">
        <f>IF($B82&lt;&gt;"",IFERROR(VLOOKUP($B82&amp;"|"&amp;H$43,$AN:$AQ,4,0),"No Price"),"")</f>
        <v/>
      </c>
      <c r="I82" s="27" t="str">
        <f>IF($B82&lt;&gt;"",IFERROR(VLOOKUP($B82&amp;"|"&amp;I$43,$AN:$AQ,4,0),"No Price"),"")</f>
        <v/>
      </c>
      <c r="J82" s="27" t="str">
        <f>IF($B82&lt;&gt;"",IFERROR(VLOOKUP($B82&amp;"|"&amp;J$43,$AN:$AQ,4,0),"No Price"),"")</f>
        <v/>
      </c>
      <c r="K82" s="27" t="str">
        <f>IF($B82&lt;&gt;"",IFERROR(VLOOKUP($B82&amp;"|"&amp;K$43,$AN:$AQ,4,0),"No Price"),"")</f>
        <v/>
      </c>
      <c r="L82" s="26">
        <f t="shared" si="50"/>
        <v>0</v>
      </c>
      <c r="M82" s="26" t="str">
        <f t="shared" si="51"/>
        <v/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Z82" s="3" t="str">
        <f t="shared" si="35"/>
        <v/>
      </c>
      <c r="AN82" s="9" t="str">
        <f t="shared" si="36"/>
        <v>|</v>
      </c>
      <c r="AP82" s="29"/>
      <c r="AZ82" s="8"/>
      <c r="BA82" s="10" t="str">
        <f t="shared" si="37"/>
        <v>|</v>
      </c>
    </row>
    <row r="83" spans="1:53">
      <c r="A83" s="1"/>
      <c r="B83" s="13" t="str">
        <f t="shared" si="46"/>
        <v/>
      </c>
      <c r="C83" s="13" t="str">
        <f t="shared" si="47"/>
        <v/>
      </c>
      <c r="D83" s="24" t="str">
        <f>IF(B83&lt;&gt;"",IFERROR(IF(LEFT(B83,2)="MX",VLOOKUP(B83,$AK:$AM,3,0)*10,VLOOKUP(B83,$AK:$AM,3,0)),"No Price"),"")</f>
        <v/>
      </c>
      <c r="E83" s="24" t="str">
        <f>IF(B83&lt;&gt;"",IFERROR(VLOOKUP(B83&amp;"|"&amp;$B$4,$AN:$AQ,4,0),"No Price"),"")</f>
        <v/>
      </c>
      <c r="F83" s="25" t="str">
        <f t="shared" si="48"/>
        <v/>
      </c>
      <c r="G83" s="26" t="str">
        <f t="shared" si="49"/>
        <v/>
      </c>
      <c r="H83" s="27" t="str">
        <f>IF($B83&lt;&gt;"",IFERROR(VLOOKUP($B83&amp;"|"&amp;H$43,$AN:$AQ,4,0),"No Price"),"")</f>
        <v/>
      </c>
      <c r="I83" s="27" t="str">
        <f>IF($B83&lt;&gt;"",IFERROR(VLOOKUP($B83&amp;"|"&amp;I$43,$AN:$AQ,4,0),"No Price"),"")</f>
        <v/>
      </c>
      <c r="J83" s="27" t="str">
        <f>IF($B83&lt;&gt;"",IFERROR(VLOOKUP($B83&amp;"|"&amp;J$43,$AN:$AQ,4,0),"No Price"),"")</f>
        <v/>
      </c>
      <c r="K83" s="27" t="str">
        <f>IF($B83&lt;&gt;"",IFERROR(VLOOKUP($B83&amp;"|"&amp;K$43,$AN:$AQ,4,0),"No Price"),"")</f>
        <v/>
      </c>
      <c r="L83" s="26">
        <f t="shared" si="50"/>
        <v>0</v>
      </c>
      <c r="M83" s="26" t="str">
        <f t="shared" si="51"/>
        <v/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Z83" s="3" t="str">
        <f t="shared" si="35"/>
        <v/>
      </c>
      <c r="AN83" s="9" t="str">
        <f t="shared" si="36"/>
        <v>|</v>
      </c>
      <c r="AP83" s="29"/>
      <c r="AZ83" s="8"/>
      <c r="BA83" s="10" t="str">
        <f t="shared" si="37"/>
        <v>|</v>
      </c>
    </row>
    <row r="84" spans="1:53">
      <c r="A84" s="1"/>
      <c r="B84" s="13" t="str">
        <f t="shared" si="46"/>
        <v/>
      </c>
      <c r="C84" s="13" t="str">
        <f t="shared" si="47"/>
        <v/>
      </c>
      <c r="D84" s="24" t="str">
        <f>IF(B84&lt;&gt;"",IFERROR(IF(LEFT(B84,2)="MX",VLOOKUP(B84,$AK:$AM,3,0)*10,VLOOKUP(B84,$AK:$AM,3,0)),"No Price"),"")</f>
        <v/>
      </c>
      <c r="E84" s="24" t="str">
        <f>IF(B84&lt;&gt;"",IFERROR(VLOOKUP(B84&amp;"|"&amp;$B$4,$AN:$AQ,4,0),"No Price"),"")</f>
        <v/>
      </c>
      <c r="F84" s="25" t="str">
        <f t="shared" si="48"/>
        <v/>
      </c>
      <c r="G84" s="26" t="str">
        <f t="shared" si="49"/>
        <v/>
      </c>
      <c r="H84" s="27" t="str">
        <f>IF($B84&lt;&gt;"",IFERROR(VLOOKUP($B84&amp;"|"&amp;H$43,$AN:$AQ,4,0),"No Price"),"")</f>
        <v/>
      </c>
      <c r="I84" s="27" t="str">
        <f>IF($B84&lt;&gt;"",IFERROR(VLOOKUP($B84&amp;"|"&amp;I$43,$AN:$AQ,4,0),"No Price"),"")</f>
        <v/>
      </c>
      <c r="J84" s="27" t="str">
        <f>IF($B84&lt;&gt;"",IFERROR(VLOOKUP($B84&amp;"|"&amp;J$43,$AN:$AQ,4,0),"No Price"),"")</f>
        <v/>
      </c>
      <c r="K84" s="27" t="str">
        <f>IF($B84&lt;&gt;"",IFERROR(VLOOKUP($B84&amp;"|"&amp;K$43,$AN:$AQ,4,0),"No Price"),"")</f>
        <v/>
      </c>
      <c r="L84" s="26">
        <f t="shared" si="50"/>
        <v>0</v>
      </c>
      <c r="M84" s="26" t="str">
        <f t="shared" si="51"/>
        <v/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Z84" s="3" t="str">
        <f t="shared" si="35"/>
        <v/>
      </c>
      <c r="AN84" s="9" t="str">
        <f t="shared" si="36"/>
        <v>|</v>
      </c>
      <c r="AP84" s="29"/>
      <c r="AZ84" s="8"/>
      <c r="BA84" s="10" t="str">
        <f t="shared" si="37"/>
        <v>|</v>
      </c>
    </row>
    <row r="85" spans="1:53">
      <c r="A85" s="1"/>
      <c r="B85" s="13" t="str">
        <f t="shared" si="46"/>
        <v/>
      </c>
      <c r="C85" s="13" t="str">
        <f t="shared" si="47"/>
        <v/>
      </c>
      <c r="D85" s="24" t="str">
        <f>IF(B85&lt;&gt;"",IFERROR(IF(LEFT(B85,2)="MX",VLOOKUP(B85,$AK:$AM,3,0)*10,VLOOKUP(B85,$AK:$AM,3,0)),"No Price"),"")</f>
        <v/>
      </c>
      <c r="E85" s="24" t="str">
        <f>IF(B85&lt;&gt;"",IFERROR(VLOOKUP(B85&amp;"|"&amp;$B$4,$AN:$AQ,4,0),"No Price"),"")</f>
        <v/>
      </c>
      <c r="F85" s="25" t="str">
        <f t="shared" si="48"/>
        <v/>
      </c>
      <c r="G85" s="26" t="str">
        <f t="shared" si="49"/>
        <v/>
      </c>
      <c r="H85" s="27" t="str">
        <f>IF($B85&lt;&gt;"",IFERROR(VLOOKUP($B85&amp;"|"&amp;H$43,$AN:$AQ,4,0),"No Price"),"")</f>
        <v/>
      </c>
      <c r="I85" s="27" t="str">
        <f>IF($B85&lt;&gt;"",IFERROR(VLOOKUP($B85&amp;"|"&amp;I$43,$AN:$AQ,4,0),"No Price"),"")</f>
        <v/>
      </c>
      <c r="J85" s="27" t="str">
        <f>IF($B85&lt;&gt;"",IFERROR(VLOOKUP($B85&amp;"|"&amp;J$43,$AN:$AQ,4,0),"No Price"),"")</f>
        <v/>
      </c>
      <c r="K85" s="27" t="str">
        <f>IF($B85&lt;&gt;"",IFERROR(VLOOKUP($B85&amp;"|"&amp;K$43,$AN:$AQ,4,0),"No Price"),"")</f>
        <v/>
      </c>
      <c r="L85" s="26">
        <f t="shared" si="50"/>
        <v>0</v>
      </c>
      <c r="M85" s="26" t="str">
        <f t="shared" si="51"/>
        <v/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Z85" s="3" t="str">
        <f t="shared" si="35"/>
        <v/>
      </c>
      <c r="AN85" s="9" t="str">
        <f t="shared" si="36"/>
        <v>|</v>
      </c>
      <c r="AP85" s="29"/>
      <c r="AZ85" s="8"/>
      <c r="BA85" s="10" t="str">
        <f t="shared" si="37"/>
        <v>|</v>
      </c>
    </row>
    <row r="86" spans="1:53">
      <c r="A86" s="1"/>
      <c r="B86" s="13" t="str">
        <f t="shared" si="46"/>
        <v/>
      </c>
      <c r="C86" s="13" t="str">
        <f t="shared" si="47"/>
        <v/>
      </c>
      <c r="D86" s="24" t="str">
        <f>IF(B86&lt;&gt;"",IFERROR(IF(LEFT(B86,2)="MX",VLOOKUP(B86,$AK:$AM,3,0)*10,VLOOKUP(B86,$AK:$AM,3,0)),"No Price"),"")</f>
        <v/>
      </c>
      <c r="E86" s="24" t="str">
        <f>IF(B86&lt;&gt;"",IFERROR(VLOOKUP(B86&amp;"|"&amp;$B$4,$AN:$AQ,4,0),"No Price"),"")</f>
        <v/>
      </c>
      <c r="F86" s="25" t="str">
        <f t="shared" si="48"/>
        <v/>
      </c>
      <c r="G86" s="26" t="str">
        <f t="shared" si="49"/>
        <v/>
      </c>
      <c r="H86" s="27" t="str">
        <f>IF($B86&lt;&gt;"",IFERROR(VLOOKUP($B86&amp;"|"&amp;H$43,$AN:$AQ,4,0),"No Price"),"")</f>
        <v/>
      </c>
      <c r="I86" s="27" t="str">
        <f>IF($B86&lt;&gt;"",IFERROR(VLOOKUP($B86&amp;"|"&amp;I$43,$AN:$AQ,4,0),"No Price"),"")</f>
        <v/>
      </c>
      <c r="J86" s="27" t="str">
        <f>IF($B86&lt;&gt;"",IFERROR(VLOOKUP($B86&amp;"|"&amp;J$43,$AN:$AQ,4,0),"No Price"),"")</f>
        <v/>
      </c>
      <c r="K86" s="27" t="str">
        <f>IF($B86&lt;&gt;"",IFERROR(VLOOKUP($B86&amp;"|"&amp;K$43,$AN:$AQ,4,0),"No Price"),"")</f>
        <v/>
      </c>
      <c r="L86" s="26">
        <f t="shared" si="50"/>
        <v>0</v>
      </c>
      <c r="M86" s="26" t="str">
        <f t="shared" si="51"/>
        <v/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Z86" s="3" t="str">
        <f t="shared" si="35"/>
        <v/>
      </c>
      <c r="AN86" s="9" t="str">
        <f t="shared" si="36"/>
        <v>|</v>
      </c>
      <c r="AP86" s="29"/>
      <c r="AZ86" s="8"/>
      <c r="BA86" s="10" t="str">
        <f t="shared" si="37"/>
        <v>|</v>
      </c>
    </row>
    <row r="87" spans="1:53">
      <c r="A87" s="1"/>
      <c r="B87" s="13" t="str">
        <f t="shared" si="46"/>
        <v/>
      </c>
      <c r="C87" s="13" t="str">
        <f t="shared" si="47"/>
        <v/>
      </c>
      <c r="D87" s="24" t="str">
        <f>IF(B87&lt;&gt;"",IFERROR(IF(LEFT(B87,2)="MX",VLOOKUP(B87,$AK:$AM,3,0)*10,VLOOKUP(B87,$AK:$AM,3,0)),"No Price"),"")</f>
        <v/>
      </c>
      <c r="E87" s="24" t="str">
        <f>IF(B87&lt;&gt;"",IFERROR(VLOOKUP(B87&amp;"|"&amp;$B$4,$AN:$AQ,4,0),"No Price"),"")</f>
        <v/>
      </c>
      <c r="F87" s="25" t="str">
        <f t="shared" si="48"/>
        <v/>
      </c>
      <c r="G87" s="26" t="str">
        <f t="shared" si="49"/>
        <v/>
      </c>
      <c r="H87" s="27" t="str">
        <f>IF($B87&lt;&gt;"",IFERROR(VLOOKUP($B87&amp;"|"&amp;H$43,$AN:$AQ,4,0),"No Price"),"")</f>
        <v/>
      </c>
      <c r="I87" s="27" t="str">
        <f>IF($B87&lt;&gt;"",IFERROR(VLOOKUP($B87&amp;"|"&amp;I$43,$AN:$AQ,4,0),"No Price"),"")</f>
        <v/>
      </c>
      <c r="J87" s="27" t="str">
        <f>IF($B87&lt;&gt;"",IFERROR(VLOOKUP($B87&amp;"|"&amp;J$43,$AN:$AQ,4,0),"No Price"),"")</f>
        <v/>
      </c>
      <c r="K87" s="27" t="str">
        <f>IF($B87&lt;&gt;"",IFERROR(VLOOKUP($B87&amp;"|"&amp;K$43,$AN:$AQ,4,0),"No Price"),"")</f>
        <v/>
      </c>
      <c r="L87" s="26">
        <f t="shared" si="50"/>
        <v>0</v>
      </c>
      <c r="M87" s="26" t="str">
        <f t="shared" si="51"/>
        <v/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Z87" s="3" t="str">
        <f t="shared" si="35"/>
        <v/>
      </c>
      <c r="AN87" s="9" t="str">
        <f t="shared" si="36"/>
        <v>|</v>
      </c>
      <c r="AP87" s="29"/>
      <c r="AZ87" s="8"/>
      <c r="BA87" s="10" t="str">
        <f t="shared" si="37"/>
        <v>|</v>
      </c>
    </row>
    <row r="88" spans="1:53">
      <c r="A88" s="1"/>
      <c r="B88" s="13" t="str">
        <f t="shared" si="46"/>
        <v/>
      </c>
      <c r="C88" s="13" t="str">
        <f t="shared" si="47"/>
        <v/>
      </c>
      <c r="D88" s="24" t="str">
        <f>IF(B88&lt;&gt;"",IFERROR(IF(LEFT(B88,2)="MX",VLOOKUP(B88,$AK:$AM,3,0)*10,VLOOKUP(B88,$AK:$AM,3,0)),"No Price"),"")</f>
        <v/>
      </c>
      <c r="E88" s="24" t="str">
        <f>IF(B88&lt;&gt;"",IFERROR(VLOOKUP(B88&amp;"|"&amp;$B$4,$AN:$AQ,4,0),"No Price"),"")</f>
        <v/>
      </c>
      <c r="F88" s="25" t="str">
        <f t="shared" si="48"/>
        <v/>
      </c>
      <c r="G88" s="26" t="str">
        <f t="shared" si="49"/>
        <v/>
      </c>
      <c r="H88" s="27" t="str">
        <f>IF($B88&lt;&gt;"",IFERROR(VLOOKUP($B88&amp;"|"&amp;H$43,$AN:$AQ,4,0),"No Price"),"")</f>
        <v/>
      </c>
      <c r="I88" s="27" t="str">
        <f>IF($B88&lt;&gt;"",IFERROR(VLOOKUP($B88&amp;"|"&amp;I$43,$AN:$AQ,4,0),"No Price"),"")</f>
        <v/>
      </c>
      <c r="J88" s="27" t="str">
        <f>IF($B88&lt;&gt;"",IFERROR(VLOOKUP($B88&amp;"|"&amp;J$43,$AN:$AQ,4,0),"No Price"),"")</f>
        <v/>
      </c>
      <c r="K88" s="27" t="str">
        <f>IF($B88&lt;&gt;"",IFERROR(VLOOKUP($B88&amp;"|"&amp;K$43,$AN:$AQ,4,0),"No Price"),"")</f>
        <v/>
      </c>
      <c r="L88" s="26">
        <f t="shared" si="50"/>
        <v>0</v>
      </c>
      <c r="M88" s="26" t="str">
        <f t="shared" si="51"/>
        <v/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Z88" s="3" t="str">
        <f t="shared" si="35"/>
        <v/>
      </c>
      <c r="AN88" s="9" t="str">
        <f t="shared" si="36"/>
        <v>|</v>
      </c>
      <c r="AP88" s="29"/>
      <c r="AZ88" s="8"/>
      <c r="BA88" s="10" t="str">
        <f t="shared" si="37"/>
        <v>|</v>
      </c>
    </row>
    <row r="89" spans="1:53">
      <c r="A89" s="1"/>
      <c r="B89" s="13" t="str">
        <f t="shared" si="46"/>
        <v/>
      </c>
      <c r="C89" s="13" t="str">
        <f t="shared" si="47"/>
        <v/>
      </c>
      <c r="D89" s="24" t="str">
        <f>IF(B89&lt;&gt;"",IFERROR(IF(LEFT(B89,2)="MX",VLOOKUP(B89,$AK:$AM,3,0)*10,VLOOKUP(B89,$AK:$AM,3,0)),"No Price"),"")</f>
        <v/>
      </c>
      <c r="E89" s="24" t="str">
        <f>IF(B89&lt;&gt;"",IFERROR(VLOOKUP(B89&amp;"|"&amp;$B$4,$AN:$AQ,4,0),"No Price"),"")</f>
        <v/>
      </c>
      <c r="F89" s="25" t="str">
        <f t="shared" si="48"/>
        <v/>
      </c>
      <c r="G89" s="26" t="str">
        <f t="shared" si="49"/>
        <v/>
      </c>
      <c r="H89" s="27" t="str">
        <f>IF($B89&lt;&gt;"",IFERROR(VLOOKUP($B89&amp;"|"&amp;H$43,$AN:$AQ,4,0),"No Price"),"")</f>
        <v/>
      </c>
      <c r="I89" s="27" t="str">
        <f>IF($B89&lt;&gt;"",IFERROR(VLOOKUP($B89&amp;"|"&amp;I$43,$AN:$AQ,4,0),"No Price"),"")</f>
        <v/>
      </c>
      <c r="J89" s="27" t="str">
        <f>IF($B89&lt;&gt;"",IFERROR(VLOOKUP($B89&amp;"|"&amp;J$43,$AN:$AQ,4,0),"No Price"),"")</f>
        <v/>
      </c>
      <c r="K89" s="27" t="str">
        <f>IF($B89&lt;&gt;"",IFERROR(VLOOKUP($B89&amp;"|"&amp;K$43,$AN:$AQ,4,0),"No Price"),"")</f>
        <v/>
      </c>
      <c r="L89" s="26">
        <f t="shared" si="50"/>
        <v>0</v>
      </c>
      <c r="M89" s="26" t="str">
        <f t="shared" si="51"/>
        <v/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Z89" s="3" t="str">
        <f t="shared" si="35"/>
        <v/>
      </c>
      <c r="AN89" s="9" t="str">
        <f t="shared" si="36"/>
        <v>|</v>
      </c>
      <c r="AP89" s="29"/>
      <c r="AZ89" s="8"/>
      <c r="BA89" s="10" t="str">
        <f t="shared" si="37"/>
        <v>|</v>
      </c>
    </row>
    <row r="90" spans="1:53">
      <c r="A90" s="1"/>
      <c r="B90" s="13" t="str">
        <f t="shared" si="46"/>
        <v/>
      </c>
      <c r="C90" s="13" t="str">
        <f t="shared" si="47"/>
        <v/>
      </c>
      <c r="D90" s="24" t="str">
        <f>IF(B90&lt;&gt;"",IFERROR(IF(LEFT(B90,2)="MX",VLOOKUP(B90,$AK:$AM,3,0)*10,VLOOKUP(B90,$AK:$AM,3,0)),"No Price"),"")</f>
        <v/>
      </c>
      <c r="E90" s="24" t="str">
        <f>IF(B90&lt;&gt;"",IFERROR(VLOOKUP(B90&amp;"|"&amp;$B$4,$AN:$AQ,4,0),"No Price"),"")</f>
        <v/>
      </c>
      <c r="F90" s="25" t="str">
        <f t="shared" si="48"/>
        <v/>
      </c>
      <c r="G90" s="26" t="str">
        <f t="shared" si="49"/>
        <v/>
      </c>
      <c r="H90" s="27" t="str">
        <f>IF($B90&lt;&gt;"",IFERROR(VLOOKUP($B90&amp;"|"&amp;H$43,$AN:$AQ,4,0),"No Price"),"")</f>
        <v/>
      </c>
      <c r="I90" s="27" t="str">
        <f>IF($B90&lt;&gt;"",IFERROR(VLOOKUP($B90&amp;"|"&amp;I$43,$AN:$AQ,4,0),"No Price"),"")</f>
        <v/>
      </c>
      <c r="J90" s="27" t="str">
        <f>IF($B90&lt;&gt;"",IFERROR(VLOOKUP($B90&amp;"|"&amp;J$43,$AN:$AQ,4,0),"No Price"),"")</f>
        <v/>
      </c>
      <c r="K90" s="27" t="str">
        <f>IF($B90&lt;&gt;"",IFERROR(VLOOKUP($B90&amp;"|"&amp;K$43,$AN:$AQ,4,0),"No Price"),"")</f>
        <v/>
      </c>
      <c r="L90" s="26">
        <f t="shared" si="50"/>
        <v>0</v>
      </c>
      <c r="M90" s="26" t="str">
        <f t="shared" si="51"/>
        <v/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Z90" s="3" t="str">
        <f t="shared" si="35"/>
        <v/>
      </c>
      <c r="AN90" s="9" t="str">
        <f t="shared" si="36"/>
        <v>|</v>
      </c>
      <c r="AP90" s="29"/>
      <c r="AZ90" s="8"/>
      <c r="BA90" s="10" t="str">
        <f t="shared" si="37"/>
        <v>|</v>
      </c>
    </row>
    <row r="91" spans="1:53">
      <c r="A91" s="1"/>
      <c r="B91" s="13" t="str">
        <f t="shared" si="46"/>
        <v/>
      </c>
      <c r="C91" s="13" t="str">
        <f t="shared" si="47"/>
        <v/>
      </c>
      <c r="D91" s="24" t="str">
        <f>IF(B91&lt;&gt;"",IFERROR(IF(LEFT(B91,2)="MX",VLOOKUP(B91,$AK:$AM,3,0)*10,VLOOKUP(B91,$AK:$AM,3,0)),"No Price"),"")</f>
        <v/>
      </c>
      <c r="E91" s="24" t="str">
        <f>IF(B91&lt;&gt;"",IFERROR(VLOOKUP(B91&amp;"|"&amp;$B$4,$AN:$AQ,4,0),"No Price"),"")</f>
        <v/>
      </c>
      <c r="F91" s="25" t="str">
        <f t="shared" si="48"/>
        <v/>
      </c>
      <c r="G91" s="26" t="str">
        <f t="shared" si="49"/>
        <v/>
      </c>
      <c r="H91" s="27" t="str">
        <f>IF($B91&lt;&gt;"",IFERROR(VLOOKUP($B91&amp;"|"&amp;H$43,$AN:$AQ,4,0),"No Price"),"")</f>
        <v/>
      </c>
      <c r="I91" s="27" t="str">
        <f>IF($B91&lt;&gt;"",IFERROR(VLOOKUP($B91&amp;"|"&amp;I$43,$AN:$AQ,4,0),"No Price"),"")</f>
        <v/>
      </c>
      <c r="J91" s="27" t="str">
        <f>IF($B91&lt;&gt;"",IFERROR(VLOOKUP($B91&amp;"|"&amp;J$43,$AN:$AQ,4,0),"No Price"),"")</f>
        <v/>
      </c>
      <c r="K91" s="27" t="str">
        <f>IF($B91&lt;&gt;"",IFERROR(VLOOKUP($B91&amp;"|"&amp;K$43,$AN:$AQ,4,0),"No Price"),"")</f>
        <v/>
      </c>
      <c r="L91" s="26">
        <f t="shared" si="50"/>
        <v>0</v>
      </c>
      <c r="M91" s="26" t="str">
        <f t="shared" si="51"/>
        <v/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Z91" s="3" t="str">
        <f t="shared" si="35"/>
        <v/>
      </c>
      <c r="AN91" s="9" t="str">
        <f t="shared" si="36"/>
        <v>|</v>
      </c>
      <c r="AP91" s="29"/>
      <c r="AZ91" s="8"/>
      <c r="BA91" s="10" t="str">
        <f t="shared" si="37"/>
        <v>|</v>
      </c>
    </row>
    <row r="92" spans="1:53">
      <c r="A92" s="1"/>
      <c r="B92" s="13" t="str">
        <f t="shared" si="46"/>
        <v/>
      </c>
      <c r="C92" s="13" t="str">
        <f t="shared" si="47"/>
        <v/>
      </c>
      <c r="D92" s="24" t="str">
        <f>IF(B92&lt;&gt;"",IFERROR(IF(LEFT(B92,2)="MX",VLOOKUP(B92,$AK:$AM,3,0)*10,VLOOKUP(B92,$AK:$AM,3,0)),"No Price"),"")</f>
        <v/>
      </c>
      <c r="E92" s="24" t="str">
        <f>IF(B92&lt;&gt;"",IFERROR(VLOOKUP(B92&amp;"|"&amp;$B$4,$AN:$AQ,4,0),"No Price"),"")</f>
        <v/>
      </c>
      <c r="F92" s="25" t="str">
        <f t="shared" si="48"/>
        <v/>
      </c>
      <c r="G92" s="26" t="str">
        <f t="shared" si="49"/>
        <v/>
      </c>
      <c r="H92" s="27" t="str">
        <f>IF($B92&lt;&gt;"",IFERROR(VLOOKUP($B92&amp;"|"&amp;H$43,$AN:$AQ,4,0),"No Price"),"")</f>
        <v/>
      </c>
      <c r="I92" s="27" t="str">
        <f>IF($B92&lt;&gt;"",IFERROR(VLOOKUP($B92&amp;"|"&amp;I$43,$AN:$AQ,4,0),"No Price"),"")</f>
        <v/>
      </c>
      <c r="J92" s="27" t="str">
        <f>IF($B92&lt;&gt;"",IFERROR(VLOOKUP($B92&amp;"|"&amp;J$43,$AN:$AQ,4,0),"No Price"),"")</f>
        <v/>
      </c>
      <c r="K92" s="27" t="str">
        <f>IF($B92&lt;&gt;"",IFERROR(VLOOKUP($B92&amp;"|"&amp;K$43,$AN:$AQ,4,0),"No Price"),"")</f>
        <v/>
      </c>
      <c r="L92" s="26">
        <f t="shared" si="50"/>
        <v>0</v>
      </c>
      <c r="M92" s="26" t="str">
        <f t="shared" si="51"/>
        <v/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Z92" s="3" t="str">
        <f t="shared" si="35"/>
        <v/>
      </c>
      <c r="AN92" s="9" t="str">
        <f t="shared" si="36"/>
        <v>|</v>
      </c>
      <c r="AP92" s="29"/>
      <c r="AZ92" s="8"/>
      <c r="BA92" s="10" t="str">
        <f t="shared" si="37"/>
        <v>|</v>
      </c>
    </row>
    <row r="93" spans="1:53">
      <c r="A93" s="1"/>
      <c r="B93" s="13" t="str">
        <f t="shared" si="46"/>
        <v/>
      </c>
      <c r="C93" s="13" t="str">
        <f t="shared" si="47"/>
        <v/>
      </c>
      <c r="D93" s="24" t="str">
        <f>IF(B93&lt;&gt;"",IFERROR(IF(LEFT(B93,2)="MX",VLOOKUP(B93,$AK:$AM,3,0)*10,VLOOKUP(B93,$AK:$AM,3,0)),"No Price"),"")</f>
        <v/>
      </c>
      <c r="E93" s="24" t="str">
        <f>IF(B93&lt;&gt;"",IFERROR(VLOOKUP(B93&amp;"|"&amp;$B$4,$AN:$AQ,4,0),"No Price"),"")</f>
        <v/>
      </c>
      <c r="F93" s="25" t="str">
        <f t="shared" si="48"/>
        <v/>
      </c>
      <c r="G93" s="26" t="str">
        <f t="shared" si="49"/>
        <v/>
      </c>
      <c r="H93" s="27" t="str">
        <f>IF($B93&lt;&gt;"",IFERROR(VLOOKUP($B93&amp;"|"&amp;H$43,$AN:$AQ,4,0),"No Price"),"")</f>
        <v/>
      </c>
      <c r="I93" s="27" t="str">
        <f>IF($B93&lt;&gt;"",IFERROR(VLOOKUP($B93&amp;"|"&amp;I$43,$AN:$AQ,4,0),"No Price"),"")</f>
        <v/>
      </c>
      <c r="J93" s="27" t="str">
        <f>IF($B93&lt;&gt;"",IFERROR(VLOOKUP($B93&amp;"|"&amp;J$43,$AN:$AQ,4,0),"No Price"),"")</f>
        <v/>
      </c>
      <c r="K93" s="27" t="str">
        <f>IF($B93&lt;&gt;"",IFERROR(VLOOKUP($B93&amp;"|"&amp;K$43,$AN:$AQ,4,0),"No Price"),"")</f>
        <v/>
      </c>
      <c r="L93" s="26">
        <f t="shared" si="50"/>
        <v>0</v>
      </c>
      <c r="M93" s="26" t="str">
        <f t="shared" si="51"/>
        <v/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Z93" s="3" t="str">
        <f t="shared" ref="Z93:Z124" si="52">AA93&amp;AB93</f>
        <v/>
      </c>
      <c r="AN93" s="9" t="str">
        <f t="shared" si="36"/>
        <v>|</v>
      </c>
      <c r="AP93" s="29"/>
      <c r="AZ93" s="8"/>
      <c r="BA93" s="10" t="str">
        <f t="shared" si="37"/>
        <v>|</v>
      </c>
    </row>
    <row r="94" spans="1:53">
      <c r="A94" s="1"/>
      <c r="B94" s="13" t="str">
        <f t="shared" si="46"/>
        <v/>
      </c>
      <c r="C94" s="13" t="str">
        <f t="shared" si="47"/>
        <v/>
      </c>
      <c r="D94" s="24" t="str">
        <f>IF(B94&lt;&gt;"",IFERROR(IF(LEFT(B94,2)="MX",VLOOKUP(B94,$AK:$AM,3,0)*10,VLOOKUP(B94,$AK:$AM,3,0)),"No Price"),"")</f>
        <v/>
      </c>
      <c r="E94" s="24" t="str">
        <f>IF(B94&lt;&gt;"",IFERROR(VLOOKUP(B94&amp;"|"&amp;$B$4,$AN:$AQ,4,0),"No Price"),"")</f>
        <v/>
      </c>
      <c r="F94" s="25" t="str">
        <f t="shared" si="48"/>
        <v/>
      </c>
      <c r="G94" s="26" t="str">
        <f t="shared" si="49"/>
        <v/>
      </c>
      <c r="H94" s="27" t="str">
        <f>IF($B94&lt;&gt;"",IFERROR(VLOOKUP($B94&amp;"|"&amp;H$43,$AN:$AQ,4,0),"No Price"),"")</f>
        <v/>
      </c>
      <c r="I94" s="27" t="str">
        <f>IF($B94&lt;&gt;"",IFERROR(VLOOKUP($B94&amp;"|"&amp;I$43,$AN:$AQ,4,0),"No Price"),"")</f>
        <v/>
      </c>
      <c r="J94" s="27" t="str">
        <f>IF($B94&lt;&gt;"",IFERROR(VLOOKUP($B94&amp;"|"&amp;J$43,$AN:$AQ,4,0),"No Price"),"")</f>
        <v/>
      </c>
      <c r="K94" s="27" t="str">
        <f>IF($B94&lt;&gt;"",IFERROR(VLOOKUP($B94&amp;"|"&amp;K$43,$AN:$AQ,4,0),"No Price"),"")</f>
        <v/>
      </c>
      <c r="L94" s="26">
        <f t="shared" si="50"/>
        <v>0</v>
      </c>
      <c r="M94" s="26" t="str">
        <f t="shared" si="51"/>
        <v/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Z94" s="3" t="str">
        <f t="shared" si="52"/>
        <v/>
      </c>
      <c r="AN94" s="9" t="str">
        <f t="shared" si="36"/>
        <v>|</v>
      </c>
      <c r="AP94" s="29"/>
      <c r="AZ94" s="8"/>
      <c r="BA94" s="10" t="str">
        <f t="shared" si="37"/>
        <v>|</v>
      </c>
    </row>
    <row r="95" spans="1:53">
      <c r="A95" s="1"/>
      <c r="B95" s="13" t="str">
        <f t="shared" si="46"/>
        <v/>
      </c>
      <c r="C95" s="13" t="str">
        <f t="shared" si="47"/>
        <v/>
      </c>
      <c r="D95" s="24" t="str">
        <f>IF(B95&lt;&gt;"",IFERROR(IF(LEFT(B95,2)="MX",VLOOKUP(B95,$AK:$AM,3,0)*10,VLOOKUP(B95,$AK:$AM,3,0)),"No Price"),"")</f>
        <v/>
      </c>
      <c r="E95" s="24" t="str">
        <f>IF(B95&lt;&gt;"",IFERROR(VLOOKUP(B95&amp;"|"&amp;$B$4,$AN:$AQ,4,0),"No Price"),"")</f>
        <v/>
      </c>
      <c r="F95" s="25" t="str">
        <f t="shared" si="48"/>
        <v/>
      </c>
      <c r="G95" s="26" t="str">
        <f t="shared" si="49"/>
        <v/>
      </c>
      <c r="H95" s="27" t="str">
        <f>IF($B95&lt;&gt;"",IFERROR(VLOOKUP($B95&amp;"|"&amp;H$43,$AN:$AQ,4,0),"No Price"),"")</f>
        <v/>
      </c>
      <c r="I95" s="27" t="str">
        <f>IF($B95&lt;&gt;"",IFERROR(VLOOKUP($B95&amp;"|"&amp;I$43,$AN:$AQ,4,0),"No Price"),"")</f>
        <v/>
      </c>
      <c r="J95" s="27" t="str">
        <f>IF($B95&lt;&gt;"",IFERROR(VLOOKUP($B95&amp;"|"&amp;J$43,$AN:$AQ,4,0),"No Price"),"")</f>
        <v/>
      </c>
      <c r="K95" s="27" t="str">
        <f>IF($B95&lt;&gt;"",IFERROR(VLOOKUP($B95&amp;"|"&amp;K$43,$AN:$AQ,4,0),"No Price"),"")</f>
        <v/>
      </c>
      <c r="L95" s="26">
        <f t="shared" si="50"/>
        <v>0</v>
      </c>
      <c r="M95" s="26" t="str">
        <f t="shared" si="51"/>
        <v/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Z95" s="3" t="str">
        <f t="shared" si="52"/>
        <v/>
      </c>
      <c r="AN95" s="9" t="str">
        <f t="shared" si="36"/>
        <v>|</v>
      </c>
      <c r="AP95" s="29"/>
      <c r="AZ95" s="8"/>
      <c r="BA95" s="10" t="str">
        <f t="shared" si="37"/>
        <v>|</v>
      </c>
    </row>
    <row r="96" spans="1:53">
      <c r="A96" s="1"/>
      <c r="B96" s="13" t="str">
        <f t="shared" si="46"/>
        <v/>
      </c>
      <c r="C96" s="13" t="str">
        <f t="shared" si="47"/>
        <v/>
      </c>
      <c r="D96" s="24" t="str">
        <f>IF(B96&lt;&gt;"",IFERROR(IF(LEFT(B96,2)="MX",VLOOKUP(B96,$AK:$AM,3,0)*10,VLOOKUP(B96,$AK:$AM,3,0)),"No Price"),"")</f>
        <v/>
      </c>
      <c r="E96" s="24" t="str">
        <f>IF(B96&lt;&gt;"",IFERROR(VLOOKUP(B96&amp;"|"&amp;$B$4,$AN:$AQ,4,0),"No Price"),"")</f>
        <v/>
      </c>
      <c r="F96" s="25" t="str">
        <f t="shared" si="48"/>
        <v/>
      </c>
      <c r="G96" s="26" t="str">
        <f t="shared" si="49"/>
        <v/>
      </c>
      <c r="H96" s="27" t="str">
        <f>IF($B96&lt;&gt;"",IFERROR(VLOOKUP($B96&amp;"|"&amp;H$43,$AN:$AQ,4,0),"No Price"),"")</f>
        <v/>
      </c>
      <c r="I96" s="27" t="str">
        <f>IF($B96&lt;&gt;"",IFERROR(VLOOKUP($B96&amp;"|"&amp;I$43,$AN:$AQ,4,0),"No Price"),"")</f>
        <v/>
      </c>
      <c r="J96" s="27" t="str">
        <f>IF($B96&lt;&gt;"",IFERROR(VLOOKUP($B96&amp;"|"&amp;J$43,$AN:$AQ,4,0),"No Price"),"")</f>
        <v/>
      </c>
      <c r="K96" s="27" t="str">
        <f>IF($B96&lt;&gt;"",IFERROR(VLOOKUP($B96&amp;"|"&amp;K$43,$AN:$AQ,4,0),"No Price"),"")</f>
        <v/>
      </c>
      <c r="L96" s="26">
        <f t="shared" si="50"/>
        <v>0</v>
      </c>
      <c r="M96" s="26" t="str">
        <f t="shared" si="51"/>
        <v/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Z96" s="3" t="str">
        <f t="shared" si="52"/>
        <v/>
      </c>
      <c r="AN96" s="9" t="str">
        <f t="shared" si="36"/>
        <v>|</v>
      </c>
      <c r="AP96" s="29"/>
      <c r="AZ96" s="8"/>
      <c r="BA96" s="10" t="str">
        <f t="shared" si="37"/>
        <v>|</v>
      </c>
    </row>
    <row r="97" spans="1:53">
      <c r="A97" s="1"/>
      <c r="B97" s="13" t="str">
        <f t="shared" si="46"/>
        <v/>
      </c>
      <c r="C97" s="13" t="str">
        <f t="shared" si="47"/>
        <v/>
      </c>
      <c r="D97" s="24" t="str">
        <f>IF(B97&lt;&gt;"",IFERROR(IF(LEFT(B97,2)="MX",VLOOKUP(B97,$AK:$AM,3,0)*10,VLOOKUP(B97,$AK:$AM,3,0)),"No Price"),"")</f>
        <v/>
      </c>
      <c r="E97" s="24" t="str">
        <f>IF(B97&lt;&gt;"",IFERROR(VLOOKUP(B97&amp;"|"&amp;$B$4,$AN:$AQ,4,0),"No Price"),"")</f>
        <v/>
      </c>
      <c r="F97" s="25" t="str">
        <f t="shared" si="48"/>
        <v/>
      </c>
      <c r="G97" s="26" t="str">
        <f t="shared" si="49"/>
        <v/>
      </c>
      <c r="H97" s="27" t="str">
        <f>IF($B97&lt;&gt;"",IFERROR(VLOOKUP($B97&amp;"|"&amp;H$43,$AN:$AQ,4,0),"No Price"),"")</f>
        <v/>
      </c>
      <c r="I97" s="27" t="str">
        <f>IF($B97&lt;&gt;"",IFERROR(VLOOKUP($B97&amp;"|"&amp;I$43,$AN:$AQ,4,0),"No Price"),"")</f>
        <v/>
      </c>
      <c r="J97" s="27" t="str">
        <f>IF($B97&lt;&gt;"",IFERROR(VLOOKUP($B97&amp;"|"&amp;J$43,$AN:$AQ,4,0),"No Price"),"")</f>
        <v/>
      </c>
      <c r="K97" s="27" t="str">
        <f>IF($B97&lt;&gt;"",IFERROR(VLOOKUP($B97&amp;"|"&amp;K$43,$AN:$AQ,4,0),"No Price"),"")</f>
        <v/>
      </c>
      <c r="L97" s="26">
        <f t="shared" si="50"/>
        <v>0</v>
      </c>
      <c r="M97" s="26" t="str">
        <f t="shared" si="51"/>
        <v/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Z97" s="3" t="str">
        <f t="shared" si="52"/>
        <v/>
      </c>
      <c r="AN97" s="9" t="str">
        <f t="shared" si="36"/>
        <v>|</v>
      </c>
      <c r="AP97" s="29"/>
      <c r="AZ97" s="8"/>
      <c r="BA97" s="10" t="str">
        <f t="shared" si="37"/>
        <v>|</v>
      </c>
    </row>
    <row r="98" spans="1:53">
      <c r="A98" s="1"/>
      <c r="B98" s="13" t="str">
        <f t="shared" si="46"/>
        <v/>
      </c>
      <c r="C98" s="13" t="str">
        <f t="shared" si="47"/>
        <v/>
      </c>
      <c r="D98" s="24" t="str">
        <f>IF(B98&lt;&gt;"",IFERROR(IF(LEFT(B98,2)="MX",VLOOKUP(B98,$AK:$AM,3,0)*10,VLOOKUP(B98,$AK:$AM,3,0)),"No Price"),"")</f>
        <v/>
      </c>
      <c r="E98" s="24" t="str">
        <f>IF(B98&lt;&gt;"",IFERROR(VLOOKUP(B98&amp;"|"&amp;$B$4,$AN:$AQ,4,0),"No Price"),"")</f>
        <v/>
      </c>
      <c r="F98" s="25" t="str">
        <f t="shared" si="48"/>
        <v/>
      </c>
      <c r="G98" s="26" t="str">
        <f t="shared" si="49"/>
        <v/>
      </c>
      <c r="H98" s="27" t="str">
        <f>IF($B98&lt;&gt;"",IFERROR(VLOOKUP($B98&amp;"|"&amp;H$43,$AN:$AQ,4,0),"No Price"),"")</f>
        <v/>
      </c>
      <c r="I98" s="27" t="str">
        <f>IF($B98&lt;&gt;"",IFERROR(VLOOKUP($B98&amp;"|"&amp;I$43,$AN:$AQ,4,0),"No Price"),"")</f>
        <v/>
      </c>
      <c r="J98" s="27" t="str">
        <f>IF($B98&lt;&gt;"",IFERROR(VLOOKUP($B98&amp;"|"&amp;J$43,$AN:$AQ,4,0),"No Price"),"")</f>
        <v/>
      </c>
      <c r="K98" s="27" t="str">
        <f>IF($B98&lt;&gt;"",IFERROR(VLOOKUP($B98&amp;"|"&amp;K$43,$AN:$AQ,4,0),"No Price"),"")</f>
        <v/>
      </c>
      <c r="L98" s="26">
        <f t="shared" si="50"/>
        <v>0</v>
      </c>
      <c r="M98" s="26" t="str">
        <f t="shared" si="51"/>
        <v/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Z98" s="3" t="str">
        <f t="shared" si="52"/>
        <v/>
      </c>
      <c r="AN98" s="9" t="str">
        <f t="shared" si="36"/>
        <v>|</v>
      </c>
      <c r="AP98" s="29"/>
      <c r="AZ98" s="8"/>
      <c r="BA98" s="10" t="str">
        <f t="shared" si="37"/>
        <v>|</v>
      </c>
    </row>
    <row r="99" spans="1:53">
      <c r="A99" s="1"/>
      <c r="B99" s="13" t="str">
        <f t="shared" si="46"/>
        <v/>
      </c>
      <c r="C99" s="13" t="str">
        <f t="shared" si="47"/>
        <v/>
      </c>
      <c r="D99" s="24" t="str">
        <f>IF(B99&lt;&gt;"",IFERROR(IF(LEFT(B99,2)="MX",VLOOKUP(B99,$AK:$AM,3,0)*10,VLOOKUP(B99,$AK:$AM,3,0)),"No Price"),"")</f>
        <v/>
      </c>
      <c r="E99" s="24" t="str">
        <f>IF(B99&lt;&gt;"",IFERROR(VLOOKUP(B99&amp;"|"&amp;$B$4,$AN:$AQ,4,0),"No Price"),"")</f>
        <v/>
      </c>
      <c r="F99" s="25" t="str">
        <f t="shared" si="48"/>
        <v/>
      </c>
      <c r="G99" s="26" t="str">
        <f t="shared" si="49"/>
        <v/>
      </c>
      <c r="H99" s="27" t="str">
        <f>IF($B99&lt;&gt;"",IFERROR(VLOOKUP($B99&amp;"|"&amp;H$43,$AN:$AQ,4,0),"No Price"),"")</f>
        <v/>
      </c>
      <c r="I99" s="27" t="str">
        <f>IF($B99&lt;&gt;"",IFERROR(VLOOKUP($B99&amp;"|"&amp;I$43,$AN:$AQ,4,0),"No Price"),"")</f>
        <v/>
      </c>
      <c r="J99" s="27" t="str">
        <f>IF($B99&lt;&gt;"",IFERROR(VLOOKUP($B99&amp;"|"&amp;J$43,$AN:$AQ,4,0),"No Price"),"")</f>
        <v/>
      </c>
      <c r="K99" s="27" t="str">
        <f>IF($B99&lt;&gt;"",IFERROR(VLOOKUP($B99&amp;"|"&amp;K$43,$AN:$AQ,4,0),"No Price"),"")</f>
        <v/>
      </c>
      <c r="L99" s="26">
        <f t="shared" si="50"/>
        <v>0</v>
      </c>
      <c r="M99" s="26" t="str">
        <f t="shared" si="51"/>
        <v/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Z99" s="3" t="str">
        <f t="shared" si="52"/>
        <v/>
      </c>
      <c r="AN99" s="9" t="str">
        <f t="shared" si="36"/>
        <v>|</v>
      </c>
      <c r="AP99" s="29"/>
      <c r="AZ99" s="8"/>
      <c r="BA99" s="10" t="str">
        <f t="shared" si="37"/>
        <v>|</v>
      </c>
    </row>
    <row r="100" spans="1:53">
      <c r="A100" s="1"/>
      <c r="B100" s="13" t="str">
        <f t="shared" si="46"/>
        <v/>
      </c>
      <c r="C100" s="13" t="str">
        <f t="shared" si="47"/>
        <v/>
      </c>
      <c r="D100" s="24" t="str">
        <f>IF(B100&lt;&gt;"",IFERROR(IF(LEFT(B100,2)="MX",VLOOKUP(B100,$AK:$AM,3,0)*10,VLOOKUP(B100,$AK:$AM,3,0)),"No Price"),"")</f>
        <v/>
      </c>
      <c r="E100" s="24" t="str">
        <f>IF(B100&lt;&gt;"",IFERROR(VLOOKUP(B100&amp;"|"&amp;$B$4,$AN:$AQ,4,0),"No Price"),"")</f>
        <v/>
      </c>
      <c r="F100" s="25" t="str">
        <f t="shared" si="48"/>
        <v/>
      </c>
      <c r="G100" s="26" t="str">
        <f t="shared" si="49"/>
        <v/>
      </c>
      <c r="H100" s="27" t="str">
        <f>IF($B100&lt;&gt;"",IFERROR(VLOOKUP($B100&amp;"|"&amp;H$43,$AN:$AQ,4,0),"No Price"),"")</f>
        <v/>
      </c>
      <c r="I100" s="27" t="str">
        <f>IF($B100&lt;&gt;"",IFERROR(VLOOKUP($B100&amp;"|"&amp;I$43,$AN:$AQ,4,0),"No Price"),"")</f>
        <v/>
      </c>
      <c r="J100" s="27" t="str">
        <f>IF($B100&lt;&gt;"",IFERROR(VLOOKUP($B100&amp;"|"&amp;J$43,$AN:$AQ,4,0),"No Price"),"")</f>
        <v/>
      </c>
      <c r="K100" s="27" t="str">
        <f>IF($B100&lt;&gt;"",IFERROR(VLOOKUP($B100&amp;"|"&amp;K$43,$AN:$AQ,4,0),"No Price"),"")</f>
        <v/>
      </c>
      <c r="L100" s="26">
        <f t="shared" si="50"/>
        <v>0</v>
      </c>
      <c r="M100" s="26" t="str">
        <f t="shared" si="51"/>
        <v/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Z100" s="3" t="str">
        <f t="shared" si="52"/>
        <v/>
      </c>
      <c r="AN100" s="9" t="str">
        <f t="shared" si="36"/>
        <v>|</v>
      </c>
      <c r="AP100" s="29"/>
      <c r="AZ100" s="8"/>
      <c r="BA100" s="10" t="str">
        <f t="shared" si="37"/>
        <v>|</v>
      </c>
    </row>
    <row r="101" spans="1:53">
      <c r="A101" s="1"/>
      <c r="B101" s="13" t="str">
        <f t="shared" si="46"/>
        <v/>
      </c>
      <c r="C101" s="13" t="str">
        <f t="shared" si="47"/>
        <v/>
      </c>
      <c r="D101" s="24" t="str">
        <f>IF(B101&lt;&gt;"",IFERROR(IF(LEFT(B101,2)="MX",VLOOKUP(B101,$AK:$AM,3,0)*10,VLOOKUP(B101,$AK:$AM,3,0)),"No Price"),"")</f>
        <v/>
      </c>
      <c r="E101" s="24" t="str">
        <f>IF(B101&lt;&gt;"",IFERROR(VLOOKUP(B101&amp;"|"&amp;$B$4,$AN:$AQ,4,0),"No Price"),"")</f>
        <v/>
      </c>
      <c r="F101" s="25" t="str">
        <f t="shared" si="48"/>
        <v/>
      </c>
      <c r="G101" s="26" t="str">
        <f t="shared" si="49"/>
        <v/>
      </c>
      <c r="H101" s="27" t="str">
        <f>IF($B101&lt;&gt;"",IFERROR(VLOOKUP($B101&amp;"|"&amp;H$43,$AN:$AQ,4,0),"No Price"),"")</f>
        <v/>
      </c>
      <c r="I101" s="27" t="str">
        <f>IF($B101&lt;&gt;"",IFERROR(VLOOKUP($B101&amp;"|"&amp;I$43,$AN:$AQ,4,0),"No Price"),"")</f>
        <v/>
      </c>
      <c r="J101" s="27" t="str">
        <f>IF($B101&lt;&gt;"",IFERROR(VLOOKUP($B101&amp;"|"&amp;J$43,$AN:$AQ,4,0),"No Price"),"")</f>
        <v/>
      </c>
      <c r="K101" s="27" t="str">
        <f>IF($B101&lt;&gt;"",IFERROR(VLOOKUP($B101&amp;"|"&amp;K$43,$AN:$AQ,4,0),"No Price"),"")</f>
        <v/>
      </c>
      <c r="L101" s="26">
        <f t="shared" si="50"/>
        <v>0</v>
      </c>
      <c r="M101" s="26" t="str">
        <f t="shared" si="51"/>
        <v/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Z101" s="3" t="str">
        <f t="shared" si="52"/>
        <v/>
      </c>
      <c r="AN101" s="9" t="str">
        <f t="shared" si="36"/>
        <v>|</v>
      </c>
      <c r="AP101" s="29"/>
      <c r="AZ101" s="8"/>
      <c r="BA101" s="10" t="str">
        <f t="shared" si="37"/>
        <v>|</v>
      </c>
    </row>
    <row r="102" spans="1:53">
      <c r="A102" s="1"/>
      <c r="B102" s="13" t="str">
        <f t="shared" si="46"/>
        <v/>
      </c>
      <c r="C102" s="13" t="str">
        <f t="shared" si="47"/>
        <v/>
      </c>
      <c r="D102" s="24" t="str">
        <f>IF(B102&lt;&gt;"",IFERROR(IF(LEFT(B102,2)="MX",VLOOKUP(B102,$AK:$AM,3,0)*10,VLOOKUP(B102,$AK:$AM,3,0)),"No Price"),"")</f>
        <v/>
      </c>
      <c r="E102" s="24" t="str">
        <f>IF(B102&lt;&gt;"",IFERROR(VLOOKUP(B102&amp;"|"&amp;$B$4,$AN:$AQ,4,0),"No Price"),"")</f>
        <v/>
      </c>
      <c r="F102" s="25" t="str">
        <f t="shared" si="48"/>
        <v/>
      </c>
      <c r="G102" s="26" t="str">
        <f t="shared" si="49"/>
        <v/>
      </c>
      <c r="H102" s="27" t="str">
        <f>IF($B102&lt;&gt;"",IFERROR(VLOOKUP($B102&amp;"|"&amp;H$43,$AN:$AQ,4,0),"No Price"),"")</f>
        <v/>
      </c>
      <c r="I102" s="27" t="str">
        <f>IF($B102&lt;&gt;"",IFERROR(VLOOKUP($B102&amp;"|"&amp;I$43,$AN:$AQ,4,0),"No Price"),"")</f>
        <v/>
      </c>
      <c r="J102" s="27" t="str">
        <f>IF($B102&lt;&gt;"",IFERROR(VLOOKUP($B102&amp;"|"&amp;J$43,$AN:$AQ,4,0),"No Price"),"")</f>
        <v/>
      </c>
      <c r="K102" s="27" t="str">
        <f>IF($B102&lt;&gt;"",IFERROR(VLOOKUP($B102&amp;"|"&amp;K$43,$AN:$AQ,4,0),"No Price"),"")</f>
        <v/>
      </c>
      <c r="L102" s="26">
        <f t="shared" si="50"/>
        <v>0</v>
      </c>
      <c r="M102" s="26" t="str">
        <f t="shared" si="51"/>
        <v/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Z102" s="3" t="str">
        <f t="shared" si="52"/>
        <v/>
      </c>
      <c r="AN102" s="9" t="str">
        <f t="shared" si="36"/>
        <v>|</v>
      </c>
      <c r="AP102" s="29"/>
      <c r="AZ102" s="8"/>
      <c r="BA102" s="10" t="str">
        <f t="shared" si="37"/>
        <v>|</v>
      </c>
    </row>
    <row r="103" spans="1:53">
      <c r="A103" s="1"/>
      <c r="B103" s="13" t="str">
        <f t="shared" si="46"/>
        <v/>
      </c>
      <c r="C103" s="13" t="str">
        <f t="shared" si="47"/>
        <v/>
      </c>
      <c r="D103" s="24" t="str">
        <f>IF(B103&lt;&gt;"",IFERROR(IF(LEFT(B103,2)="MX",VLOOKUP(B103,$AK:$AM,3,0)*10,VLOOKUP(B103,$AK:$AM,3,0)),"No Price"),"")</f>
        <v/>
      </c>
      <c r="E103" s="24" t="str">
        <f>IF(B103&lt;&gt;"",IFERROR(VLOOKUP(B103&amp;"|"&amp;$B$4,$AN:$AQ,4,0),"No Price"),"")</f>
        <v/>
      </c>
      <c r="F103" s="25" t="str">
        <f t="shared" si="48"/>
        <v/>
      </c>
      <c r="G103" s="26" t="str">
        <f t="shared" si="49"/>
        <v/>
      </c>
      <c r="H103" s="27" t="str">
        <f>IF($B103&lt;&gt;"",IFERROR(VLOOKUP($B103&amp;"|"&amp;H$43,$AN:$AQ,4,0),"No Price"),"")</f>
        <v/>
      </c>
      <c r="I103" s="27" t="str">
        <f>IF($B103&lt;&gt;"",IFERROR(VLOOKUP($B103&amp;"|"&amp;I$43,$AN:$AQ,4,0),"No Price"),"")</f>
        <v/>
      </c>
      <c r="J103" s="27" t="str">
        <f>IF($B103&lt;&gt;"",IFERROR(VLOOKUP($B103&amp;"|"&amp;J$43,$AN:$AQ,4,0),"No Price"),"")</f>
        <v/>
      </c>
      <c r="K103" s="27" t="str">
        <f>IF($B103&lt;&gt;"",IFERROR(VLOOKUP($B103&amp;"|"&amp;K$43,$AN:$AQ,4,0),"No Price"),"")</f>
        <v/>
      </c>
      <c r="L103" s="26">
        <f t="shared" si="50"/>
        <v>0</v>
      </c>
      <c r="M103" s="26" t="str">
        <f t="shared" si="51"/>
        <v/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Z103" s="3" t="str">
        <f t="shared" si="52"/>
        <v/>
      </c>
      <c r="AN103" s="9" t="str">
        <f t="shared" si="36"/>
        <v>|</v>
      </c>
      <c r="AP103" s="29"/>
      <c r="AZ103" s="8"/>
      <c r="BA103" s="10" t="str">
        <f t="shared" si="37"/>
        <v>|</v>
      </c>
    </row>
    <row r="104" spans="1:53">
      <c r="A104" s="1"/>
      <c r="B104" s="13" t="str">
        <f t="shared" si="46"/>
        <v/>
      </c>
      <c r="C104" s="13" t="str">
        <f t="shared" si="47"/>
        <v/>
      </c>
      <c r="D104" s="24" t="str">
        <f>IF(B104&lt;&gt;"",IFERROR(IF(LEFT(B104,2)="MX",VLOOKUP(B104,$AK:$AM,3,0)*10,VLOOKUP(B104,$AK:$AM,3,0)),"No Price"),"")</f>
        <v/>
      </c>
      <c r="E104" s="24" t="str">
        <f>IF(B104&lt;&gt;"",IFERROR(VLOOKUP(B104&amp;"|"&amp;$B$4,$AN:$AQ,4,0),"No Price"),"")</f>
        <v/>
      </c>
      <c r="F104" s="25" t="str">
        <f t="shared" si="48"/>
        <v/>
      </c>
      <c r="G104" s="26" t="str">
        <f t="shared" si="49"/>
        <v/>
      </c>
      <c r="H104" s="27" t="str">
        <f>IF($B104&lt;&gt;"",IFERROR(VLOOKUP($B104&amp;"|"&amp;H$43,$AN:$AQ,4,0),"No Price"),"")</f>
        <v/>
      </c>
      <c r="I104" s="27" t="str">
        <f>IF($B104&lt;&gt;"",IFERROR(VLOOKUP($B104&amp;"|"&amp;I$43,$AN:$AQ,4,0),"No Price"),"")</f>
        <v/>
      </c>
      <c r="J104" s="27" t="str">
        <f>IF($B104&lt;&gt;"",IFERROR(VLOOKUP($B104&amp;"|"&amp;J$43,$AN:$AQ,4,0),"No Price"),"")</f>
        <v/>
      </c>
      <c r="K104" s="27" t="str">
        <f>IF($B104&lt;&gt;"",IFERROR(VLOOKUP($B104&amp;"|"&amp;K$43,$AN:$AQ,4,0),"No Price"),"")</f>
        <v/>
      </c>
      <c r="L104" s="26">
        <f t="shared" si="50"/>
        <v>0</v>
      </c>
      <c r="M104" s="26" t="str">
        <f t="shared" si="51"/>
        <v/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Z104" s="3" t="str">
        <f t="shared" si="52"/>
        <v/>
      </c>
      <c r="AN104" s="9" t="str">
        <f t="shared" si="36"/>
        <v>|</v>
      </c>
      <c r="AP104" s="29"/>
      <c r="AZ104" s="8"/>
      <c r="BA104" s="10" t="str">
        <f t="shared" si="37"/>
        <v>|</v>
      </c>
    </row>
    <row r="105" spans="1:53">
      <c r="A105" s="1"/>
      <c r="B105" s="13" t="str">
        <f t="shared" si="46"/>
        <v/>
      </c>
      <c r="C105" s="13" t="str">
        <f t="shared" si="47"/>
        <v/>
      </c>
      <c r="D105" s="24" t="str">
        <f>IF(B105&lt;&gt;"",IFERROR(IF(LEFT(B105,2)="MX",VLOOKUP(B105,$AK:$AM,3,0)*10,VLOOKUP(B105,$AK:$AM,3,0)),"No Price"),"")</f>
        <v/>
      </c>
      <c r="E105" s="24" t="str">
        <f>IF(B105&lt;&gt;"",IFERROR(VLOOKUP(B105&amp;"|"&amp;$B$4,$AN:$AQ,4,0),"No Price"),"")</f>
        <v/>
      </c>
      <c r="F105" s="25" t="str">
        <f t="shared" si="48"/>
        <v/>
      </c>
      <c r="G105" s="26" t="str">
        <f t="shared" si="49"/>
        <v/>
      </c>
      <c r="H105" s="27" t="str">
        <f>IF($B105&lt;&gt;"",IFERROR(VLOOKUP($B105&amp;"|"&amp;H$43,$AN:$AQ,4,0),"No Price"),"")</f>
        <v/>
      </c>
      <c r="I105" s="27" t="str">
        <f>IF($B105&lt;&gt;"",IFERROR(VLOOKUP($B105&amp;"|"&amp;I$43,$AN:$AQ,4,0),"No Price"),"")</f>
        <v/>
      </c>
      <c r="J105" s="27" t="str">
        <f>IF($B105&lt;&gt;"",IFERROR(VLOOKUP($B105&amp;"|"&amp;J$43,$AN:$AQ,4,0),"No Price"),"")</f>
        <v/>
      </c>
      <c r="K105" s="27" t="str">
        <f>IF($B105&lt;&gt;"",IFERROR(VLOOKUP($B105&amp;"|"&amp;K$43,$AN:$AQ,4,0),"No Price"),"")</f>
        <v/>
      </c>
      <c r="L105" s="26">
        <f t="shared" si="50"/>
        <v>0</v>
      </c>
      <c r="M105" s="26" t="str">
        <f t="shared" si="51"/>
        <v/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Z105" s="3" t="str">
        <f t="shared" si="52"/>
        <v/>
      </c>
      <c r="AN105" s="9" t="str">
        <f t="shared" si="36"/>
        <v>|</v>
      </c>
      <c r="AP105" s="29"/>
      <c r="AZ105" s="8"/>
      <c r="BA105" s="10" t="str">
        <f t="shared" si="37"/>
        <v>|</v>
      </c>
    </row>
    <row r="106" spans="1:53">
      <c r="A106" s="1"/>
      <c r="B106" s="13" t="str">
        <f t="shared" si="46"/>
        <v/>
      </c>
      <c r="C106" s="13" t="str">
        <f t="shared" si="47"/>
        <v/>
      </c>
      <c r="D106" s="24" t="str">
        <f>IF(B106&lt;&gt;"",IFERROR(IF(LEFT(B106,2)="MX",VLOOKUP(B106,$AK:$AM,3,0)*10,VLOOKUP(B106,$AK:$AM,3,0)),"No Price"),"")</f>
        <v/>
      </c>
      <c r="E106" s="24" t="str">
        <f>IF(B106&lt;&gt;"",IFERROR(VLOOKUP(B106&amp;"|"&amp;$B$4,$AN:$AQ,4,0),"No Price"),"")</f>
        <v/>
      </c>
      <c r="F106" s="25" t="str">
        <f t="shared" si="48"/>
        <v/>
      </c>
      <c r="G106" s="26" t="str">
        <f t="shared" si="49"/>
        <v/>
      </c>
      <c r="H106" s="27" t="str">
        <f>IF($B106&lt;&gt;"",IFERROR(VLOOKUP($B106&amp;"|"&amp;H$43,$AN:$AQ,4,0),"No Price"),"")</f>
        <v/>
      </c>
      <c r="I106" s="27" t="str">
        <f>IF($B106&lt;&gt;"",IFERROR(VLOOKUP($B106&amp;"|"&amp;I$43,$AN:$AQ,4,0),"No Price"),"")</f>
        <v/>
      </c>
      <c r="J106" s="27" t="str">
        <f>IF($B106&lt;&gt;"",IFERROR(VLOOKUP($B106&amp;"|"&amp;J$43,$AN:$AQ,4,0),"No Price"),"")</f>
        <v/>
      </c>
      <c r="K106" s="27" t="str">
        <f>IF($B106&lt;&gt;"",IFERROR(VLOOKUP($B106&amp;"|"&amp;K$43,$AN:$AQ,4,0),"No Price"),"")</f>
        <v/>
      </c>
      <c r="L106" s="26">
        <f t="shared" si="50"/>
        <v>0</v>
      </c>
      <c r="M106" s="26" t="str">
        <f t="shared" si="51"/>
        <v/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Z106" s="3" t="str">
        <f t="shared" si="52"/>
        <v/>
      </c>
      <c r="AN106" s="9" t="str">
        <f t="shared" si="36"/>
        <v>|</v>
      </c>
      <c r="AP106" s="29"/>
      <c r="AZ106" s="8"/>
      <c r="BA106" s="10" t="str">
        <f t="shared" si="37"/>
        <v>|</v>
      </c>
    </row>
    <row r="107" spans="1:53">
      <c r="A107" s="1"/>
      <c r="B107" s="13" t="str">
        <f t="shared" si="46"/>
        <v/>
      </c>
      <c r="C107" s="13" t="str">
        <f t="shared" si="47"/>
        <v/>
      </c>
      <c r="D107" s="24" t="str">
        <f>IF(B107&lt;&gt;"",IFERROR(IF(LEFT(B107,2)="MX",VLOOKUP(B107,$AK:$AM,3,0)*10,VLOOKUP(B107,$AK:$AM,3,0)),"No Price"),"")</f>
        <v/>
      </c>
      <c r="E107" s="24" t="str">
        <f>IF(B107&lt;&gt;"",IFERROR(VLOOKUP(B107&amp;"|"&amp;$B$4,$AN:$AQ,4,0),"No Price"),"")</f>
        <v/>
      </c>
      <c r="F107" s="25" t="str">
        <f t="shared" si="48"/>
        <v/>
      </c>
      <c r="G107" s="26" t="str">
        <f t="shared" si="49"/>
        <v/>
      </c>
      <c r="H107" s="27" t="str">
        <f>IF($B107&lt;&gt;"",IFERROR(VLOOKUP($B107&amp;"|"&amp;H$43,$AN:$AQ,4,0),"No Price"),"")</f>
        <v/>
      </c>
      <c r="I107" s="27" t="str">
        <f>IF($B107&lt;&gt;"",IFERROR(VLOOKUP($B107&amp;"|"&amp;I$43,$AN:$AQ,4,0),"No Price"),"")</f>
        <v/>
      </c>
      <c r="J107" s="27" t="str">
        <f>IF($B107&lt;&gt;"",IFERROR(VLOOKUP($B107&amp;"|"&amp;J$43,$AN:$AQ,4,0),"No Price"),"")</f>
        <v/>
      </c>
      <c r="K107" s="27" t="str">
        <f>IF($B107&lt;&gt;"",IFERROR(VLOOKUP($B107&amp;"|"&amp;K$43,$AN:$AQ,4,0),"No Price"),"")</f>
        <v/>
      </c>
      <c r="L107" s="26">
        <f t="shared" si="50"/>
        <v>0</v>
      </c>
      <c r="M107" s="26" t="str">
        <f t="shared" si="51"/>
        <v/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Z107" s="3" t="str">
        <f t="shared" si="52"/>
        <v/>
      </c>
      <c r="AN107" s="9" t="str">
        <f t="shared" si="36"/>
        <v>|</v>
      </c>
      <c r="AP107" s="29"/>
      <c r="AZ107" s="8"/>
      <c r="BA107" s="10" t="str">
        <f t="shared" si="37"/>
        <v>|</v>
      </c>
    </row>
    <row r="108" spans="1:53">
      <c r="A108" s="1"/>
      <c r="B108" s="13" t="str">
        <f t="shared" si="46"/>
        <v/>
      </c>
      <c r="C108" s="13" t="str">
        <f t="shared" si="47"/>
        <v/>
      </c>
      <c r="D108" s="24" t="str">
        <f>IF(B108&lt;&gt;"",IFERROR(IF(LEFT(B108,2)="MX",VLOOKUP(B108,$AK:$AM,3,0)*10,VLOOKUP(B108,$AK:$AM,3,0)),"No Price"),"")</f>
        <v/>
      </c>
      <c r="E108" s="24" t="str">
        <f>IF(B108&lt;&gt;"",IFERROR(VLOOKUP(B108&amp;"|"&amp;$B$4,$AN:$AQ,4,0),"No Price"),"")</f>
        <v/>
      </c>
      <c r="F108" s="25" t="str">
        <f t="shared" si="48"/>
        <v/>
      </c>
      <c r="G108" s="26" t="str">
        <f t="shared" si="49"/>
        <v/>
      </c>
      <c r="H108" s="27" t="str">
        <f>IF($B108&lt;&gt;"",IFERROR(VLOOKUP($B108&amp;"|"&amp;H$43,$AN:$AQ,4,0),"No Price"),"")</f>
        <v/>
      </c>
      <c r="I108" s="27" t="str">
        <f>IF($B108&lt;&gt;"",IFERROR(VLOOKUP($B108&amp;"|"&amp;I$43,$AN:$AQ,4,0),"No Price"),"")</f>
        <v/>
      </c>
      <c r="J108" s="27" t="str">
        <f>IF($B108&lt;&gt;"",IFERROR(VLOOKUP($B108&amp;"|"&amp;J$43,$AN:$AQ,4,0),"No Price"),"")</f>
        <v/>
      </c>
      <c r="K108" s="27" t="str">
        <f>IF($B108&lt;&gt;"",IFERROR(VLOOKUP($B108&amp;"|"&amp;K$43,$AN:$AQ,4,0),"No Price"),"")</f>
        <v/>
      </c>
      <c r="L108" s="26">
        <f t="shared" si="50"/>
        <v>0</v>
      </c>
      <c r="M108" s="26" t="str">
        <f t="shared" si="51"/>
        <v/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Z108" s="3" t="str">
        <f t="shared" si="52"/>
        <v/>
      </c>
      <c r="AN108" s="9" t="str">
        <f t="shared" si="36"/>
        <v>|</v>
      </c>
      <c r="AP108" s="29"/>
      <c r="AZ108" s="8"/>
      <c r="BA108" s="10" t="str">
        <f t="shared" si="37"/>
        <v>|</v>
      </c>
    </row>
    <row r="109" spans="1:53">
      <c r="A109" s="1"/>
      <c r="B109" s="13" t="str">
        <f t="shared" si="46"/>
        <v/>
      </c>
      <c r="C109" s="13" t="str">
        <f t="shared" si="47"/>
        <v/>
      </c>
      <c r="D109" s="24" t="str">
        <f>IF(B109&lt;&gt;"",IFERROR(IF(LEFT(B109,2)="MX",VLOOKUP(B109,$AK:$AM,3,0)*10,VLOOKUP(B109,$AK:$AM,3,0)),"No Price"),"")</f>
        <v/>
      </c>
      <c r="E109" s="24" t="str">
        <f>IF(B109&lt;&gt;"",IFERROR(VLOOKUP(B109&amp;"|"&amp;$B$4,$AN:$AQ,4,0),"No Price"),"")</f>
        <v/>
      </c>
      <c r="F109" s="25" t="str">
        <f t="shared" si="48"/>
        <v/>
      </c>
      <c r="G109" s="26" t="str">
        <f t="shared" si="49"/>
        <v/>
      </c>
      <c r="H109" s="27" t="str">
        <f>IF($B109&lt;&gt;"",IFERROR(VLOOKUP($B109&amp;"|"&amp;H$43,$AN:$AQ,4,0),"No Price"),"")</f>
        <v/>
      </c>
      <c r="I109" s="27" t="str">
        <f>IF($B109&lt;&gt;"",IFERROR(VLOOKUP($B109&amp;"|"&amp;I$43,$AN:$AQ,4,0),"No Price"),"")</f>
        <v/>
      </c>
      <c r="J109" s="27" t="str">
        <f>IF($B109&lt;&gt;"",IFERROR(VLOOKUP($B109&amp;"|"&amp;J$43,$AN:$AQ,4,0),"No Price"),"")</f>
        <v/>
      </c>
      <c r="K109" s="27" t="str">
        <f>IF($B109&lt;&gt;"",IFERROR(VLOOKUP($B109&amp;"|"&amp;K$43,$AN:$AQ,4,0),"No Price"),"")</f>
        <v/>
      </c>
      <c r="L109" s="26">
        <f t="shared" si="50"/>
        <v>0</v>
      </c>
      <c r="M109" s="26" t="str">
        <f t="shared" si="51"/>
        <v/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Z109" s="3" t="str">
        <f t="shared" si="52"/>
        <v/>
      </c>
      <c r="AN109" s="9" t="str">
        <f t="shared" si="36"/>
        <v>|</v>
      </c>
      <c r="AP109" s="29"/>
      <c r="AZ109" s="8"/>
      <c r="BA109" s="10" t="str">
        <f t="shared" si="37"/>
        <v>|</v>
      </c>
    </row>
    <row r="110" spans="1:53">
      <c r="A110" s="1"/>
      <c r="B110" s="13" t="str">
        <f t="shared" si="46"/>
        <v/>
      </c>
      <c r="C110" s="13" t="str">
        <f t="shared" si="47"/>
        <v/>
      </c>
      <c r="D110" s="24" t="str">
        <f>IF(B110&lt;&gt;"",IFERROR(IF(LEFT(B110,2)="MX",VLOOKUP(B110,$AK:$AM,3,0)*10,VLOOKUP(B110,$AK:$AM,3,0)),"No Price"),"")</f>
        <v/>
      </c>
      <c r="E110" s="24" t="str">
        <f>IF(B110&lt;&gt;"",IFERROR(VLOOKUP(B110&amp;"|"&amp;$B$4,$AN:$AQ,4,0),"No Price"),"")</f>
        <v/>
      </c>
      <c r="F110" s="25" t="str">
        <f t="shared" si="48"/>
        <v/>
      </c>
      <c r="G110" s="26" t="str">
        <f t="shared" si="49"/>
        <v/>
      </c>
      <c r="H110" s="27" t="str">
        <f>IF($B110&lt;&gt;"",IFERROR(VLOOKUP($B110&amp;"|"&amp;H$43,$AN:$AQ,4,0),"No Price"),"")</f>
        <v/>
      </c>
      <c r="I110" s="27" t="str">
        <f>IF($B110&lt;&gt;"",IFERROR(VLOOKUP($B110&amp;"|"&amp;I$43,$AN:$AQ,4,0),"No Price"),"")</f>
        <v/>
      </c>
      <c r="J110" s="27" t="str">
        <f>IF($B110&lt;&gt;"",IFERROR(VLOOKUP($B110&amp;"|"&amp;J$43,$AN:$AQ,4,0),"No Price"),"")</f>
        <v/>
      </c>
      <c r="K110" s="27" t="str">
        <f>IF($B110&lt;&gt;"",IFERROR(VLOOKUP($B110&amp;"|"&amp;K$43,$AN:$AQ,4,0),"No Price"),"")</f>
        <v/>
      </c>
      <c r="L110" s="26">
        <f t="shared" si="50"/>
        <v>0</v>
      </c>
      <c r="M110" s="26" t="str">
        <f t="shared" si="51"/>
        <v/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Z110" s="3" t="str">
        <f t="shared" si="52"/>
        <v/>
      </c>
      <c r="AN110" s="9" t="str">
        <f t="shared" si="36"/>
        <v>|</v>
      </c>
      <c r="AP110" s="29"/>
      <c r="AZ110" s="8"/>
      <c r="BA110" s="10" t="str">
        <f t="shared" si="37"/>
        <v>|</v>
      </c>
    </row>
    <row r="111" spans="1:53">
      <c r="Z111" s="3" t="str">
        <f t="shared" si="52"/>
        <v/>
      </c>
      <c r="AN111" s="9" t="str">
        <f t="shared" si="36"/>
        <v>|</v>
      </c>
      <c r="AP111" s="29"/>
      <c r="AZ111" s="8"/>
      <c r="BA111" s="10" t="str">
        <f t="shared" si="37"/>
        <v>|</v>
      </c>
    </row>
    <row r="112" spans="1:53">
      <c r="Z112" s="3" t="str">
        <f t="shared" si="52"/>
        <v/>
      </c>
      <c r="AN112" s="9" t="str">
        <f t="shared" si="36"/>
        <v>|</v>
      </c>
      <c r="AP112" s="29"/>
      <c r="AZ112" s="8"/>
      <c r="BA112" s="10" t="str">
        <f t="shared" si="37"/>
        <v>|</v>
      </c>
    </row>
    <row r="113" spans="26:53">
      <c r="Z113" s="3" t="str">
        <f t="shared" si="52"/>
        <v/>
      </c>
      <c r="AN113" s="9" t="str">
        <f t="shared" si="36"/>
        <v>|</v>
      </c>
      <c r="AP113" s="29"/>
      <c r="AZ113" s="8"/>
      <c r="BA113" s="10" t="str">
        <f t="shared" si="37"/>
        <v>|</v>
      </c>
    </row>
    <row r="114" spans="26:53">
      <c r="Z114" s="3" t="str">
        <f t="shared" si="52"/>
        <v/>
      </c>
      <c r="AN114" s="9" t="str">
        <f t="shared" si="36"/>
        <v>|</v>
      </c>
      <c r="AZ114" s="8"/>
      <c r="BA114" s="10" t="str">
        <f t="shared" si="37"/>
        <v>|</v>
      </c>
    </row>
    <row r="115" spans="26:53">
      <c r="Z115" s="3" t="str">
        <f t="shared" si="52"/>
        <v/>
      </c>
      <c r="AN115" s="9" t="str">
        <f t="shared" si="36"/>
        <v>|</v>
      </c>
      <c r="AZ115" s="8"/>
      <c r="BA115" s="10" t="str">
        <f t="shared" si="37"/>
        <v>|</v>
      </c>
    </row>
    <row r="116" spans="26:53">
      <c r="Z116" s="3" t="str">
        <f t="shared" si="52"/>
        <v/>
      </c>
      <c r="AN116" s="9" t="str">
        <f t="shared" si="36"/>
        <v>|</v>
      </c>
      <c r="AZ116" s="8"/>
      <c r="BA116" s="10" t="str">
        <f t="shared" si="37"/>
        <v>|</v>
      </c>
    </row>
    <row r="117" spans="26:53">
      <c r="Z117" s="3" t="str">
        <f t="shared" si="52"/>
        <v/>
      </c>
      <c r="AN117" s="9" t="str">
        <f t="shared" si="36"/>
        <v>|</v>
      </c>
      <c r="AZ117" s="8"/>
      <c r="BA117" s="10" t="str">
        <f t="shared" si="37"/>
        <v>|</v>
      </c>
    </row>
    <row r="118" spans="26:53">
      <c r="Z118" s="3" t="str">
        <f t="shared" si="52"/>
        <v/>
      </c>
      <c r="AN118" s="9" t="str">
        <f t="shared" si="36"/>
        <v>|</v>
      </c>
      <c r="AZ118" s="8"/>
      <c r="BA118" s="10" t="str">
        <f t="shared" si="37"/>
        <v>|</v>
      </c>
    </row>
    <row r="119" spans="26:53">
      <c r="Z119" s="3" t="str">
        <f t="shared" si="52"/>
        <v/>
      </c>
      <c r="AN119" s="9" t="str">
        <f t="shared" si="36"/>
        <v>|</v>
      </c>
      <c r="AZ119" s="8"/>
      <c r="BA119" s="10" t="str">
        <f t="shared" si="37"/>
        <v>|</v>
      </c>
    </row>
    <row r="120" spans="26:53">
      <c r="Z120" s="3" t="str">
        <f t="shared" si="52"/>
        <v/>
      </c>
      <c r="AN120" s="9" t="str">
        <f t="shared" si="36"/>
        <v>|</v>
      </c>
      <c r="AZ120" s="8"/>
      <c r="BA120" s="10" t="str">
        <f t="shared" si="37"/>
        <v>|</v>
      </c>
    </row>
    <row r="121" spans="26:53">
      <c r="Z121" s="3" t="str">
        <f t="shared" si="52"/>
        <v/>
      </c>
      <c r="AN121" s="9" t="str">
        <f t="shared" si="36"/>
        <v>|</v>
      </c>
      <c r="AZ121" s="8"/>
      <c r="BA121" s="10" t="str">
        <f t="shared" si="37"/>
        <v>|</v>
      </c>
    </row>
    <row r="122" spans="26:53">
      <c r="Z122" s="3" t="str">
        <f t="shared" si="52"/>
        <v/>
      </c>
      <c r="AN122" s="9" t="str">
        <f t="shared" si="36"/>
        <v>|</v>
      </c>
      <c r="AZ122" s="8"/>
      <c r="BA122" s="10" t="str">
        <f t="shared" si="37"/>
        <v>|</v>
      </c>
    </row>
    <row r="123" spans="26:53">
      <c r="Z123" s="3" t="str">
        <f t="shared" si="52"/>
        <v/>
      </c>
      <c r="AN123" s="9" t="str">
        <f t="shared" si="36"/>
        <v>|</v>
      </c>
      <c r="AZ123" s="8"/>
      <c r="BA123" s="10" t="str">
        <f t="shared" si="37"/>
        <v>|</v>
      </c>
    </row>
    <row r="124" spans="26:53">
      <c r="Z124" s="3" t="str">
        <f t="shared" si="52"/>
        <v/>
      </c>
      <c r="AN124" s="9" t="str">
        <f t="shared" si="36"/>
        <v>|</v>
      </c>
      <c r="AZ124" s="8"/>
      <c r="BA124" s="10" t="str">
        <f t="shared" si="37"/>
        <v>|</v>
      </c>
    </row>
    <row r="125" spans="26:53">
      <c r="Z125" s="3" t="str">
        <f t="shared" ref="Z125:Z156" si="53">AA125&amp;AB125</f>
        <v/>
      </c>
      <c r="AN125" s="9" t="str">
        <f t="shared" ref="AN125:AN188" si="54">AO125&amp;"|"&amp;AP125</f>
        <v>|</v>
      </c>
      <c r="AZ125" s="8"/>
      <c r="BA125" s="10" t="str">
        <f t="shared" ref="BA125:BA188" si="55">BC125&amp;"|"&amp;BD125</f>
        <v>|</v>
      </c>
    </row>
    <row r="126" spans="26:53">
      <c r="Z126" s="3" t="str">
        <f t="shared" si="53"/>
        <v/>
      </c>
      <c r="AN126" s="9" t="str">
        <f t="shared" si="54"/>
        <v>|</v>
      </c>
      <c r="AZ126" s="8"/>
      <c r="BA126" s="10" t="str">
        <f t="shared" si="55"/>
        <v>|</v>
      </c>
    </row>
    <row r="127" spans="26:53">
      <c r="Z127" s="3" t="str">
        <f t="shared" si="53"/>
        <v/>
      </c>
      <c r="AN127" s="9" t="str">
        <f t="shared" si="54"/>
        <v>|</v>
      </c>
      <c r="AZ127" s="8"/>
      <c r="BA127" s="10" t="str">
        <f t="shared" si="55"/>
        <v>|</v>
      </c>
    </row>
    <row r="128" spans="26:53">
      <c r="Z128" s="3" t="str">
        <f t="shared" si="53"/>
        <v/>
      </c>
      <c r="AN128" s="9" t="str">
        <f t="shared" si="54"/>
        <v>|</v>
      </c>
      <c r="AZ128" s="8"/>
      <c r="BA128" s="10" t="str">
        <f t="shared" si="55"/>
        <v>|</v>
      </c>
    </row>
    <row r="129" spans="26:53">
      <c r="Z129" s="3" t="str">
        <f t="shared" si="53"/>
        <v/>
      </c>
      <c r="AN129" s="9" t="str">
        <f t="shared" si="54"/>
        <v>|</v>
      </c>
      <c r="AZ129" s="8"/>
      <c r="BA129" s="10" t="str">
        <f t="shared" si="55"/>
        <v>|</v>
      </c>
    </row>
    <row r="130" spans="26:53">
      <c r="Z130" s="3" t="str">
        <f t="shared" si="53"/>
        <v/>
      </c>
      <c r="AN130" s="9" t="str">
        <f t="shared" si="54"/>
        <v>|</v>
      </c>
      <c r="AZ130" s="8"/>
      <c r="BA130" s="10" t="str">
        <f t="shared" si="55"/>
        <v>|</v>
      </c>
    </row>
    <row r="131" spans="26:53">
      <c r="Z131" s="3" t="str">
        <f t="shared" si="53"/>
        <v/>
      </c>
      <c r="AN131" s="9" t="str">
        <f t="shared" si="54"/>
        <v>|</v>
      </c>
      <c r="AZ131" s="8"/>
      <c r="BA131" s="10" t="str">
        <f t="shared" si="55"/>
        <v>|</v>
      </c>
    </row>
    <row r="132" spans="26:53">
      <c r="Z132" s="3" t="str">
        <f t="shared" si="53"/>
        <v/>
      </c>
      <c r="AN132" s="9" t="str">
        <f t="shared" si="54"/>
        <v>|</v>
      </c>
      <c r="AZ132" s="8"/>
      <c r="BA132" s="10" t="str">
        <f t="shared" si="55"/>
        <v>|</v>
      </c>
    </row>
    <row r="133" spans="26:53">
      <c r="Z133" s="3" t="str">
        <f t="shared" si="53"/>
        <v/>
      </c>
      <c r="AN133" s="9" t="str">
        <f t="shared" si="54"/>
        <v>|</v>
      </c>
      <c r="AZ133" s="8"/>
      <c r="BA133" s="10" t="str">
        <f t="shared" si="55"/>
        <v>|</v>
      </c>
    </row>
    <row r="134" spans="26:53">
      <c r="Z134" s="3" t="str">
        <f t="shared" si="53"/>
        <v/>
      </c>
      <c r="AN134" s="9" t="str">
        <f t="shared" si="54"/>
        <v>|</v>
      </c>
      <c r="AZ134" s="8"/>
      <c r="BA134" s="10" t="str">
        <f t="shared" si="55"/>
        <v>|</v>
      </c>
    </row>
    <row r="135" spans="26:53">
      <c r="Z135" s="3" t="str">
        <f t="shared" si="53"/>
        <v/>
      </c>
      <c r="AN135" s="9" t="str">
        <f t="shared" si="54"/>
        <v>|</v>
      </c>
      <c r="AZ135" s="8"/>
      <c r="BA135" s="10" t="str">
        <f t="shared" si="55"/>
        <v>|</v>
      </c>
    </row>
    <row r="136" spans="26:53">
      <c r="Z136" s="3" t="str">
        <f t="shared" si="53"/>
        <v/>
      </c>
      <c r="AN136" s="9" t="str">
        <f t="shared" si="54"/>
        <v>|</v>
      </c>
      <c r="AZ136" s="8"/>
      <c r="BA136" s="10" t="str">
        <f t="shared" si="55"/>
        <v>|</v>
      </c>
    </row>
    <row r="137" spans="26:53">
      <c r="Z137" s="3" t="str">
        <f t="shared" si="53"/>
        <v/>
      </c>
      <c r="AN137" s="9" t="str">
        <f t="shared" si="54"/>
        <v>|</v>
      </c>
      <c r="AZ137" s="8"/>
      <c r="BA137" s="10" t="str">
        <f t="shared" si="55"/>
        <v>|</v>
      </c>
    </row>
    <row r="138" spans="26:53">
      <c r="Z138" s="3" t="str">
        <f t="shared" si="53"/>
        <v/>
      </c>
      <c r="AN138" s="9" t="str">
        <f t="shared" si="54"/>
        <v>|</v>
      </c>
      <c r="AZ138" s="8"/>
      <c r="BA138" s="10" t="str">
        <f t="shared" si="55"/>
        <v>|</v>
      </c>
    </row>
    <row r="139" spans="26:53">
      <c r="Z139" s="3" t="str">
        <f t="shared" si="53"/>
        <v/>
      </c>
      <c r="AN139" s="9" t="str">
        <f t="shared" si="54"/>
        <v>|</v>
      </c>
      <c r="AZ139" s="8"/>
      <c r="BA139" s="10" t="str">
        <f t="shared" si="55"/>
        <v>|</v>
      </c>
    </row>
    <row r="140" spans="26:53">
      <c r="Z140" s="3" t="str">
        <f t="shared" si="53"/>
        <v/>
      </c>
      <c r="AN140" s="9" t="str">
        <f t="shared" si="54"/>
        <v>|</v>
      </c>
      <c r="AZ140" s="8"/>
      <c r="BA140" s="10" t="str">
        <f t="shared" si="55"/>
        <v>|</v>
      </c>
    </row>
    <row r="141" spans="26:53">
      <c r="Z141" s="3" t="str">
        <f t="shared" si="53"/>
        <v/>
      </c>
      <c r="AN141" s="9" t="str">
        <f t="shared" si="54"/>
        <v>|</v>
      </c>
      <c r="AZ141" s="8"/>
      <c r="BA141" s="10" t="str">
        <f t="shared" si="55"/>
        <v>|</v>
      </c>
    </row>
    <row r="142" spans="26:53">
      <c r="Z142" s="3" t="str">
        <f t="shared" si="53"/>
        <v/>
      </c>
      <c r="AN142" s="9" t="str">
        <f t="shared" si="54"/>
        <v>|</v>
      </c>
      <c r="AZ142" s="8"/>
      <c r="BA142" s="10" t="str">
        <f t="shared" si="55"/>
        <v>|</v>
      </c>
    </row>
    <row r="143" spans="26:53">
      <c r="Z143" s="3" t="str">
        <f t="shared" si="53"/>
        <v/>
      </c>
      <c r="AN143" s="9" t="str">
        <f t="shared" si="54"/>
        <v>|</v>
      </c>
      <c r="AZ143" s="8"/>
      <c r="BA143" s="10" t="str">
        <f t="shared" si="55"/>
        <v>|</v>
      </c>
    </row>
    <row r="144" spans="26:53">
      <c r="Z144" s="3" t="str">
        <f t="shared" si="53"/>
        <v/>
      </c>
      <c r="AN144" s="9" t="str">
        <f t="shared" si="54"/>
        <v>|</v>
      </c>
      <c r="AZ144" s="8"/>
      <c r="BA144" s="10" t="str">
        <f t="shared" si="55"/>
        <v>|</v>
      </c>
    </row>
    <row r="145" spans="26:53">
      <c r="Z145" s="3" t="str">
        <f t="shared" si="53"/>
        <v/>
      </c>
      <c r="AN145" s="9" t="str">
        <f t="shared" si="54"/>
        <v>|</v>
      </c>
      <c r="AZ145" s="8"/>
      <c r="BA145" s="10" t="str">
        <f t="shared" si="55"/>
        <v>|</v>
      </c>
    </row>
    <row r="146" spans="26:53">
      <c r="Z146" s="3" t="str">
        <f t="shared" si="53"/>
        <v/>
      </c>
      <c r="AN146" s="9" t="str">
        <f t="shared" si="54"/>
        <v>|</v>
      </c>
      <c r="AZ146" s="8"/>
      <c r="BA146" s="10" t="str">
        <f t="shared" si="55"/>
        <v>|</v>
      </c>
    </row>
    <row r="147" spans="26:53">
      <c r="Z147" s="3" t="str">
        <f t="shared" si="53"/>
        <v/>
      </c>
      <c r="AN147" s="9" t="str">
        <f t="shared" si="54"/>
        <v>|</v>
      </c>
      <c r="AZ147" s="8"/>
      <c r="BA147" s="10" t="str">
        <f t="shared" si="55"/>
        <v>|</v>
      </c>
    </row>
    <row r="148" spans="26:53">
      <c r="Z148" s="3" t="str">
        <f t="shared" si="53"/>
        <v/>
      </c>
      <c r="AN148" s="9" t="str">
        <f t="shared" si="54"/>
        <v>|</v>
      </c>
      <c r="AZ148" s="8"/>
      <c r="BA148" s="10" t="str">
        <f t="shared" si="55"/>
        <v>|</v>
      </c>
    </row>
    <row r="149" spans="26:53">
      <c r="Z149" s="3" t="str">
        <f t="shared" si="53"/>
        <v/>
      </c>
      <c r="AN149" s="9" t="str">
        <f t="shared" si="54"/>
        <v>|</v>
      </c>
      <c r="AZ149" s="8"/>
      <c r="BA149" s="10" t="str">
        <f t="shared" si="55"/>
        <v>|</v>
      </c>
    </row>
    <row r="150" spans="26:53">
      <c r="Z150" s="3" t="str">
        <f t="shared" si="53"/>
        <v/>
      </c>
      <c r="AN150" s="9" t="str">
        <f t="shared" si="54"/>
        <v>|</v>
      </c>
      <c r="AZ150" s="8"/>
      <c r="BA150" s="10" t="str">
        <f t="shared" si="55"/>
        <v>|</v>
      </c>
    </row>
    <row r="151" spans="26:53">
      <c r="Z151" s="3" t="str">
        <f t="shared" si="53"/>
        <v/>
      </c>
      <c r="AN151" s="9" t="str">
        <f t="shared" si="54"/>
        <v>|</v>
      </c>
      <c r="AZ151" s="8"/>
      <c r="BA151" s="10" t="str">
        <f t="shared" si="55"/>
        <v>|</v>
      </c>
    </row>
    <row r="152" spans="26:53">
      <c r="Z152" s="3" t="str">
        <f t="shared" si="53"/>
        <v/>
      </c>
      <c r="AN152" s="9" t="str">
        <f t="shared" si="54"/>
        <v>|</v>
      </c>
      <c r="AZ152" s="8"/>
      <c r="BA152" s="10" t="str">
        <f t="shared" si="55"/>
        <v>|</v>
      </c>
    </row>
    <row r="153" spans="26:53">
      <c r="Z153" s="3" t="str">
        <f t="shared" si="53"/>
        <v/>
      </c>
      <c r="AN153" s="9" t="str">
        <f t="shared" si="54"/>
        <v>|</v>
      </c>
      <c r="AZ153" s="8"/>
      <c r="BA153" s="10" t="str">
        <f t="shared" si="55"/>
        <v>|</v>
      </c>
    </row>
    <row r="154" spans="26:53">
      <c r="Z154" s="3" t="str">
        <f t="shared" si="53"/>
        <v/>
      </c>
      <c r="AN154" s="9" t="str">
        <f t="shared" si="54"/>
        <v>|</v>
      </c>
      <c r="AZ154" s="8"/>
      <c r="BA154" s="10" t="str">
        <f t="shared" si="55"/>
        <v>|</v>
      </c>
    </row>
    <row r="155" spans="26:53">
      <c r="Z155" s="3" t="str">
        <f t="shared" si="53"/>
        <v/>
      </c>
      <c r="AN155" s="9" t="str">
        <f t="shared" si="54"/>
        <v>|</v>
      </c>
      <c r="AZ155" s="8"/>
      <c r="BA155" s="10" t="str">
        <f t="shared" si="55"/>
        <v>|</v>
      </c>
    </row>
    <row r="156" spans="26:53">
      <c r="Z156" s="3" t="str">
        <f t="shared" si="53"/>
        <v/>
      </c>
      <c r="AN156" s="9" t="str">
        <f t="shared" si="54"/>
        <v>|</v>
      </c>
      <c r="AZ156" s="8"/>
      <c r="BA156" s="10" t="str">
        <f t="shared" si="55"/>
        <v>|</v>
      </c>
    </row>
    <row r="157" spans="26:53">
      <c r="Z157" s="3" t="str">
        <f t="shared" ref="Z157:Z188" si="56">AA157&amp;AB157</f>
        <v/>
      </c>
      <c r="AN157" s="9" t="str">
        <f t="shared" si="54"/>
        <v>|</v>
      </c>
      <c r="AZ157" s="8"/>
      <c r="BA157" s="10" t="str">
        <f t="shared" si="55"/>
        <v>|</v>
      </c>
    </row>
    <row r="158" spans="26:53">
      <c r="Z158" s="3" t="str">
        <f t="shared" si="56"/>
        <v/>
      </c>
      <c r="AN158" s="9" t="str">
        <f t="shared" si="54"/>
        <v>|</v>
      </c>
      <c r="AZ158" s="8"/>
      <c r="BA158" s="10" t="str">
        <f t="shared" si="55"/>
        <v>|</v>
      </c>
    </row>
    <row r="159" spans="26:53">
      <c r="Z159" s="3" t="str">
        <f t="shared" si="56"/>
        <v/>
      </c>
      <c r="AN159" s="9" t="str">
        <f t="shared" si="54"/>
        <v>|</v>
      </c>
      <c r="AZ159" s="8"/>
      <c r="BA159" s="10" t="str">
        <f t="shared" si="55"/>
        <v>|</v>
      </c>
    </row>
    <row r="160" spans="26:53">
      <c r="Z160" s="3" t="str">
        <f t="shared" si="56"/>
        <v/>
      </c>
      <c r="AN160" s="9" t="str">
        <f t="shared" si="54"/>
        <v>|</v>
      </c>
      <c r="AZ160" s="8"/>
      <c r="BA160" s="10" t="str">
        <f t="shared" si="55"/>
        <v>|</v>
      </c>
    </row>
    <row r="161" spans="26:53">
      <c r="Z161" s="3" t="str">
        <f t="shared" si="56"/>
        <v/>
      </c>
      <c r="AN161" s="9" t="str">
        <f t="shared" si="54"/>
        <v>|</v>
      </c>
      <c r="AZ161" s="8"/>
      <c r="BA161" s="10" t="str">
        <f t="shared" si="55"/>
        <v>|</v>
      </c>
    </row>
    <row r="162" spans="26:53">
      <c r="Z162" s="3" t="str">
        <f t="shared" si="56"/>
        <v/>
      </c>
      <c r="AN162" s="9" t="str">
        <f t="shared" si="54"/>
        <v>|</v>
      </c>
      <c r="AZ162" s="8"/>
      <c r="BA162" s="10" t="str">
        <f t="shared" si="55"/>
        <v>|</v>
      </c>
    </row>
    <row r="163" spans="26:53">
      <c r="Z163" s="3" t="str">
        <f t="shared" si="56"/>
        <v/>
      </c>
      <c r="AN163" s="9" t="str">
        <f t="shared" si="54"/>
        <v>|</v>
      </c>
      <c r="AZ163" s="8"/>
      <c r="BA163" s="10" t="str">
        <f t="shared" si="55"/>
        <v>|</v>
      </c>
    </row>
    <row r="164" spans="26:53">
      <c r="Z164" s="3" t="str">
        <f t="shared" si="56"/>
        <v/>
      </c>
      <c r="AN164" s="9" t="str">
        <f t="shared" si="54"/>
        <v>|</v>
      </c>
      <c r="AZ164" s="8"/>
      <c r="BA164" s="10" t="str">
        <f t="shared" si="55"/>
        <v>|</v>
      </c>
    </row>
    <row r="165" spans="26:53">
      <c r="Z165" s="3" t="str">
        <f t="shared" si="56"/>
        <v/>
      </c>
      <c r="AN165" s="9" t="str">
        <f t="shared" si="54"/>
        <v>|</v>
      </c>
      <c r="AZ165" s="8"/>
      <c r="BA165" s="10" t="str">
        <f t="shared" si="55"/>
        <v>|</v>
      </c>
    </row>
    <row r="166" spans="26:53">
      <c r="Z166" s="3" t="str">
        <f t="shared" si="56"/>
        <v/>
      </c>
      <c r="AN166" s="9" t="str">
        <f t="shared" si="54"/>
        <v>|</v>
      </c>
      <c r="AZ166" s="8"/>
      <c r="BA166" s="10" t="str">
        <f t="shared" si="55"/>
        <v>|</v>
      </c>
    </row>
    <row r="167" spans="26:53">
      <c r="Z167" s="3" t="str">
        <f t="shared" si="56"/>
        <v/>
      </c>
      <c r="AN167" s="9" t="str">
        <f t="shared" si="54"/>
        <v>|</v>
      </c>
      <c r="AZ167" s="8"/>
      <c r="BA167" s="10" t="str">
        <f t="shared" si="55"/>
        <v>|</v>
      </c>
    </row>
    <row r="168" spans="26:53">
      <c r="Z168" s="3" t="str">
        <f t="shared" si="56"/>
        <v/>
      </c>
      <c r="AN168" s="9" t="str">
        <f t="shared" si="54"/>
        <v>|</v>
      </c>
      <c r="AZ168" s="8"/>
      <c r="BA168" s="10" t="str">
        <f t="shared" si="55"/>
        <v>|</v>
      </c>
    </row>
    <row r="169" spans="26:53">
      <c r="Z169" s="3" t="str">
        <f t="shared" si="56"/>
        <v/>
      </c>
      <c r="AN169" s="9" t="str">
        <f t="shared" si="54"/>
        <v>|</v>
      </c>
      <c r="AZ169" s="8"/>
      <c r="BA169" s="10" t="str">
        <f t="shared" si="55"/>
        <v>|</v>
      </c>
    </row>
    <row r="170" spans="26:53">
      <c r="Z170" s="3" t="str">
        <f t="shared" si="56"/>
        <v/>
      </c>
      <c r="AN170" s="9" t="str">
        <f t="shared" si="54"/>
        <v>|</v>
      </c>
      <c r="AZ170" s="8"/>
      <c r="BA170" s="10" t="str">
        <f t="shared" si="55"/>
        <v>|</v>
      </c>
    </row>
    <row r="171" spans="26:53">
      <c r="Z171" s="3" t="str">
        <f t="shared" si="56"/>
        <v/>
      </c>
      <c r="AN171" s="9" t="str">
        <f t="shared" si="54"/>
        <v>|</v>
      </c>
      <c r="AZ171" s="8"/>
      <c r="BA171" s="10" t="str">
        <f t="shared" si="55"/>
        <v>|</v>
      </c>
    </row>
    <row r="172" spans="26:53">
      <c r="Z172" s="3" t="str">
        <f t="shared" si="56"/>
        <v/>
      </c>
      <c r="AN172" s="9" t="str">
        <f t="shared" si="54"/>
        <v>|</v>
      </c>
      <c r="AZ172" s="8"/>
      <c r="BA172" s="10" t="str">
        <f t="shared" si="55"/>
        <v>|</v>
      </c>
    </row>
    <row r="173" spans="26:53">
      <c r="Z173" s="3" t="str">
        <f t="shared" si="56"/>
        <v/>
      </c>
      <c r="AN173" s="9" t="str">
        <f t="shared" si="54"/>
        <v>|</v>
      </c>
      <c r="AZ173" s="8"/>
      <c r="BA173" s="10" t="str">
        <f t="shared" si="55"/>
        <v>|</v>
      </c>
    </row>
    <row r="174" spans="26:53">
      <c r="Z174" s="3" t="str">
        <f t="shared" si="56"/>
        <v/>
      </c>
      <c r="AN174" s="9" t="str">
        <f t="shared" si="54"/>
        <v>|</v>
      </c>
      <c r="AZ174" s="8"/>
      <c r="BA174" s="10" t="str">
        <f t="shared" si="55"/>
        <v>|</v>
      </c>
    </row>
    <row r="175" spans="26:53">
      <c r="Z175" s="3" t="str">
        <f t="shared" si="56"/>
        <v/>
      </c>
      <c r="AN175" s="9" t="str">
        <f t="shared" si="54"/>
        <v>|</v>
      </c>
      <c r="AZ175" s="8"/>
      <c r="BA175" s="10" t="str">
        <f t="shared" si="55"/>
        <v>|</v>
      </c>
    </row>
    <row r="176" spans="26:53">
      <c r="Z176" s="3" t="str">
        <f t="shared" si="56"/>
        <v/>
      </c>
      <c r="AN176" s="9" t="str">
        <f t="shared" si="54"/>
        <v>|</v>
      </c>
      <c r="AZ176" s="8"/>
      <c r="BA176" s="10" t="str">
        <f t="shared" si="55"/>
        <v>|</v>
      </c>
    </row>
    <row r="177" spans="26:53">
      <c r="Z177" s="3" t="str">
        <f t="shared" si="56"/>
        <v/>
      </c>
      <c r="AN177" s="9" t="str">
        <f t="shared" si="54"/>
        <v>|</v>
      </c>
      <c r="AZ177" s="8"/>
      <c r="BA177" s="10" t="str">
        <f t="shared" si="55"/>
        <v>|</v>
      </c>
    </row>
    <row r="178" spans="26:53">
      <c r="Z178" s="3" t="str">
        <f t="shared" si="56"/>
        <v/>
      </c>
      <c r="AN178" s="9" t="str">
        <f t="shared" si="54"/>
        <v>|</v>
      </c>
      <c r="AZ178" s="8"/>
      <c r="BA178" s="10" t="str">
        <f t="shared" si="55"/>
        <v>|</v>
      </c>
    </row>
    <row r="179" spans="26:53">
      <c r="Z179" s="3" t="str">
        <f t="shared" si="56"/>
        <v/>
      </c>
      <c r="AN179" s="9" t="str">
        <f t="shared" si="54"/>
        <v>|</v>
      </c>
      <c r="AZ179" s="8"/>
      <c r="BA179" s="10" t="str">
        <f t="shared" si="55"/>
        <v>|</v>
      </c>
    </row>
    <row r="180" spans="26:53">
      <c r="Z180" s="3" t="str">
        <f t="shared" si="56"/>
        <v/>
      </c>
      <c r="AN180" s="9" t="str">
        <f t="shared" si="54"/>
        <v>|</v>
      </c>
      <c r="AZ180" s="8"/>
      <c r="BA180" s="10" t="str">
        <f t="shared" si="55"/>
        <v>|</v>
      </c>
    </row>
    <row r="181" spans="26:53">
      <c r="Z181" s="3" t="str">
        <f t="shared" si="56"/>
        <v/>
      </c>
      <c r="AN181" s="9" t="str">
        <f t="shared" si="54"/>
        <v>|</v>
      </c>
      <c r="AZ181" s="8"/>
      <c r="BA181" s="10" t="str">
        <f t="shared" si="55"/>
        <v>|</v>
      </c>
    </row>
    <row r="182" spans="26:53">
      <c r="Z182" s="3" t="str">
        <f t="shared" si="56"/>
        <v/>
      </c>
      <c r="AN182" s="9" t="str">
        <f t="shared" si="54"/>
        <v>|</v>
      </c>
      <c r="AZ182" s="8"/>
      <c r="BA182" s="10" t="str">
        <f t="shared" si="55"/>
        <v>|</v>
      </c>
    </row>
    <row r="183" spans="26:53">
      <c r="Z183" s="3" t="str">
        <f t="shared" si="56"/>
        <v/>
      </c>
      <c r="AN183" s="9" t="str">
        <f t="shared" si="54"/>
        <v>|</v>
      </c>
      <c r="AZ183" s="8"/>
      <c r="BA183" s="10" t="str">
        <f t="shared" si="55"/>
        <v>|</v>
      </c>
    </row>
    <row r="184" spans="26:53">
      <c r="Z184" s="3" t="str">
        <f t="shared" si="56"/>
        <v/>
      </c>
      <c r="AN184" s="9" t="str">
        <f t="shared" si="54"/>
        <v>|</v>
      </c>
      <c r="AZ184" s="8"/>
      <c r="BA184" s="10" t="str">
        <f t="shared" si="55"/>
        <v>|</v>
      </c>
    </row>
    <row r="185" spans="26:53">
      <c r="Z185" s="3" t="str">
        <f t="shared" si="56"/>
        <v/>
      </c>
      <c r="AN185" s="9" t="str">
        <f t="shared" si="54"/>
        <v>|</v>
      </c>
      <c r="AZ185" s="8"/>
      <c r="BA185" s="10" t="str">
        <f t="shared" si="55"/>
        <v>|</v>
      </c>
    </row>
    <row r="186" spans="26:53">
      <c r="Z186" s="3" t="str">
        <f t="shared" si="56"/>
        <v/>
      </c>
      <c r="AN186" s="9" t="str">
        <f t="shared" si="54"/>
        <v>|</v>
      </c>
      <c r="AZ186" s="8"/>
      <c r="BA186" s="10" t="str">
        <f t="shared" si="55"/>
        <v>|</v>
      </c>
    </row>
    <row r="187" spans="26:53">
      <c r="Z187" s="3" t="str">
        <f t="shared" si="56"/>
        <v/>
      </c>
      <c r="AN187" s="9" t="str">
        <f t="shared" si="54"/>
        <v>|</v>
      </c>
      <c r="AZ187" s="8"/>
      <c r="BA187" s="10" t="str">
        <f t="shared" si="55"/>
        <v>|</v>
      </c>
    </row>
    <row r="188" spans="26:53">
      <c r="Z188" s="3" t="str">
        <f t="shared" si="56"/>
        <v/>
      </c>
      <c r="AN188" s="9" t="str">
        <f t="shared" si="54"/>
        <v>|</v>
      </c>
      <c r="AZ188" s="8"/>
      <c r="BA188" s="10" t="str">
        <f t="shared" si="55"/>
        <v>|</v>
      </c>
    </row>
    <row r="189" spans="26:53">
      <c r="Z189" s="3" t="str">
        <f t="shared" ref="Z189:Z252" si="57">AA189&amp;AB189</f>
        <v/>
      </c>
      <c r="AN189" s="9" t="str">
        <f t="shared" ref="AN189:AN252" si="58">AO189&amp;"|"&amp;AP189</f>
        <v>|</v>
      </c>
      <c r="AZ189" s="8"/>
      <c r="BA189" s="10" t="str">
        <f t="shared" ref="BA189:BA252" si="59">BC189&amp;"|"&amp;BD189</f>
        <v>|</v>
      </c>
    </row>
    <row r="190" spans="26:53">
      <c r="Z190" s="3" t="str">
        <f t="shared" si="57"/>
        <v/>
      </c>
      <c r="AN190" s="9" t="str">
        <f t="shared" si="58"/>
        <v>|</v>
      </c>
      <c r="AZ190" s="8"/>
      <c r="BA190" s="10" t="str">
        <f t="shared" si="59"/>
        <v>|</v>
      </c>
    </row>
    <row r="191" spans="26:53">
      <c r="Z191" s="3" t="str">
        <f t="shared" si="57"/>
        <v/>
      </c>
      <c r="AN191" s="9" t="str">
        <f t="shared" si="58"/>
        <v>|</v>
      </c>
      <c r="AZ191" s="8"/>
      <c r="BA191" s="10" t="str">
        <f t="shared" si="59"/>
        <v>|</v>
      </c>
    </row>
    <row r="192" spans="26:53">
      <c r="Z192" s="3" t="str">
        <f t="shared" si="57"/>
        <v/>
      </c>
      <c r="AN192" s="9" t="str">
        <f t="shared" si="58"/>
        <v>|</v>
      </c>
      <c r="AZ192" s="8"/>
      <c r="BA192" s="10" t="str">
        <f t="shared" si="59"/>
        <v>|</v>
      </c>
    </row>
    <row r="193" spans="26:53">
      <c r="Z193" s="3" t="str">
        <f t="shared" si="57"/>
        <v/>
      </c>
      <c r="AN193" s="9" t="str">
        <f t="shared" si="58"/>
        <v>|</v>
      </c>
      <c r="AZ193" s="8"/>
      <c r="BA193" s="10" t="str">
        <f t="shared" si="59"/>
        <v>|</v>
      </c>
    </row>
    <row r="194" spans="26:53">
      <c r="Z194" s="3" t="str">
        <f t="shared" si="57"/>
        <v/>
      </c>
      <c r="AN194" s="9" t="str">
        <f t="shared" si="58"/>
        <v>|</v>
      </c>
      <c r="AZ194" s="8"/>
      <c r="BA194" s="10" t="str">
        <f t="shared" si="59"/>
        <v>|</v>
      </c>
    </row>
    <row r="195" spans="26:53">
      <c r="Z195" s="3" t="str">
        <f t="shared" si="57"/>
        <v/>
      </c>
      <c r="AN195" s="9" t="str">
        <f t="shared" si="58"/>
        <v>|</v>
      </c>
      <c r="AZ195" s="8"/>
      <c r="BA195" s="10" t="str">
        <f t="shared" si="59"/>
        <v>|</v>
      </c>
    </row>
    <row r="196" spans="26:53">
      <c r="Z196" s="3" t="str">
        <f t="shared" si="57"/>
        <v/>
      </c>
      <c r="AN196" s="9" t="str">
        <f t="shared" si="58"/>
        <v>|</v>
      </c>
      <c r="AZ196" s="8"/>
      <c r="BA196" s="10" t="str">
        <f t="shared" si="59"/>
        <v>|</v>
      </c>
    </row>
    <row r="197" spans="26:53">
      <c r="Z197" s="3" t="str">
        <f t="shared" si="57"/>
        <v/>
      </c>
      <c r="AN197" s="9" t="str">
        <f t="shared" si="58"/>
        <v>|</v>
      </c>
      <c r="AZ197" s="8"/>
      <c r="BA197" s="10" t="str">
        <f t="shared" si="59"/>
        <v>|</v>
      </c>
    </row>
    <row r="198" spans="26:53">
      <c r="Z198" s="3" t="str">
        <f t="shared" si="57"/>
        <v/>
      </c>
      <c r="AN198" s="9" t="str">
        <f t="shared" si="58"/>
        <v>|</v>
      </c>
      <c r="AZ198" s="8"/>
      <c r="BA198" s="10" t="str">
        <f t="shared" si="59"/>
        <v>|</v>
      </c>
    </row>
    <row r="199" spans="26:53">
      <c r="Z199" s="3" t="str">
        <f t="shared" si="57"/>
        <v/>
      </c>
      <c r="AN199" s="9" t="str">
        <f t="shared" si="58"/>
        <v>|</v>
      </c>
      <c r="AZ199" s="8"/>
      <c r="BA199" s="10" t="str">
        <f t="shared" si="59"/>
        <v>|</v>
      </c>
    </row>
    <row r="200" spans="26:53">
      <c r="Z200" s="3" t="str">
        <f t="shared" si="57"/>
        <v/>
      </c>
      <c r="AN200" s="9" t="str">
        <f t="shared" si="58"/>
        <v>|</v>
      </c>
      <c r="AZ200" s="8"/>
      <c r="BA200" s="10" t="str">
        <f t="shared" si="59"/>
        <v>|</v>
      </c>
    </row>
    <row r="201" spans="26:53">
      <c r="Z201" s="3" t="str">
        <f t="shared" si="57"/>
        <v/>
      </c>
      <c r="AN201" s="9" t="str">
        <f t="shared" si="58"/>
        <v>|</v>
      </c>
      <c r="AZ201" s="8"/>
      <c r="BA201" s="10" t="str">
        <f t="shared" si="59"/>
        <v>|</v>
      </c>
    </row>
    <row r="202" spans="26:53">
      <c r="Z202" s="3" t="str">
        <f t="shared" si="57"/>
        <v/>
      </c>
      <c r="AN202" s="9" t="str">
        <f t="shared" si="58"/>
        <v>|</v>
      </c>
      <c r="AZ202" s="8"/>
      <c r="BA202" s="10" t="str">
        <f t="shared" si="59"/>
        <v>|</v>
      </c>
    </row>
    <row r="203" spans="26:53">
      <c r="Z203" s="3" t="str">
        <f t="shared" si="57"/>
        <v/>
      </c>
      <c r="AN203" s="9" t="str">
        <f t="shared" si="58"/>
        <v>|</v>
      </c>
      <c r="AZ203" s="8"/>
      <c r="BA203" s="10" t="str">
        <f t="shared" si="59"/>
        <v>|</v>
      </c>
    </row>
    <row r="204" spans="26:53">
      <c r="Z204" s="3" t="str">
        <f t="shared" si="57"/>
        <v/>
      </c>
      <c r="AN204" s="9" t="str">
        <f t="shared" si="58"/>
        <v>|</v>
      </c>
      <c r="AZ204" s="8"/>
      <c r="BA204" s="10" t="str">
        <f t="shared" si="59"/>
        <v>|</v>
      </c>
    </row>
    <row r="205" spans="26:53">
      <c r="Z205" s="3" t="str">
        <f t="shared" si="57"/>
        <v/>
      </c>
      <c r="AN205" s="9" t="str">
        <f t="shared" si="58"/>
        <v>|</v>
      </c>
      <c r="AZ205" s="8"/>
      <c r="BA205" s="10" t="str">
        <f t="shared" si="59"/>
        <v>|</v>
      </c>
    </row>
    <row r="206" spans="26:53">
      <c r="Z206" s="3" t="str">
        <f t="shared" si="57"/>
        <v/>
      </c>
      <c r="AN206" s="9" t="str">
        <f t="shared" si="58"/>
        <v>|</v>
      </c>
      <c r="AZ206" s="8"/>
      <c r="BA206" s="10" t="str">
        <f t="shared" si="59"/>
        <v>|</v>
      </c>
    </row>
    <row r="207" spans="26:53">
      <c r="Z207" s="3" t="str">
        <f t="shared" si="57"/>
        <v/>
      </c>
      <c r="AN207" s="9" t="str">
        <f t="shared" si="58"/>
        <v>|</v>
      </c>
      <c r="AZ207" s="8"/>
      <c r="BA207" s="10" t="str">
        <f t="shared" si="59"/>
        <v>|</v>
      </c>
    </row>
    <row r="208" spans="26:53">
      <c r="Z208" s="3" t="str">
        <f t="shared" si="57"/>
        <v/>
      </c>
      <c r="AN208" s="9" t="str">
        <f t="shared" si="58"/>
        <v>|</v>
      </c>
      <c r="AZ208" s="8"/>
      <c r="BA208" s="10" t="str">
        <f t="shared" si="59"/>
        <v>|</v>
      </c>
    </row>
    <row r="209" spans="26:53">
      <c r="Z209" s="3" t="str">
        <f t="shared" si="57"/>
        <v/>
      </c>
      <c r="AN209" s="9" t="str">
        <f t="shared" si="58"/>
        <v>|</v>
      </c>
      <c r="AZ209" s="8"/>
      <c r="BA209" s="10" t="str">
        <f t="shared" si="59"/>
        <v>|</v>
      </c>
    </row>
    <row r="210" spans="26:53">
      <c r="Z210" s="3" t="str">
        <f t="shared" si="57"/>
        <v/>
      </c>
      <c r="AN210" s="9" t="str">
        <f t="shared" si="58"/>
        <v>|</v>
      </c>
      <c r="AZ210" s="8"/>
      <c r="BA210" s="10" t="str">
        <f t="shared" si="59"/>
        <v>|</v>
      </c>
    </row>
    <row r="211" spans="26:53">
      <c r="Z211" s="3" t="str">
        <f t="shared" si="57"/>
        <v/>
      </c>
      <c r="AN211" s="9" t="str">
        <f t="shared" si="58"/>
        <v>|</v>
      </c>
      <c r="AZ211" s="8"/>
      <c r="BA211" s="10" t="str">
        <f t="shared" si="59"/>
        <v>|</v>
      </c>
    </row>
    <row r="212" spans="26:53">
      <c r="Z212" s="3" t="str">
        <f t="shared" si="57"/>
        <v/>
      </c>
      <c r="AN212" s="9" t="str">
        <f t="shared" si="58"/>
        <v>|</v>
      </c>
      <c r="AZ212" s="8"/>
      <c r="BA212" s="10" t="str">
        <f t="shared" si="59"/>
        <v>|</v>
      </c>
    </row>
    <row r="213" spans="26:53">
      <c r="Z213" s="3" t="str">
        <f t="shared" si="57"/>
        <v/>
      </c>
      <c r="AN213" s="9" t="str">
        <f t="shared" si="58"/>
        <v>|</v>
      </c>
      <c r="AZ213" s="8"/>
      <c r="BA213" s="10" t="str">
        <f t="shared" si="59"/>
        <v>|</v>
      </c>
    </row>
    <row r="214" spans="26:53">
      <c r="Z214" s="3" t="str">
        <f t="shared" si="57"/>
        <v/>
      </c>
      <c r="AN214" s="9" t="str">
        <f t="shared" si="58"/>
        <v>|</v>
      </c>
      <c r="AZ214" s="8"/>
      <c r="BA214" s="10" t="str">
        <f t="shared" si="59"/>
        <v>|</v>
      </c>
    </row>
    <row r="215" spans="26:53">
      <c r="Z215" s="3" t="str">
        <f t="shared" si="57"/>
        <v/>
      </c>
      <c r="AN215" s="9" t="str">
        <f t="shared" si="58"/>
        <v>|</v>
      </c>
      <c r="AZ215" s="8"/>
      <c r="BA215" s="10" t="str">
        <f t="shared" si="59"/>
        <v>|</v>
      </c>
    </row>
    <row r="216" spans="26:53">
      <c r="Z216" s="3" t="str">
        <f t="shared" si="57"/>
        <v/>
      </c>
      <c r="AN216" s="9" t="str">
        <f t="shared" si="58"/>
        <v>|</v>
      </c>
      <c r="AZ216" s="8"/>
      <c r="BA216" s="10" t="str">
        <f t="shared" si="59"/>
        <v>|</v>
      </c>
    </row>
    <row r="217" spans="26:53">
      <c r="Z217" s="3" t="str">
        <f t="shared" si="57"/>
        <v/>
      </c>
      <c r="AN217" s="9" t="str">
        <f t="shared" si="58"/>
        <v>|</v>
      </c>
      <c r="AZ217" s="8"/>
      <c r="BA217" s="10" t="str">
        <f t="shared" si="59"/>
        <v>|</v>
      </c>
    </row>
    <row r="218" spans="26:53">
      <c r="Z218" s="3" t="str">
        <f t="shared" si="57"/>
        <v/>
      </c>
      <c r="AN218" s="9" t="str">
        <f t="shared" si="58"/>
        <v>|</v>
      </c>
      <c r="AZ218" s="8"/>
      <c r="BA218" s="10" t="str">
        <f t="shared" si="59"/>
        <v>|</v>
      </c>
    </row>
    <row r="219" spans="26:53">
      <c r="Z219" s="3" t="str">
        <f t="shared" si="57"/>
        <v/>
      </c>
      <c r="AN219" s="9" t="str">
        <f t="shared" si="58"/>
        <v>|</v>
      </c>
      <c r="AZ219" s="8"/>
      <c r="BA219" s="10" t="str">
        <f t="shared" si="59"/>
        <v>|</v>
      </c>
    </row>
    <row r="220" spans="26:53">
      <c r="Z220" s="3" t="str">
        <f t="shared" si="57"/>
        <v/>
      </c>
      <c r="AN220" s="9" t="str">
        <f t="shared" si="58"/>
        <v>|</v>
      </c>
      <c r="AZ220" s="8"/>
      <c r="BA220" s="10" t="str">
        <f t="shared" si="59"/>
        <v>|</v>
      </c>
    </row>
    <row r="221" spans="26:53">
      <c r="Z221" s="3" t="str">
        <f t="shared" si="57"/>
        <v/>
      </c>
      <c r="AN221" s="9" t="str">
        <f t="shared" si="58"/>
        <v>|</v>
      </c>
      <c r="AZ221" s="8"/>
      <c r="BA221" s="10" t="str">
        <f t="shared" si="59"/>
        <v>|</v>
      </c>
    </row>
    <row r="222" spans="26:53">
      <c r="Z222" s="3" t="str">
        <f t="shared" si="57"/>
        <v/>
      </c>
      <c r="AN222" s="9" t="str">
        <f t="shared" si="58"/>
        <v>|</v>
      </c>
      <c r="AZ222" s="8"/>
      <c r="BA222" s="10" t="str">
        <f t="shared" si="59"/>
        <v>|</v>
      </c>
    </row>
    <row r="223" spans="26:53">
      <c r="Z223" s="3" t="str">
        <f t="shared" si="57"/>
        <v/>
      </c>
      <c r="AN223" s="9" t="str">
        <f t="shared" si="58"/>
        <v>|</v>
      </c>
      <c r="AZ223" s="8"/>
      <c r="BA223" s="10" t="str">
        <f t="shared" si="59"/>
        <v>|</v>
      </c>
    </row>
    <row r="224" spans="26:53">
      <c r="Z224" s="3" t="str">
        <f t="shared" si="57"/>
        <v/>
      </c>
      <c r="AN224" s="9" t="str">
        <f t="shared" si="58"/>
        <v>|</v>
      </c>
      <c r="AZ224" s="8"/>
      <c r="BA224" s="10" t="str">
        <f t="shared" si="59"/>
        <v>|</v>
      </c>
    </row>
    <row r="225" spans="26:53">
      <c r="Z225" s="3" t="str">
        <f t="shared" si="57"/>
        <v/>
      </c>
      <c r="AN225" s="9" t="str">
        <f t="shared" si="58"/>
        <v>|</v>
      </c>
      <c r="AZ225" s="8"/>
      <c r="BA225" s="10" t="str">
        <f t="shared" si="59"/>
        <v>|</v>
      </c>
    </row>
    <row r="226" spans="26:53">
      <c r="Z226" s="3" t="str">
        <f t="shared" si="57"/>
        <v/>
      </c>
      <c r="AN226" s="9" t="str">
        <f t="shared" si="58"/>
        <v>|</v>
      </c>
      <c r="AZ226" s="8"/>
      <c r="BA226" s="10" t="str">
        <f t="shared" si="59"/>
        <v>|</v>
      </c>
    </row>
    <row r="227" spans="26:53">
      <c r="Z227" s="3" t="str">
        <f t="shared" si="57"/>
        <v/>
      </c>
      <c r="AN227" s="9" t="str">
        <f t="shared" si="58"/>
        <v>|</v>
      </c>
      <c r="AZ227" s="8"/>
      <c r="BA227" s="10" t="str">
        <f t="shared" si="59"/>
        <v>|</v>
      </c>
    </row>
    <row r="228" spans="26:53">
      <c r="Z228" s="3" t="str">
        <f t="shared" si="57"/>
        <v/>
      </c>
      <c r="AN228" s="9" t="str">
        <f t="shared" si="58"/>
        <v>|</v>
      </c>
      <c r="AZ228" s="8"/>
      <c r="BA228" s="10" t="str">
        <f t="shared" si="59"/>
        <v>|</v>
      </c>
    </row>
    <row r="229" spans="26:53">
      <c r="Z229" s="3" t="str">
        <f t="shared" si="57"/>
        <v/>
      </c>
      <c r="AN229" s="9" t="str">
        <f t="shared" si="58"/>
        <v>|</v>
      </c>
      <c r="AZ229" s="8"/>
      <c r="BA229" s="10" t="str">
        <f t="shared" si="59"/>
        <v>|</v>
      </c>
    </row>
    <row r="230" spans="26:53">
      <c r="Z230" s="3" t="str">
        <f t="shared" si="57"/>
        <v/>
      </c>
      <c r="AN230" s="9" t="str">
        <f t="shared" si="58"/>
        <v>|</v>
      </c>
      <c r="AZ230" s="8"/>
      <c r="BA230" s="10" t="str">
        <f t="shared" si="59"/>
        <v>|</v>
      </c>
    </row>
    <row r="231" spans="26:53">
      <c r="Z231" s="3" t="str">
        <f t="shared" si="57"/>
        <v/>
      </c>
      <c r="AN231" s="9" t="str">
        <f t="shared" si="58"/>
        <v>|</v>
      </c>
      <c r="AZ231" s="8"/>
      <c r="BA231" s="10" t="str">
        <f t="shared" si="59"/>
        <v>|</v>
      </c>
    </row>
    <row r="232" spans="26:53">
      <c r="Z232" s="3" t="str">
        <f t="shared" si="57"/>
        <v/>
      </c>
      <c r="AN232" s="9" t="str">
        <f t="shared" si="58"/>
        <v>|</v>
      </c>
      <c r="AZ232" s="8"/>
      <c r="BA232" s="10" t="str">
        <f t="shared" si="59"/>
        <v>|</v>
      </c>
    </row>
    <row r="233" spans="26:53">
      <c r="Z233" s="3" t="str">
        <f t="shared" si="57"/>
        <v/>
      </c>
      <c r="AN233" s="9" t="str">
        <f t="shared" si="58"/>
        <v>|</v>
      </c>
      <c r="AZ233" s="8"/>
      <c r="BA233" s="10" t="str">
        <f t="shared" si="59"/>
        <v>|</v>
      </c>
    </row>
    <row r="234" spans="26:53">
      <c r="Z234" s="3" t="str">
        <f t="shared" si="57"/>
        <v/>
      </c>
      <c r="AN234" s="9" t="str">
        <f t="shared" si="58"/>
        <v>|</v>
      </c>
      <c r="AZ234" s="8"/>
      <c r="BA234" s="10" t="str">
        <f t="shared" si="59"/>
        <v>|</v>
      </c>
    </row>
    <row r="235" spans="26:53">
      <c r="Z235" s="3" t="str">
        <f t="shared" si="57"/>
        <v/>
      </c>
      <c r="AN235" s="9" t="str">
        <f t="shared" si="58"/>
        <v>|</v>
      </c>
      <c r="AZ235" s="8"/>
      <c r="BA235" s="10" t="str">
        <f t="shared" si="59"/>
        <v>|</v>
      </c>
    </row>
    <row r="236" spans="26:53">
      <c r="Z236" s="3" t="str">
        <f t="shared" si="57"/>
        <v/>
      </c>
      <c r="AN236" s="9" t="str">
        <f t="shared" si="58"/>
        <v>|</v>
      </c>
      <c r="AZ236" s="8"/>
      <c r="BA236" s="10" t="str">
        <f t="shared" si="59"/>
        <v>|</v>
      </c>
    </row>
    <row r="237" spans="26:53">
      <c r="Z237" s="3" t="str">
        <f t="shared" si="57"/>
        <v/>
      </c>
      <c r="AN237" s="9" t="str">
        <f t="shared" si="58"/>
        <v>|</v>
      </c>
      <c r="AZ237" s="8"/>
      <c r="BA237" s="10" t="str">
        <f t="shared" si="59"/>
        <v>|</v>
      </c>
    </row>
    <row r="238" spans="26:53">
      <c r="Z238" s="3" t="str">
        <f t="shared" si="57"/>
        <v/>
      </c>
      <c r="AN238" s="9" t="str">
        <f t="shared" si="58"/>
        <v>|</v>
      </c>
      <c r="AZ238" s="8"/>
      <c r="BA238" s="10" t="str">
        <f t="shared" si="59"/>
        <v>|</v>
      </c>
    </row>
    <row r="239" spans="26:53">
      <c r="Z239" s="3" t="str">
        <f t="shared" si="57"/>
        <v/>
      </c>
      <c r="AN239" s="9" t="str">
        <f t="shared" si="58"/>
        <v>|</v>
      </c>
      <c r="AZ239" s="8"/>
      <c r="BA239" s="10" t="str">
        <f t="shared" si="59"/>
        <v>|</v>
      </c>
    </row>
    <row r="240" spans="26:53">
      <c r="Z240" s="3" t="str">
        <f t="shared" si="57"/>
        <v/>
      </c>
      <c r="AN240" s="9" t="str">
        <f t="shared" si="58"/>
        <v>|</v>
      </c>
      <c r="AZ240" s="8"/>
      <c r="BA240" s="10" t="str">
        <f t="shared" si="59"/>
        <v>|</v>
      </c>
    </row>
    <row r="241" spans="26:53">
      <c r="Z241" s="3" t="str">
        <f t="shared" si="57"/>
        <v/>
      </c>
      <c r="AN241" s="9" t="str">
        <f t="shared" si="58"/>
        <v>|</v>
      </c>
      <c r="AZ241" s="8"/>
      <c r="BA241" s="10" t="str">
        <f t="shared" si="59"/>
        <v>|</v>
      </c>
    </row>
    <row r="242" spans="26:53">
      <c r="Z242" s="3" t="str">
        <f t="shared" si="57"/>
        <v/>
      </c>
      <c r="AN242" s="9" t="str">
        <f t="shared" si="58"/>
        <v>|</v>
      </c>
      <c r="AZ242" s="8"/>
      <c r="BA242" s="10" t="str">
        <f t="shared" si="59"/>
        <v>|</v>
      </c>
    </row>
    <row r="243" spans="26:53">
      <c r="Z243" s="3" t="str">
        <f t="shared" si="57"/>
        <v/>
      </c>
      <c r="AN243" s="9" t="str">
        <f t="shared" si="58"/>
        <v>|</v>
      </c>
      <c r="AZ243" s="8"/>
      <c r="BA243" s="10" t="str">
        <f t="shared" si="59"/>
        <v>|</v>
      </c>
    </row>
    <row r="244" spans="26:53">
      <c r="Z244" s="3" t="str">
        <f t="shared" si="57"/>
        <v/>
      </c>
      <c r="AN244" s="9" t="str">
        <f t="shared" si="58"/>
        <v>|</v>
      </c>
      <c r="AZ244" s="8"/>
      <c r="BA244" s="10" t="str">
        <f t="shared" si="59"/>
        <v>|</v>
      </c>
    </row>
    <row r="245" spans="26:53">
      <c r="Z245" s="3" t="str">
        <f t="shared" si="57"/>
        <v/>
      </c>
      <c r="AN245" s="9" t="str">
        <f t="shared" si="58"/>
        <v>|</v>
      </c>
      <c r="AZ245" s="8"/>
      <c r="BA245" s="10" t="str">
        <f t="shared" si="59"/>
        <v>|</v>
      </c>
    </row>
    <row r="246" spans="26:53">
      <c r="Z246" s="3" t="str">
        <f t="shared" si="57"/>
        <v/>
      </c>
      <c r="AN246" s="9" t="str">
        <f t="shared" si="58"/>
        <v>|</v>
      </c>
      <c r="AZ246" s="8"/>
      <c r="BA246" s="10" t="str">
        <f t="shared" si="59"/>
        <v>|</v>
      </c>
    </row>
    <row r="247" spans="26:53">
      <c r="Z247" s="3" t="str">
        <f t="shared" si="57"/>
        <v/>
      </c>
      <c r="AN247" s="9" t="str">
        <f t="shared" si="58"/>
        <v>|</v>
      </c>
      <c r="AZ247" s="8"/>
      <c r="BA247" s="10" t="str">
        <f t="shared" si="59"/>
        <v>|</v>
      </c>
    </row>
    <row r="248" spans="26:53">
      <c r="Z248" s="3" t="str">
        <f t="shared" si="57"/>
        <v/>
      </c>
      <c r="AN248" s="9" t="str">
        <f t="shared" si="58"/>
        <v>|</v>
      </c>
      <c r="AZ248" s="8"/>
      <c r="BA248" s="10" t="str">
        <f t="shared" si="59"/>
        <v>|</v>
      </c>
    </row>
    <row r="249" spans="26:53">
      <c r="Z249" s="3" t="str">
        <f t="shared" si="57"/>
        <v/>
      </c>
      <c r="AN249" s="9" t="str">
        <f t="shared" si="58"/>
        <v>|</v>
      </c>
      <c r="AZ249" s="8"/>
      <c r="BA249" s="10" t="str">
        <f t="shared" si="59"/>
        <v>|</v>
      </c>
    </row>
    <row r="250" spans="26:53">
      <c r="Z250" s="3" t="str">
        <f t="shared" si="57"/>
        <v/>
      </c>
      <c r="AN250" s="9" t="str">
        <f t="shared" si="58"/>
        <v>|</v>
      </c>
      <c r="AZ250" s="8"/>
      <c r="BA250" s="10" t="str">
        <f t="shared" si="59"/>
        <v>|</v>
      </c>
    </row>
    <row r="251" spans="26:53">
      <c r="Z251" s="3" t="str">
        <f t="shared" si="57"/>
        <v/>
      </c>
      <c r="AN251" s="9" t="str">
        <f t="shared" si="58"/>
        <v>|</v>
      </c>
      <c r="AZ251" s="8"/>
      <c r="BA251" s="10" t="str">
        <f t="shared" si="59"/>
        <v>|</v>
      </c>
    </row>
    <row r="252" spans="26:53">
      <c r="Z252" s="3" t="str">
        <f t="shared" si="57"/>
        <v/>
      </c>
      <c r="AN252" s="9" t="str">
        <f t="shared" si="58"/>
        <v>|</v>
      </c>
      <c r="AZ252" s="8"/>
      <c r="BA252" s="10" t="str">
        <f t="shared" si="59"/>
        <v>|</v>
      </c>
    </row>
    <row r="253" spans="26:53">
      <c r="Z253" s="3" t="str">
        <f t="shared" ref="Z253:Z294" si="60">AA253&amp;AB253</f>
        <v/>
      </c>
      <c r="AN253" s="9" t="str">
        <f t="shared" ref="AN253:AN316" si="61">AO253&amp;"|"&amp;AP253</f>
        <v>|</v>
      </c>
      <c r="AZ253" s="8"/>
      <c r="BA253" s="10" t="str">
        <f t="shared" ref="BA253:BA316" si="62">BC253&amp;"|"&amp;BD253</f>
        <v>|</v>
      </c>
    </row>
    <row r="254" spans="26:53">
      <c r="Z254" s="3" t="str">
        <f t="shared" si="60"/>
        <v/>
      </c>
      <c r="AN254" s="9" t="str">
        <f t="shared" si="61"/>
        <v>|</v>
      </c>
      <c r="AZ254" s="8"/>
      <c r="BA254" s="10" t="str">
        <f t="shared" si="62"/>
        <v>|</v>
      </c>
    </row>
    <row r="255" spans="26:53">
      <c r="Z255" s="3" t="str">
        <f t="shared" si="60"/>
        <v/>
      </c>
      <c r="AN255" s="9" t="str">
        <f t="shared" si="61"/>
        <v>|</v>
      </c>
      <c r="AZ255" s="8"/>
      <c r="BA255" s="10" t="str">
        <f t="shared" si="62"/>
        <v>|</v>
      </c>
    </row>
    <row r="256" spans="26:53">
      <c r="Z256" s="3" t="str">
        <f t="shared" si="60"/>
        <v/>
      </c>
      <c r="AN256" s="9" t="str">
        <f t="shared" si="61"/>
        <v>|</v>
      </c>
      <c r="AZ256" s="8"/>
      <c r="BA256" s="10" t="str">
        <f t="shared" si="62"/>
        <v>|</v>
      </c>
    </row>
    <row r="257" spans="26:53">
      <c r="Z257" s="3" t="str">
        <f t="shared" si="60"/>
        <v/>
      </c>
      <c r="AN257" s="9" t="str">
        <f t="shared" si="61"/>
        <v>|</v>
      </c>
      <c r="AZ257" s="8"/>
      <c r="BA257" s="10" t="str">
        <f t="shared" si="62"/>
        <v>|</v>
      </c>
    </row>
    <row r="258" spans="26:53">
      <c r="Z258" s="3" t="str">
        <f t="shared" si="60"/>
        <v/>
      </c>
      <c r="AN258" s="9" t="str">
        <f t="shared" si="61"/>
        <v>|</v>
      </c>
      <c r="AZ258" s="8"/>
      <c r="BA258" s="10" t="str">
        <f t="shared" si="62"/>
        <v>|</v>
      </c>
    </row>
    <row r="259" spans="26:53">
      <c r="Z259" s="3" t="str">
        <f t="shared" si="60"/>
        <v/>
      </c>
      <c r="AN259" s="9" t="str">
        <f t="shared" si="61"/>
        <v>|</v>
      </c>
      <c r="AZ259" s="8"/>
      <c r="BA259" s="10" t="str">
        <f t="shared" si="62"/>
        <v>|</v>
      </c>
    </row>
    <row r="260" spans="26:53">
      <c r="Z260" s="3" t="str">
        <f t="shared" si="60"/>
        <v/>
      </c>
      <c r="AN260" s="9" t="str">
        <f t="shared" si="61"/>
        <v>|</v>
      </c>
      <c r="AZ260" s="8"/>
      <c r="BA260" s="10" t="str">
        <f t="shared" si="62"/>
        <v>|</v>
      </c>
    </row>
    <row r="261" spans="26:53">
      <c r="Z261" s="3" t="str">
        <f t="shared" si="60"/>
        <v/>
      </c>
      <c r="AN261" s="9" t="str">
        <f t="shared" si="61"/>
        <v>|</v>
      </c>
      <c r="AZ261" s="8"/>
      <c r="BA261" s="10" t="str">
        <f t="shared" si="62"/>
        <v>|</v>
      </c>
    </row>
    <row r="262" spans="26:53">
      <c r="Z262" s="3" t="str">
        <f t="shared" si="60"/>
        <v/>
      </c>
      <c r="AN262" s="9" t="str">
        <f t="shared" si="61"/>
        <v>|</v>
      </c>
      <c r="AZ262" s="8"/>
      <c r="BA262" s="10" t="str">
        <f t="shared" si="62"/>
        <v>|</v>
      </c>
    </row>
    <row r="263" spans="26:53">
      <c r="Z263" s="3" t="str">
        <f t="shared" si="60"/>
        <v/>
      </c>
      <c r="AN263" s="9" t="str">
        <f t="shared" si="61"/>
        <v>|</v>
      </c>
      <c r="AZ263" s="8"/>
      <c r="BA263" s="10" t="str">
        <f t="shared" si="62"/>
        <v>|</v>
      </c>
    </row>
    <row r="264" spans="26:53">
      <c r="Z264" s="3" t="str">
        <f t="shared" si="60"/>
        <v/>
      </c>
      <c r="AN264" s="9" t="str">
        <f t="shared" si="61"/>
        <v>|</v>
      </c>
      <c r="AZ264" s="8"/>
      <c r="BA264" s="10" t="str">
        <f t="shared" si="62"/>
        <v>|</v>
      </c>
    </row>
    <row r="265" spans="26:53">
      <c r="Z265" s="3" t="str">
        <f t="shared" si="60"/>
        <v/>
      </c>
      <c r="AN265" s="9" t="str">
        <f t="shared" si="61"/>
        <v>|</v>
      </c>
      <c r="AZ265" s="8"/>
      <c r="BA265" s="10" t="str">
        <f t="shared" si="62"/>
        <v>|</v>
      </c>
    </row>
    <row r="266" spans="26:53">
      <c r="Z266" s="3" t="str">
        <f t="shared" si="60"/>
        <v/>
      </c>
      <c r="AN266" s="9" t="str">
        <f t="shared" si="61"/>
        <v>|</v>
      </c>
      <c r="AZ266" s="8"/>
      <c r="BA266" s="10" t="str">
        <f t="shared" si="62"/>
        <v>|</v>
      </c>
    </row>
    <row r="267" spans="26:53">
      <c r="Z267" s="3" t="str">
        <f t="shared" si="60"/>
        <v/>
      </c>
      <c r="AN267" s="9" t="str">
        <f t="shared" si="61"/>
        <v>|</v>
      </c>
      <c r="AZ267" s="8"/>
      <c r="BA267" s="10" t="str">
        <f t="shared" si="62"/>
        <v>|</v>
      </c>
    </row>
    <row r="268" spans="26:53">
      <c r="Z268" s="3" t="str">
        <f t="shared" si="60"/>
        <v/>
      </c>
      <c r="AN268" s="9" t="str">
        <f t="shared" si="61"/>
        <v>|</v>
      </c>
      <c r="AZ268" s="8"/>
      <c r="BA268" s="10" t="str">
        <f t="shared" si="62"/>
        <v>|</v>
      </c>
    </row>
    <row r="269" spans="26:53">
      <c r="Z269" s="3" t="str">
        <f t="shared" si="60"/>
        <v/>
      </c>
      <c r="AN269" s="9" t="str">
        <f t="shared" si="61"/>
        <v>|</v>
      </c>
      <c r="AZ269" s="8"/>
      <c r="BA269" s="10" t="str">
        <f t="shared" si="62"/>
        <v>|</v>
      </c>
    </row>
    <row r="270" spans="26:53">
      <c r="Z270" s="3" t="str">
        <f t="shared" si="60"/>
        <v/>
      </c>
      <c r="AN270" s="9" t="str">
        <f t="shared" si="61"/>
        <v>|</v>
      </c>
      <c r="AZ270" s="8"/>
      <c r="BA270" s="10" t="str">
        <f t="shared" si="62"/>
        <v>|</v>
      </c>
    </row>
    <row r="271" spans="26:53">
      <c r="Z271" s="3" t="str">
        <f t="shared" si="60"/>
        <v/>
      </c>
      <c r="AN271" s="9" t="str">
        <f t="shared" si="61"/>
        <v>|</v>
      </c>
      <c r="AZ271" s="8"/>
      <c r="BA271" s="10" t="str">
        <f t="shared" si="62"/>
        <v>|</v>
      </c>
    </row>
    <row r="272" spans="26:53">
      <c r="Z272" s="3" t="str">
        <f t="shared" si="60"/>
        <v/>
      </c>
      <c r="AN272" s="9" t="str">
        <f t="shared" si="61"/>
        <v>|</v>
      </c>
      <c r="AZ272" s="8"/>
      <c r="BA272" s="10" t="str">
        <f t="shared" si="62"/>
        <v>|</v>
      </c>
    </row>
    <row r="273" spans="26:53">
      <c r="Z273" s="3" t="str">
        <f t="shared" si="60"/>
        <v/>
      </c>
      <c r="AN273" s="9" t="str">
        <f t="shared" si="61"/>
        <v>|</v>
      </c>
      <c r="AZ273" s="8"/>
      <c r="BA273" s="10" t="str">
        <f t="shared" si="62"/>
        <v>|</v>
      </c>
    </row>
    <row r="274" spans="26:53">
      <c r="Z274" s="3" t="str">
        <f t="shared" si="60"/>
        <v/>
      </c>
      <c r="AN274" s="9" t="str">
        <f t="shared" si="61"/>
        <v>|</v>
      </c>
      <c r="AZ274" s="8"/>
      <c r="BA274" s="10" t="str">
        <f t="shared" si="62"/>
        <v>|</v>
      </c>
    </row>
    <row r="275" spans="26:53">
      <c r="Z275" s="3" t="str">
        <f t="shared" si="60"/>
        <v/>
      </c>
      <c r="AN275" s="9" t="str">
        <f t="shared" si="61"/>
        <v>|</v>
      </c>
      <c r="AZ275" s="8"/>
      <c r="BA275" s="10" t="str">
        <f t="shared" si="62"/>
        <v>|</v>
      </c>
    </row>
    <row r="276" spans="26:53">
      <c r="Z276" s="3" t="str">
        <f t="shared" si="60"/>
        <v/>
      </c>
      <c r="AN276" s="9" t="str">
        <f t="shared" si="61"/>
        <v>|</v>
      </c>
      <c r="AZ276" s="8"/>
      <c r="BA276" s="10" t="str">
        <f t="shared" si="62"/>
        <v>|</v>
      </c>
    </row>
    <row r="277" spans="26:53">
      <c r="Z277" s="3" t="str">
        <f t="shared" si="60"/>
        <v/>
      </c>
      <c r="AN277" s="9" t="str">
        <f t="shared" si="61"/>
        <v>|</v>
      </c>
      <c r="AZ277" s="8"/>
      <c r="BA277" s="10" t="str">
        <f t="shared" si="62"/>
        <v>|</v>
      </c>
    </row>
    <row r="278" spans="26:53">
      <c r="Z278" s="3" t="str">
        <f t="shared" si="60"/>
        <v/>
      </c>
      <c r="AN278" s="9" t="str">
        <f t="shared" si="61"/>
        <v>|</v>
      </c>
      <c r="AZ278" s="8"/>
      <c r="BA278" s="10" t="str">
        <f t="shared" si="62"/>
        <v>|</v>
      </c>
    </row>
    <row r="279" spans="26:53">
      <c r="Z279" s="3" t="str">
        <f t="shared" si="60"/>
        <v/>
      </c>
      <c r="AN279" s="9" t="str">
        <f t="shared" si="61"/>
        <v>|</v>
      </c>
      <c r="AZ279" s="8"/>
      <c r="BA279" s="10" t="str">
        <f t="shared" si="62"/>
        <v>|</v>
      </c>
    </row>
    <row r="280" spans="26:53">
      <c r="Z280" s="3" t="str">
        <f t="shared" si="60"/>
        <v/>
      </c>
      <c r="AN280" s="9" t="str">
        <f t="shared" si="61"/>
        <v>|</v>
      </c>
      <c r="AZ280" s="8"/>
      <c r="BA280" s="10" t="str">
        <f t="shared" si="62"/>
        <v>|</v>
      </c>
    </row>
    <row r="281" spans="26:53">
      <c r="Z281" s="3" t="str">
        <f t="shared" si="60"/>
        <v/>
      </c>
      <c r="AN281" s="9" t="str">
        <f t="shared" si="61"/>
        <v>|</v>
      </c>
      <c r="AZ281" s="8"/>
      <c r="BA281" s="10" t="str">
        <f t="shared" si="62"/>
        <v>|</v>
      </c>
    </row>
    <row r="282" spans="26:53">
      <c r="Z282" s="3" t="str">
        <f t="shared" si="60"/>
        <v/>
      </c>
      <c r="AN282" s="9" t="str">
        <f t="shared" si="61"/>
        <v>|</v>
      </c>
      <c r="AZ282" s="8"/>
      <c r="BA282" s="10" t="str">
        <f t="shared" si="62"/>
        <v>|</v>
      </c>
    </row>
    <row r="283" spans="26:53">
      <c r="Z283" s="3" t="str">
        <f t="shared" si="60"/>
        <v/>
      </c>
      <c r="AN283" s="9" t="str">
        <f t="shared" si="61"/>
        <v>|</v>
      </c>
      <c r="AZ283" s="8"/>
      <c r="BA283" s="10" t="str">
        <f t="shared" si="62"/>
        <v>|</v>
      </c>
    </row>
    <row r="284" spans="26:53">
      <c r="Z284" s="3" t="str">
        <f t="shared" si="60"/>
        <v/>
      </c>
      <c r="AN284" s="9" t="str">
        <f t="shared" si="61"/>
        <v>|</v>
      </c>
      <c r="AZ284" s="8"/>
      <c r="BA284" s="10" t="str">
        <f t="shared" si="62"/>
        <v>|</v>
      </c>
    </row>
    <row r="285" spans="26:53">
      <c r="Z285" s="3" t="str">
        <f t="shared" si="60"/>
        <v/>
      </c>
      <c r="AN285" s="9" t="str">
        <f t="shared" si="61"/>
        <v>|</v>
      </c>
      <c r="AZ285" s="8"/>
      <c r="BA285" s="10" t="str">
        <f t="shared" si="62"/>
        <v>|</v>
      </c>
    </row>
    <row r="286" spans="26:53">
      <c r="Z286" s="3" t="str">
        <f t="shared" si="60"/>
        <v/>
      </c>
      <c r="AN286" s="9" t="str">
        <f t="shared" si="61"/>
        <v>|</v>
      </c>
      <c r="AZ286" s="8"/>
      <c r="BA286" s="10" t="str">
        <f t="shared" si="62"/>
        <v>|</v>
      </c>
    </row>
    <row r="287" spans="26:53">
      <c r="Z287" s="3" t="str">
        <f t="shared" si="60"/>
        <v/>
      </c>
      <c r="AN287" s="9" t="str">
        <f t="shared" si="61"/>
        <v>|</v>
      </c>
      <c r="AZ287" s="8"/>
      <c r="BA287" s="10" t="str">
        <f t="shared" si="62"/>
        <v>|</v>
      </c>
    </row>
    <row r="288" spans="26:53">
      <c r="Z288" s="3" t="str">
        <f t="shared" si="60"/>
        <v/>
      </c>
      <c r="AN288" s="9" t="str">
        <f t="shared" si="61"/>
        <v>|</v>
      </c>
      <c r="AZ288" s="8"/>
      <c r="BA288" s="10" t="str">
        <f t="shared" si="62"/>
        <v>|</v>
      </c>
    </row>
    <row r="289" spans="26:53">
      <c r="Z289" s="3" t="str">
        <f t="shared" si="60"/>
        <v/>
      </c>
      <c r="AN289" s="9" t="str">
        <f t="shared" si="61"/>
        <v>|</v>
      </c>
      <c r="AZ289" s="8"/>
      <c r="BA289" s="10" t="str">
        <f t="shared" si="62"/>
        <v>|</v>
      </c>
    </row>
    <row r="290" spans="26:53">
      <c r="Z290" s="3" t="str">
        <f t="shared" si="60"/>
        <v/>
      </c>
      <c r="AN290" s="9" t="str">
        <f t="shared" si="61"/>
        <v>|</v>
      </c>
      <c r="AZ290" s="8"/>
      <c r="BA290" s="10" t="str">
        <f t="shared" si="62"/>
        <v>|</v>
      </c>
    </row>
    <row r="291" spans="26:53">
      <c r="Z291" s="3" t="str">
        <f t="shared" si="60"/>
        <v/>
      </c>
      <c r="AN291" s="9" t="str">
        <f t="shared" si="61"/>
        <v>|</v>
      </c>
      <c r="AZ291" s="8"/>
      <c r="BA291" s="10" t="str">
        <f t="shared" si="62"/>
        <v>|</v>
      </c>
    </row>
    <row r="292" spans="26:53">
      <c r="Z292" s="3" t="str">
        <f t="shared" si="60"/>
        <v/>
      </c>
      <c r="AN292" s="9" t="str">
        <f t="shared" si="61"/>
        <v>|</v>
      </c>
      <c r="AZ292" s="8"/>
      <c r="BA292" s="10" t="str">
        <f t="shared" si="62"/>
        <v>|</v>
      </c>
    </row>
    <row r="293" spans="26:53">
      <c r="Z293" s="3" t="str">
        <f t="shared" si="60"/>
        <v/>
      </c>
      <c r="AN293" s="9" t="str">
        <f t="shared" si="61"/>
        <v>|</v>
      </c>
      <c r="AZ293" s="8"/>
      <c r="BA293" s="10" t="str">
        <f t="shared" si="62"/>
        <v>|</v>
      </c>
    </row>
    <row r="294" spans="26:53">
      <c r="Z294" s="3" t="str">
        <f t="shared" si="60"/>
        <v/>
      </c>
      <c r="AN294" s="9" t="str">
        <f t="shared" si="61"/>
        <v>|</v>
      </c>
      <c r="AZ294" s="8"/>
      <c r="BA294" s="10" t="str">
        <f t="shared" si="62"/>
        <v>|</v>
      </c>
    </row>
    <row r="295" spans="26:53">
      <c r="AN295" s="9" t="str">
        <f t="shared" si="61"/>
        <v>|</v>
      </c>
      <c r="AZ295" s="8"/>
      <c r="BA295" s="10" t="str">
        <f t="shared" si="62"/>
        <v>|</v>
      </c>
    </row>
    <row r="296" spans="26:53">
      <c r="AN296" s="9" t="str">
        <f t="shared" si="61"/>
        <v>|</v>
      </c>
      <c r="AZ296" s="8"/>
      <c r="BA296" s="10" t="str">
        <f t="shared" si="62"/>
        <v>|</v>
      </c>
    </row>
    <row r="297" spans="26:53">
      <c r="AN297" s="9" t="str">
        <f t="shared" si="61"/>
        <v>|</v>
      </c>
      <c r="AZ297" s="8"/>
      <c r="BA297" s="10" t="str">
        <f t="shared" si="62"/>
        <v>|</v>
      </c>
    </row>
    <row r="298" spans="26:53">
      <c r="AN298" s="9" t="str">
        <f t="shared" si="61"/>
        <v>|</v>
      </c>
      <c r="AZ298" s="8"/>
      <c r="BA298" s="10" t="str">
        <f t="shared" si="62"/>
        <v>|</v>
      </c>
    </row>
    <row r="299" spans="26:53">
      <c r="AN299" s="9" t="str">
        <f t="shared" si="61"/>
        <v>|</v>
      </c>
      <c r="AZ299" s="8"/>
      <c r="BA299" s="10" t="str">
        <f t="shared" si="62"/>
        <v>|</v>
      </c>
    </row>
    <row r="300" spans="26:53">
      <c r="AN300" s="9" t="str">
        <f t="shared" si="61"/>
        <v>|</v>
      </c>
      <c r="AZ300" s="8"/>
      <c r="BA300" s="10" t="str">
        <f t="shared" si="62"/>
        <v>|</v>
      </c>
    </row>
    <row r="301" spans="26:53">
      <c r="AN301" s="9" t="str">
        <f t="shared" si="61"/>
        <v>|</v>
      </c>
      <c r="AZ301" s="8"/>
      <c r="BA301" s="10" t="str">
        <f t="shared" si="62"/>
        <v>|</v>
      </c>
    </row>
    <row r="302" spans="26:53">
      <c r="AN302" s="9" t="str">
        <f t="shared" si="61"/>
        <v>|</v>
      </c>
      <c r="AZ302" s="8"/>
      <c r="BA302" s="10" t="str">
        <f t="shared" si="62"/>
        <v>|</v>
      </c>
    </row>
    <row r="303" spans="26:53">
      <c r="AN303" s="9" t="str">
        <f t="shared" si="61"/>
        <v>|</v>
      </c>
      <c r="AZ303" s="8"/>
      <c r="BA303" s="10" t="str">
        <f t="shared" si="62"/>
        <v>|</v>
      </c>
    </row>
    <row r="304" spans="26:53">
      <c r="AN304" s="9" t="str">
        <f t="shared" si="61"/>
        <v>|</v>
      </c>
      <c r="AZ304" s="8"/>
      <c r="BA304" s="10" t="str">
        <f t="shared" si="62"/>
        <v>|</v>
      </c>
    </row>
    <row r="305" spans="40:53">
      <c r="AN305" s="9" t="str">
        <f t="shared" si="61"/>
        <v>|</v>
      </c>
      <c r="AZ305" s="8"/>
      <c r="BA305" s="10" t="str">
        <f t="shared" si="62"/>
        <v>|</v>
      </c>
    </row>
    <row r="306" spans="40:53">
      <c r="AN306" s="9" t="str">
        <f t="shared" si="61"/>
        <v>|</v>
      </c>
      <c r="AZ306" s="8"/>
      <c r="BA306" s="10" t="str">
        <f t="shared" si="62"/>
        <v>|</v>
      </c>
    </row>
    <row r="307" spans="40:53">
      <c r="AN307" s="9" t="str">
        <f t="shared" si="61"/>
        <v>|</v>
      </c>
      <c r="AZ307" s="8"/>
      <c r="BA307" s="10" t="str">
        <f t="shared" si="62"/>
        <v>|</v>
      </c>
    </row>
    <row r="308" spans="40:53">
      <c r="AN308" s="9" t="str">
        <f t="shared" si="61"/>
        <v>|</v>
      </c>
      <c r="AZ308" s="8"/>
      <c r="BA308" s="10" t="str">
        <f t="shared" si="62"/>
        <v>|</v>
      </c>
    </row>
    <row r="309" spans="40:53">
      <c r="AN309" s="9" t="str">
        <f t="shared" si="61"/>
        <v>|</v>
      </c>
      <c r="AZ309" s="8"/>
      <c r="BA309" s="10" t="str">
        <f t="shared" si="62"/>
        <v>|</v>
      </c>
    </row>
    <row r="310" spans="40:53">
      <c r="AN310" s="9" t="str">
        <f t="shared" si="61"/>
        <v>|</v>
      </c>
      <c r="AZ310" s="8"/>
      <c r="BA310" s="10" t="str">
        <f t="shared" si="62"/>
        <v>|</v>
      </c>
    </row>
    <row r="311" spans="40:53">
      <c r="AN311" s="9" t="str">
        <f t="shared" si="61"/>
        <v>|</v>
      </c>
      <c r="AZ311" s="8"/>
      <c r="BA311" s="10" t="str">
        <f t="shared" si="62"/>
        <v>|</v>
      </c>
    </row>
    <row r="312" spans="40:53">
      <c r="AN312" s="9" t="str">
        <f t="shared" si="61"/>
        <v>|</v>
      </c>
      <c r="AZ312" s="8"/>
      <c r="BA312" s="10" t="str">
        <f t="shared" si="62"/>
        <v>|</v>
      </c>
    </row>
    <row r="313" spans="40:53">
      <c r="AN313" s="9" t="str">
        <f t="shared" si="61"/>
        <v>|</v>
      </c>
      <c r="AZ313" s="8"/>
      <c r="BA313" s="10" t="str">
        <f t="shared" si="62"/>
        <v>|</v>
      </c>
    </row>
    <row r="314" spans="40:53">
      <c r="AN314" s="9" t="str">
        <f t="shared" si="61"/>
        <v>|</v>
      </c>
      <c r="AZ314" s="8"/>
      <c r="BA314" s="10" t="str">
        <f t="shared" si="62"/>
        <v>|</v>
      </c>
    </row>
    <row r="315" spans="40:53">
      <c r="AN315" s="9" t="str">
        <f t="shared" si="61"/>
        <v>|</v>
      </c>
      <c r="AZ315" s="8"/>
      <c r="BA315" s="10" t="str">
        <f t="shared" si="62"/>
        <v>|</v>
      </c>
    </row>
    <row r="316" spans="40:53">
      <c r="AN316" s="9" t="str">
        <f t="shared" si="61"/>
        <v>|</v>
      </c>
      <c r="AZ316" s="8"/>
      <c r="BA316" s="10" t="str">
        <f t="shared" si="62"/>
        <v>|</v>
      </c>
    </row>
    <row r="317" spans="40:53">
      <c r="AN317" s="9" t="str">
        <f t="shared" ref="AN317:AN380" si="63">AO317&amp;"|"&amp;AP317</f>
        <v>|</v>
      </c>
      <c r="AZ317" s="8"/>
      <c r="BA317" s="10" t="str">
        <f t="shared" ref="BA317:BA380" si="64">BC317&amp;"|"&amp;BD317</f>
        <v>|</v>
      </c>
    </row>
    <row r="318" spans="40:53">
      <c r="AN318" s="9" t="str">
        <f t="shared" si="63"/>
        <v>|</v>
      </c>
      <c r="AZ318" s="8"/>
      <c r="BA318" s="10" t="str">
        <f t="shared" si="64"/>
        <v>|</v>
      </c>
    </row>
    <row r="319" spans="40:53">
      <c r="AN319" s="9" t="str">
        <f t="shared" si="63"/>
        <v>|</v>
      </c>
      <c r="AZ319" s="8"/>
      <c r="BA319" s="10" t="str">
        <f t="shared" si="64"/>
        <v>|</v>
      </c>
    </row>
    <row r="320" spans="40:53">
      <c r="AN320" s="9" t="str">
        <f t="shared" si="63"/>
        <v>|</v>
      </c>
      <c r="AZ320" s="8"/>
      <c r="BA320" s="10" t="str">
        <f t="shared" si="64"/>
        <v>|</v>
      </c>
    </row>
    <row r="321" spans="40:53">
      <c r="AN321" s="9" t="str">
        <f t="shared" si="63"/>
        <v>|</v>
      </c>
      <c r="AZ321" s="8"/>
      <c r="BA321" s="10" t="str">
        <f t="shared" si="64"/>
        <v>|</v>
      </c>
    </row>
    <row r="322" spans="40:53">
      <c r="AN322" s="9" t="str">
        <f t="shared" si="63"/>
        <v>|</v>
      </c>
      <c r="AZ322" s="8"/>
      <c r="BA322" s="10" t="str">
        <f t="shared" si="64"/>
        <v>|</v>
      </c>
    </row>
    <row r="323" spans="40:53">
      <c r="AN323" s="9" t="str">
        <f t="shared" si="63"/>
        <v>|</v>
      </c>
      <c r="AZ323" s="8"/>
      <c r="BA323" s="10" t="str">
        <f t="shared" si="64"/>
        <v>|</v>
      </c>
    </row>
    <row r="324" spans="40:53">
      <c r="AN324" s="9" t="str">
        <f t="shared" si="63"/>
        <v>|</v>
      </c>
      <c r="AZ324" s="8"/>
      <c r="BA324" s="10" t="str">
        <f t="shared" si="64"/>
        <v>|</v>
      </c>
    </row>
    <row r="325" spans="40:53">
      <c r="AN325" s="9" t="str">
        <f t="shared" si="63"/>
        <v>|</v>
      </c>
      <c r="AZ325" s="8"/>
      <c r="BA325" s="10" t="str">
        <f t="shared" si="64"/>
        <v>|</v>
      </c>
    </row>
    <row r="326" spans="40:53">
      <c r="AN326" s="9" t="str">
        <f t="shared" si="63"/>
        <v>|</v>
      </c>
      <c r="AZ326" s="8"/>
      <c r="BA326" s="10" t="str">
        <f t="shared" si="64"/>
        <v>|</v>
      </c>
    </row>
    <row r="327" spans="40:53">
      <c r="AN327" s="9" t="str">
        <f t="shared" si="63"/>
        <v>|</v>
      </c>
      <c r="AZ327" s="8"/>
      <c r="BA327" s="10" t="str">
        <f t="shared" si="64"/>
        <v>|</v>
      </c>
    </row>
    <row r="328" spans="40:53">
      <c r="AN328" s="9" t="str">
        <f t="shared" si="63"/>
        <v>|</v>
      </c>
      <c r="AZ328" s="8"/>
      <c r="BA328" s="10" t="str">
        <f t="shared" si="64"/>
        <v>|</v>
      </c>
    </row>
    <row r="329" spans="40:53">
      <c r="AN329" s="9" t="str">
        <f t="shared" si="63"/>
        <v>|</v>
      </c>
      <c r="AZ329" s="8"/>
      <c r="BA329" s="10" t="str">
        <f t="shared" si="64"/>
        <v>|</v>
      </c>
    </row>
    <row r="330" spans="40:53">
      <c r="AN330" s="9" t="str">
        <f t="shared" si="63"/>
        <v>|</v>
      </c>
      <c r="AZ330" s="8"/>
      <c r="BA330" s="10" t="str">
        <f t="shared" si="64"/>
        <v>|</v>
      </c>
    </row>
    <row r="331" spans="40:53">
      <c r="AN331" s="9" t="str">
        <f t="shared" si="63"/>
        <v>|</v>
      </c>
      <c r="AZ331" s="8"/>
      <c r="BA331" s="10" t="str">
        <f t="shared" si="64"/>
        <v>|</v>
      </c>
    </row>
    <row r="332" spans="40:53">
      <c r="AN332" s="9" t="str">
        <f t="shared" si="63"/>
        <v>|</v>
      </c>
      <c r="AZ332" s="8"/>
      <c r="BA332" s="10" t="str">
        <f t="shared" si="64"/>
        <v>|</v>
      </c>
    </row>
    <row r="333" spans="40:53">
      <c r="AN333" s="9" t="str">
        <f t="shared" si="63"/>
        <v>|</v>
      </c>
      <c r="AZ333" s="8"/>
      <c r="BA333" s="10" t="str">
        <f t="shared" si="64"/>
        <v>|</v>
      </c>
    </row>
    <row r="334" spans="40:53">
      <c r="AN334" s="9" t="str">
        <f t="shared" si="63"/>
        <v>|</v>
      </c>
      <c r="AZ334" s="8"/>
      <c r="BA334" s="10" t="str">
        <f t="shared" si="64"/>
        <v>|</v>
      </c>
    </row>
    <row r="335" spans="40:53">
      <c r="AN335" s="9" t="str">
        <f t="shared" si="63"/>
        <v>|</v>
      </c>
      <c r="AZ335" s="8"/>
      <c r="BA335" s="10" t="str">
        <f t="shared" si="64"/>
        <v>|</v>
      </c>
    </row>
    <row r="336" spans="40:53">
      <c r="AN336" s="9" t="str">
        <f t="shared" si="63"/>
        <v>|</v>
      </c>
      <c r="AZ336" s="8"/>
      <c r="BA336" s="10" t="str">
        <f t="shared" si="64"/>
        <v>|</v>
      </c>
    </row>
    <row r="337" spans="40:53">
      <c r="AN337" s="9" t="str">
        <f t="shared" si="63"/>
        <v>|</v>
      </c>
      <c r="AZ337" s="8"/>
      <c r="BA337" s="10" t="str">
        <f t="shared" si="64"/>
        <v>|</v>
      </c>
    </row>
    <row r="338" spans="40:53">
      <c r="AN338" s="9" t="str">
        <f t="shared" si="63"/>
        <v>|</v>
      </c>
      <c r="AZ338" s="8"/>
      <c r="BA338" s="10" t="str">
        <f t="shared" si="64"/>
        <v>|</v>
      </c>
    </row>
    <row r="339" spans="40:53">
      <c r="AN339" s="9" t="str">
        <f t="shared" si="63"/>
        <v>|</v>
      </c>
      <c r="AZ339" s="8"/>
      <c r="BA339" s="10" t="str">
        <f t="shared" si="64"/>
        <v>|</v>
      </c>
    </row>
    <row r="340" spans="40:53">
      <c r="AN340" s="9" t="str">
        <f t="shared" si="63"/>
        <v>|</v>
      </c>
      <c r="AZ340" s="8"/>
      <c r="BA340" s="10" t="str">
        <f t="shared" si="64"/>
        <v>|</v>
      </c>
    </row>
    <row r="341" spans="40:53">
      <c r="AN341" s="9" t="str">
        <f t="shared" si="63"/>
        <v>|</v>
      </c>
      <c r="AZ341" s="8"/>
      <c r="BA341" s="10" t="str">
        <f t="shared" si="64"/>
        <v>|</v>
      </c>
    </row>
    <row r="342" spans="40:53">
      <c r="AN342" s="9" t="str">
        <f t="shared" si="63"/>
        <v>|</v>
      </c>
      <c r="AZ342" s="8"/>
      <c r="BA342" s="10" t="str">
        <f t="shared" si="64"/>
        <v>|</v>
      </c>
    </row>
    <row r="343" spans="40:53">
      <c r="AN343" s="9" t="str">
        <f t="shared" si="63"/>
        <v>|</v>
      </c>
      <c r="AZ343" s="8"/>
      <c r="BA343" s="10" t="str">
        <f t="shared" si="64"/>
        <v>|</v>
      </c>
    </row>
    <row r="344" spans="40:53">
      <c r="AN344" s="9" t="str">
        <f t="shared" si="63"/>
        <v>|</v>
      </c>
      <c r="AZ344" s="8"/>
      <c r="BA344" s="10" t="str">
        <f t="shared" si="64"/>
        <v>|</v>
      </c>
    </row>
    <row r="345" spans="40:53">
      <c r="AN345" s="9" t="str">
        <f t="shared" si="63"/>
        <v>|</v>
      </c>
      <c r="AZ345" s="8"/>
      <c r="BA345" s="10" t="str">
        <f t="shared" si="64"/>
        <v>|</v>
      </c>
    </row>
    <row r="346" spans="40:53">
      <c r="AN346" s="9" t="str">
        <f t="shared" si="63"/>
        <v>|</v>
      </c>
      <c r="AZ346" s="8"/>
      <c r="BA346" s="10" t="str">
        <f t="shared" si="64"/>
        <v>|</v>
      </c>
    </row>
    <row r="347" spans="40:53">
      <c r="AN347" s="9" t="str">
        <f t="shared" si="63"/>
        <v>|</v>
      </c>
      <c r="AZ347" s="8"/>
      <c r="BA347" s="10" t="str">
        <f t="shared" si="64"/>
        <v>|</v>
      </c>
    </row>
    <row r="348" spans="40:53">
      <c r="AN348" s="9" t="str">
        <f t="shared" si="63"/>
        <v>|</v>
      </c>
      <c r="AZ348" s="8"/>
      <c r="BA348" s="10" t="str">
        <f t="shared" si="64"/>
        <v>|</v>
      </c>
    </row>
    <row r="349" spans="40:53">
      <c r="AN349" s="9" t="str">
        <f t="shared" si="63"/>
        <v>|</v>
      </c>
      <c r="AZ349" s="8"/>
      <c r="BA349" s="10" t="str">
        <f t="shared" si="64"/>
        <v>|</v>
      </c>
    </row>
    <row r="350" spans="40:53">
      <c r="AN350" s="9" t="str">
        <f t="shared" si="63"/>
        <v>|</v>
      </c>
      <c r="AZ350" s="8"/>
      <c r="BA350" s="10" t="str">
        <f t="shared" si="64"/>
        <v>|</v>
      </c>
    </row>
    <row r="351" spans="40:53">
      <c r="AN351" s="9" t="str">
        <f t="shared" si="63"/>
        <v>|</v>
      </c>
      <c r="AZ351" s="8"/>
      <c r="BA351" s="10" t="str">
        <f t="shared" si="64"/>
        <v>|</v>
      </c>
    </row>
    <row r="352" spans="40:53">
      <c r="AN352" s="9" t="str">
        <f t="shared" si="63"/>
        <v>|</v>
      </c>
      <c r="AZ352" s="8"/>
      <c r="BA352" s="10" t="str">
        <f t="shared" si="64"/>
        <v>|</v>
      </c>
    </row>
    <row r="353" spans="40:53">
      <c r="AN353" s="9" t="str">
        <f t="shared" si="63"/>
        <v>|</v>
      </c>
      <c r="AZ353" s="8"/>
      <c r="BA353" s="10" t="str">
        <f t="shared" si="64"/>
        <v>|</v>
      </c>
    </row>
    <row r="354" spans="40:53">
      <c r="AN354" s="9" t="str">
        <f t="shared" si="63"/>
        <v>|</v>
      </c>
      <c r="AZ354" s="8"/>
      <c r="BA354" s="10" t="str">
        <f t="shared" si="64"/>
        <v>|</v>
      </c>
    </row>
    <row r="355" spans="40:53">
      <c r="AN355" s="9" t="str">
        <f t="shared" si="63"/>
        <v>|</v>
      </c>
      <c r="AZ355" s="8"/>
      <c r="BA355" s="10" t="str">
        <f t="shared" si="64"/>
        <v>|</v>
      </c>
    </row>
    <row r="356" spans="40:53">
      <c r="AN356" s="9" t="str">
        <f t="shared" si="63"/>
        <v>|</v>
      </c>
      <c r="AZ356" s="8"/>
      <c r="BA356" s="10" t="str">
        <f t="shared" si="64"/>
        <v>|</v>
      </c>
    </row>
    <row r="357" spans="40:53">
      <c r="AN357" s="9" t="str">
        <f t="shared" si="63"/>
        <v>|</v>
      </c>
      <c r="AZ357" s="8"/>
      <c r="BA357" s="10" t="str">
        <f t="shared" si="64"/>
        <v>|</v>
      </c>
    </row>
    <row r="358" spans="40:53">
      <c r="AN358" s="9" t="str">
        <f t="shared" si="63"/>
        <v>|</v>
      </c>
      <c r="AZ358" s="8"/>
      <c r="BA358" s="10" t="str">
        <f t="shared" si="64"/>
        <v>|</v>
      </c>
    </row>
    <row r="359" spans="40:53">
      <c r="AN359" s="9" t="str">
        <f t="shared" si="63"/>
        <v>|</v>
      </c>
      <c r="AZ359" s="8"/>
      <c r="BA359" s="10" t="str">
        <f t="shared" si="64"/>
        <v>|</v>
      </c>
    </row>
    <row r="360" spans="40:53">
      <c r="AN360" s="9" t="str">
        <f t="shared" si="63"/>
        <v>|</v>
      </c>
      <c r="AZ360" s="8"/>
      <c r="BA360" s="10" t="str">
        <f t="shared" si="64"/>
        <v>|</v>
      </c>
    </row>
    <row r="361" spans="40:53">
      <c r="AN361" s="9" t="str">
        <f t="shared" si="63"/>
        <v>|</v>
      </c>
      <c r="AZ361" s="8"/>
      <c r="BA361" s="10" t="str">
        <f t="shared" si="64"/>
        <v>|</v>
      </c>
    </row>
    <row r="362" spans="40:53">
      <c r="AN362" s="9" t="str">
        <f t="shared" si="63"/>
        <v>|</v>
      </c>
      <c r="AZ362" s="8"/>
      <c r="BA362" s="10" t="str">
        <f t="shared" si="64"/>
        <v>|</v>
      </c>
    </row>
    <row r="363" spans="40:53">
      <c r="AN363" s="9" t="str">
        <f t="shared" si="63"/>
        <v>|</v>
      </c>
      <c r="AZ363" s="8"/>
      <c r="BA363" s="10" t="str">
        <f t="shared" si="64"/>
        <v>|</v>
      </c>
    </row>
    <row r="364" spans="40:53">
      <c r="AN364" s="9" t="str">
        <f t="shared" si="63"/>
        <v>|</v>
      </c>
      <c r="AZ364" s="8"/>
      <c r="BA364" s="10" t="str">
        <f t="shared" si="64"/>
        <v>|</v>
      </c>
    </row>
    <row r="365" spans="40:53">
      <c r="AN365" s="9" t="str">
        <f t="shared" si="63"/>
        <v>|</v>
      </c>
      <c r="AZ365" s="8"/>
      <c r="BA365" s="10" t="str">
        <f t="shared" si="64"/>
        <v>|</v>
      </c>
    </row>
    <row r="366" spans="40:53">
      <c r="AN366" s="9" t="str">
        <f t="shared" si="63"/>
        <v>|</v>
      </c>
      <c r="AZ366" s="8"/>
      <c r="BA366" s="10" t="str">
        <f t="shared" si="64"/>
        <v>|</v>
      </c>
    </row>
    <row r="367" spans="40:53">
      <c r="AN367" s="9" t="str">
        <f t="shared" si="63"/>
        <v>|</v>
      </c>
      <c r="AZ367" s="8"/>
      <c r="BA367" s="10" t="str">
        <f t="shared" si="64"/>
        <v>|</v>
      </c>
    </row>
    <row r="368" spans="40:53">
      <c r="AN368" s="9" t="str">
        <f t="shared" si="63"/>
        <v>|</v>
      </c>
      <c r="AZ368" s="8"/>
      <c r="BA368" s="10" t="str">
        <f t="shared" si="64"/>
        <v>|</v>
      </c>
    </row>
    <row r="369" spans="40:53">
      <c r="AN369" s="9" t="str">
        <f t="shared" si="63"/>
        <v>|</v>
      </c>
      <c r="AZ369" s="8"/>
      <c r="BA369" s="10" t="str">
        <f t="shared" si="64"/>
        <v>|</v>
      </c>
    </row>
    <row r="370" spans="40:53">
      <c r="AN370" s="9" t="str">
        <f t="shared" si="63"/>
        <v>|</v>
      </c>
      <c r="AZ370" s="8"/>
      <c r="BA370" s="10" t="str">
        <f t="shared" si="64"/>
        <v>|</v>
      </c>
    </row>
    <row r="371" spans="40:53">
      <c r="AN371" s="9" t="str">
        <f t="shared" si="63"/>
        <v>|</v>
      </c>
      <c r="AZ371" s="8"/>
      <c r="BA371" s="10" t="str">
        <f t="shared" si="64"/>
        <v>|</v>
      </c>
    </row>
    <row r="372" spans="40:53">
      <c r="AN372" s="9" t="str">
        <f t="shared" si="63"/>
        <v>|</v>
      </c>
      <c r="AZ372" s="8"/>
      <c r="BA372" s="10" t="str">
        <f t="shared" si="64"/>
        <v>|</v>
      </c>
    </row>
    <row r="373" spans="40:53">
      <c r="AN373" s="9" t="str">
        <f t="shared" si="63"/>
        <v>|</v>
      </c>
      <c r="AZ373" s="8"/>
      <c r="BA373" s="10" t="str">
        <f t="shared" si="64"/>
        <v>|</v>
      </c>
    </row>
    <row r="374" spans="40:53">
      <c r="AN374" s="9" t="str">
        <f t="shared" si="63"/>
        <v>|</v>
      </c>
      <c r="AZ374" s="8"/>
      <c r="BA374" s="10" t="str">
        <f t="shared" si="64"/>
        <v>|</v>
      </c>
    </row>
    <row r="375" spans="40:53">
      <c r="AN375" s="9" t="str">
        <f t="shared" si="63"/>
        <v>|</v>
      </c>
      <c r="AZ375" s="8"/>
      <c r="BA375" s="10" t="str">
        <f t="shared" si="64"/>
        <v>|</v>
      </c>
    </row>
    <row r="376" spans="40:53">
      <c r="AN376" s="9" t="str">
        <f t="shared" si="63"/>
        <v>|</v>
      </c>
      <c r="AZ376" s="8"/>
      <c r="BA376" s="10" t="str">
        <f t="shared" si="64"/>
        <v>|</v>
      </c>
    </row>
    <row r="377" spans="40:53">
      <c r="AN377" s="9" t="str">
        <f t="shared" si="63"/>
        <v>|</v>
      </c>
      <c r="AZ377" s="8"/>
      <c r="BA377" s="10" t="str">
        <f t="shared" si="64"/>
        <v>|</v>
      </c>
    </row>
    <row r="378" spans="40:53">
      <c r="AN378" s="9" t="str">
        <f t="shared" si="63"/>
        <v>|</v>
      </c>
      <c r="AZ378" s="8"/>
      <c r="BA378" s="10" t="str">
        <f t="shared" si="64"/>
        <v>|</v>
      </c>
    </row>
    <row r="379" spans="40:53">
      <c r="AN379" s="9" t="str">
        <f t="shared" si="63"/>
        <v>|</v>
      </c>
      <c r="AZ379" s="8"/>
      <c r="BA379" s="10" t="str">
        <f t="shared" si="64"/>
        <v>|</v>
      </c>
    </row>
    <row r="380" spans="40:53">
      <c r="AN380" s="9" t="str">
        <f t="shared" si="63"/>
        <v>|</v>
      </c>
      <c r="AZ380" s="8"/>
      <c r="BA380" s="10" t="str">
        <f t="shared" si="64"/>
        <v>|</v>
      </c>
    </row>
    <row r="381" spans="40:53">
      <c r="AN381" s="9" t="str">
        <f t="shared" ref="AN381:AN395" si="65">AO381&amp;"|"&amp;AP381</f>
        <v>|</v>
      </c>
      <c r="AZ381" s="8"/>
      <c r="BA381" s="10" t="str">
        <f t="shared" ref="BA381:BA395" si="66">BC381&amp;"|"&amp;BD381</f>
        <v>|</v>
      </c>
    </row>
    <row r="382" spans="40:53">
      <c r="AN382" s="9" t="str">
        <f t="shared" si="65"/>
        <v>|</v>
      </c>
      <c r="AZ382" s="8"/>
      <c r="BA382" s="10" t="str">
        <f t="shared" si="66"/>
        <v>|</v>
      </c>
    </row>
    <row r="383" spans="40:53">
      <c r="AN383" s="9" t="str">
        <f t="shared" si="65"/>
        <v>|</v>
      </c>
      <c r="AZ383" s="8"/>
      <c r="BA383" s="10" t="str">
        <f t="shared" si="66"/>
        <v>|</v>
      </c>
    </row>
    <row r="384" spans="40:53">
      <c r="AN384" s="9" t="str">
        <f t="shared" si="65"/>
        <v>|</v>
      </c>
      <c r="AZ384" s="8"/>
      <c r="BA384" s="10" t="str">
        <f t="shared" si="66"/>
        <v>|</v>
      </c>
    </row>
    <row r="385" spans="40:53">
      <c r="AN385" s="9" t="str">
        <f t="shared" si="65"/>
        <v>|</v>
      </c>
      <c r="AZ385" s="8"/>
      <c r="BA385" s="10" t="str">
        <f t="shared" si="66"/>
        <v>|</v>
      </c>
    </row>
    <row r="386" spans="40:53">
      <c r="AN386" s="9" t="str">
        <f t="shared" si="65"/>
        <v>|</v>
      </c>
      <c r="AZ386" s="8"/>
      <c r="BA386" s="10" t="str">
        <f t="shared" si="66"/>
        <v>|</v>
      </c>
    </row>
    <row r="387" spans="40:53">
      <c r="AN387" s="9" t="str">
        <f t="shared" si="65"/>
        <v>|</v>
      </c>
      <c r="AZ387" s="8"/>
      <c r="BA387" s="10" t="str">
        <f t="shared" si="66"/>
        <v>|</v>
      </c>
    </row>
    <row r="388" spans="40:53">
      <c r="AN388" s="9" t="str">
        <f t="shared" si="65"/>
        <v>|</v>
      </c>
      <c r="AZ388" s="8"/>
      <c r="BA388" s="10" t="str">
        <f t="shared" si="66"/>
        <v>|</v>
      </c>
    </row>
    <row r="389" spans="40:53">
      <c r="AN389" s="9" t="str">
        <f t="shared" si="65"/>
        <v>|</v>
      </c>
      <c r="AZ389" s="8"/>
      <c r="BA389" s="10" t="str">
        <f t="shared" si="66"/>
        <v>|</v>
      </c>
    </row>
    <row r="390" spans="40:53">
      <c r="AN390" s="9" t="str">
        <f t="shared" si="65"/>
        <v>|</v>
      </c>
      <c r="AZ390" s="8"/>
      <c r="BA390" s="10" t="str">
        <f t="shared" si="66"/>
        <v>|</v>
      </c>
    </row>
    <row r="391" spans="40:53">
      <c r="AN391" s="9" t="str">
        <f t="shared" si="65"/>
        <v>|</v>
      </c>
      <c r="AZ391" s="8"/>
      <c r="BA391" s="10" t="str">
        <f t="shared" si="66"/>
        <v>|</v>
      </c>
    </row>
    <row r="392" spans="40:53">
      <c r="AN392" s="9" t="str">
        <f t="shared" si="65"/>
        <v>|</v>
      </c>
      <c r="AZ392" s="8"/>
      <c r="BA392" s="10" t="str">
        <f t="shared" si="66"/>
        <v>|</v>
      </c>
    </row>
    <row r="393" spans="40:53">
      <c r="AN393" s="9" t="str">
        <f t="shared" si="65"/>
        <v>|</v>
      </c>
      <c r="AZ393" s="8"/>
      <c r="BA393" s="10" t="str">
        <f t="shared" si="66"/>
        <v>|</v>
      </c>
    </row>
    <row r="394" spans="40:53">
      <c r="AN394" s="9" t="str">
        <f t="shared" si="65"/>
        <v>|</v>
      </c>
      <c r="AZ394" s="8"/>
      <c r="BA394" s="10" t="str">
        <f t="shared" si="66"/>
        <v>|</v>
      </c>
    </row>
    <row r="395" spans="40:53">
      <c r="AN395" s="9" t="str">
        <f t="shared" si="65"/>
        <v>|</v>
      </c>
      <c r="AZ395" s="8"/>
      <c r="BA395" s="10" t="str">
        <f t="shared" si="66"/>
        <v>|</v>
      </c>
    </row>
  </sheetData>
  <mergeCells count="6">
    <mergeCell ref="B42:M42"/>
    <mergeCell ref="B2:D2"/>
    <mergeCell ref="B3:D3"/>
    <mergeCell ref="B4:D4"/>
    <mergeCell ref="B7:F7"/>
    <mergeCell ref="B27:F27"/>
  </mergeCells>
  <conditionalFormatting sqref="C28:E41 C43:E110 C9:E26">
    <cfRule type="expression" dxfId="2" priority="5">
      <formula>C9="No Price"</formula>
    </cfRule>
  </conditionalFormatting>
  <conditionalFormatting sqref="N87:X804 B44:M804">
    <cfRule type="expression" dxfId="1" priority="9">
      <formula>$M44="Stale"</formula>
    </cfRule>
  </conditionalFormatting>
  <conditionalFormatting sqref="C85:E110">
    <cfRule type="expression" dxfId="0" priority="1">
      <formula>C85="No Price"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Gerren</dc:creator>
  <cp:lastModifiedBy>gerren</cp:lastModifiedBy>
  <dcterms:created xsi:type="dcterms:W3CDTF">2011-05-13T15:40:45Z</dcterms:created>
  <dcterms:modified xsi:type="dcterms:W3CDTF">2014-08-27T14:28:59Z</dcterms:modified>
</cp:coreProperties>
</file>