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av\Documents\Data\Personal\eCornell\"/>
    </mc:Choice>
  </mc:AlternateContent>
  <xr:revisionPtr revIDLastSave="0" documentId="13_ncr:1_{DD6C8426-9177-422E-BA62-0161A78A7D9D}" xr6:coauthVersionLast="45" xr6:coauthVersionMax="45" xr10:uidLastSave="{00000000-0000-0000-0000-000000000000}"/>
  <bookViews>
    <workbookView xWindow="-110" yWindow="-110" windowWidth="19420" windowHeight="10420" xr2:uid="{5CA5B1D0-7CC3-41E2-B501-B32DD39E5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29" i="1" s="1"/>
  <c r="B27" i="1"/>
  <c r="B16" i="1"/>
  <c r="B26" i="1"/>
  <c r="B25" i="1"/>
  <c r="B15" i="1"/>
  <c r="B13" i="1"/>
  <c r="B7" i="1"/>
  <c r="B8" i="1" s="1"/>
</calcChain>
</file>

<file path=xl/sharedStrings.xml><?xml version="1.0" encoding="utf-8"?>
<sst xmlns="http://schemas.openxmlformats.org/spreadsheetml/2006/main" count="30" uniqueCount="21">
  <si>
    <t>Leading at Citi 1 Analysis</t>
  </si>
  <si>
    <t>Leading at Citi 1 Classroom</t>
  </si>
  <si>
    <t>Number attending</t>
  </si>
  <si>
    <t>Common Factors</t>
  </si>
  <si>
    <t>Units</t>
  </si>
  <si>
    <t>Class size</t>
  </si>
  <si>
    <t>Travel (airfare, meals, accommodations) per person</t>
  </si>
  <si>
    <t>Class duration</t>
  </si>
  <si>
    <t>Manager salary (annual)</t>
  </si>
  <si>
    <t>Manager salary (hourly)</t>
  </si>
  <si>
    <t>Manager salary (weekly)</t>
  </si>
  <si>
    <t>Instructor salary (hourly)</t>
  </si>
  <si>
    <t>Facility (per person)</t>
  </si>
  <si>
    <t>Producer salary (hourly)</t>
  </si>
  <si>
    <t>Manager attendance (per person)</t>
  </si>
  <si>
    <t>Instructor cost (per person)</t>
  </si>
  <si>
    <t>Total Cost (per person)</t>
  </si>
  <si>
    <t>Difference</t>
  </si>
  <si>
    <t>Evaluation score difference</t>
  </si>
  <si>
    <t># of directs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</si>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</sst>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5" fontId="0" fillId="0" borderId="0" xfId="1" applyNumberFormat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B81D-825A-4C9F-8D22-97A5B42734C2}">
  <dimension ref="A1:B33"/>
  <sheetViews>
    <sheetView tabSelected="1" topLeftCell="A14" workbookViewId="0">
      <selection activeCell="A34" sqref="A34"/>
    </sheetView>
  </sheetViews>
  <sheetFormatPr defaultRowHeight="14.5" x14ac:dyDescent="0.35"/>
  <cols>
    <col min="1" max="1" width="47.7265625" customWidth="1"/>
    <col min="2" max="2" width="11.08984375" bestFit="1" customWidth="1"/>
  </cols>
  <sheetData>
    <row r="1" spans="1:2" x14ac:dyDescent="0.35">
      <c r="A1" s="4" t="s">
        <v>0</v>
      </c>
    </row>
    <row r="3" spans="1:2" x14ac:dyDescent="0.35">
      <c r="A3" s="4" t="s">
        <v>3</v>
      </c>
    </row>
    <row r="4" spans="1:2" x14ac:dyDescent="0.35">
      <c r="A4" t="s">
        <v>5</v>
      </c>
      <c r="B4">
        <v>25</v>
      </c>
    </row>
    <row r="5" spans="1:2" x14ac:dyDescent="0.35">
      <c r="A5" t="s">
        <v>2</v>
      </c>
    </row>
    <row r="6" spans="1:2" x14ac:dyDescent="0.35">
      <c r="A6" t="s">
        <v>8</v>
      </c>
      <c r="B6" s="2">
        <v>150000</v>
      </c>
    </row>
    <row r="7" spans="1:2" x14ac:dyDescent="0.35">
      <c r="A7" t="s">
        <v>10</v>
      </c>
      <c r="B7" s="2">
        <f>(B6/52)</f>
        <v>2884.6153846153848</v>
      </c>
    </row>
    <row r="8" spans="1:2" x14ac:dyDescent="0.35">
      <c r="A8" t="s">
        <v>9</v>
      </c>
      <c r="B8" s="3">
        <f>ROUND(B7/40,0)</f>
        <v>72</v>
      </c>
    </row>
    <row r="10" spans="1:2" x14ac:dyDescent="0.35">
      <c r="A10" s="4" t="s">
        <v>1</v>
      </c>
      <c r="B10" t="s">
        <v>4</v>
      </c>
    </row>
    <row r="11" spans="1:2" x14ac:dyDescent="0.35">
      <c r="A11" t="s">
        <v>6</v>
      </c>
      <c r="B11" s="3">
        <v>1500</v>
      </c>
    </row>
    <row r="12" spans="1:2" x14ac:dyDescent="0.35">
      <c r="A12" t="s">
        <v>11</v>
      </c>
      <c r="B12" s="3">
        <v>60</v>
      </c>
    </row>
    <row r="13" spans="1:2" x14ac:dyDescent="0.35">
      <c r="A13" t="s">
        <v>12</v>
      </c>
      <c r="B13" s="1">
        <f>5000/B4</f>
        <v>200</v>
      </c>
    </row>
    <row r="14" spans="1:2" x14ac:dyDescent="0.35">
      <c r="A14" t="s">
        <v>7</v>
      </c>
      <c r="B14">
        <v>20</v>
      </c>
    </row>
    <row r="15" spans="1:2" x14ac:dyDescent="0.35">
      <c r="A15" t="s">
        <v>14</v>
      </c>
      <c r="B15" s="3">
        <f>B14*B8</f>
        <v>1440</v>
      </c>
    </row>
    <row r="16" spans="1:2" x14ac:dyDescent="0.35">
      <c r="A16" t="s">
        <v>15</v>
      </c>
      <c r="B16" s="3">
        <f>((B12)*B14)/$B$4</f>
        <v>48</v>
      </c>
    </row>
    <row r="17" spans="1:2" x14ac:dyDescent="0.35">
      <c r="A17" t="s">
        <v>16</v>
      </c>
      <c r="B17" s="3">
        <f>B16+B15+B11+B13</f>
        <v>3188</v>
      </c>
    </row>
    <row r="19" spans="1:2" x14ac:dyDescent="0.35">
      <c r="A19" s="4" t="s">
        <v>1</v>
      </c>
      <c r="B19" t="s">
        <v>4</v>
      </c>
    </row>
    <row r="20" spans="1:2" x14ac:dyDescent="0.35">
      <c r="A20" t="s">
        <v>6</v>
      </c>
      <c r="B20" s="3">
        <v>0</v>
      </c>
    </row>
    <row r="21" spans="1:2" x14ac:dyDescent="0.35">
      <c r="A21" t="s">
        <v>11</v>
      </c>
      <c r="B21" s="3">
        <v>60</v>
      </c>
    </row>
    <row r="22" spans="1:2" x14ac:dyDescent="0.35">
      <c r="A22" t="s">
        <v>13</v>
      </c>
      <c r="B22" s="3">
        <v>100</v>
      </c>
    </row>
    <row r="23" spans="1:2" x14ac:dyDescent="0.35">
      <c r="A23" t="s">
        <v>12</v>
      </c>
      <c r="B23" s="1">
        <v>0</v>
      </c>
    </row>
    <row r="24" spans="1:2" x14ac:dyDescent="0.35">
      <c r="A24" t="s">
        <v>7</v>
      </c>
      <c r="B24">
        <v>14</v>
      </c>
    </row>
    <row r="25" spans="1:2" x14ac:dyDescent="0.35">
      <c r="A25" t="s">
        <v>14</v>
      </c>
      <c r="B25" s="3">
        <f>B24*B8</f>
        <v>1008</v>
      </c>
    </row>
    <row r="26" spans="1:2" x14ac:dyDescent="0.35">
      <c r="A26" t="s">
        <v>15</v>
      </c>
      <c r="B26" s="3">
        <f>((B22+B21)*B24)/$B$4</f>
        <v>89.6</v>
      </c>
    </row>
    <row r="27" spans="1:2" x14ac:dyDescent="0.35">
      <c r="A27" t="s">
        <v>16</v>
      </c>
      <c r="B27" s="3">
        <f>B26+B25</f>
        <v>1097.5999999999999</v>
      </c>
    </row>
    <row r="29" spans="1:2" x14ac:dyDescent="0.35">
      <c r="A29" t="s">
        <v>17</v>
      </c>
      <c r="B29" s="3">
        <f>B17-B27</f>
        <v>2090.4</v>
      </c>
    </row>
    <row r="31" spans="1:2" x14ac:dyDescent="0.35">
      <c r="A31" t="s">
        <v>18</v>
      </c>
    </row>
    <row r="32" spans="1:2" x14ac:dyDescent="0.35">
      <c r="A32" t="s">
        <v>19</v>
      </c>
    </row>
    <row r="33" spans="1:1" x14ac:dyDescent="0.35">
      <c r="A3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Davis</dc:creator>
  <cp:lastModifiedBy>Gregory Davis</cp:lastModifiedBy>
  <dcterms:created xsi:type="dcterms:W3CDTF">2020-03-15T15:13:08Z</dcterms:created>
  <dcterms:modified xsi:type="dcterms:W3CDTF">2020-03-15T15:44:15Z</dcterms:modified>
</cp:coreProperties>
</file>