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hidePivotFieldList="1" defaultThemeVersion="124226"/>
  <xr:revisionPtr revIDLastSave="0" documentId="13_ncr:1_{5E762F5A-100D-4843-8439-B481980059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8" i="1" l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M5" i="1"/>
  <c r="M6" i="1"/>
  <c r="M4" i="1"/>
  <c r="M3" i="1"/>
</calcChain>
</file>

<file path=xl/sharedStrings.xml><?xml version="1.0" encoding="utf-8"?>
<sst xmlns="http://schemas.openxmlformats.org/spreadsheetml/2006/main" count="45" uniqueCount="21">
  <si>
    <t>Month</t>
  </si>
  <si>
    <t>Year</t>
  </si>
  <si>
    <t>Income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</si>
  <si>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</si>
  <si>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</si>
  <si>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</si>
  <si>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</si>
  <si>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</si>
  <si>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</si>
  <si>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</si>
  <si>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</si>
  <si>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</si>
  <si>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</si>
  <si>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</si>
  <si>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</si>
  <si>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</si>
  <si>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</si>
  <si>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Income</t>
  </si>
  <si>
    <t>Sum of Expenses</t>
  </si>
  <si>
    <t xml:space="preserve">Expense/ Income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</si>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</sst>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/>
    <xf numFmtId="3" fontId="2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</cellXfs>
  <cellStyles count="1">
    <cellStyle name="Normal" xfId="0" builtinId="0"/>
  </cellStyles>
  <dxfs count="6"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7F788B3-CD1D-48B0-931C-34516187AB41}" type="doc">
      <dgm:prSet loTypeId="urn:microsoft.com/office/officeart/2005/8/layout/hProcess11" loCatId="process" qsTypeId="urn:microsoft.com/office/officeart/2005/8/quickstyle/3d2" qsCatId="3D" csTypeId="urn:microsoft.com/office/officeart/2005/8/colors/colorful2" csCatId="colorful" phldr="0"/>
      <dgm:spPr/>
    </dgm:pt>
    <dgm:pt modelId="{31C637A0-E659-4D23-ACA1-9E0CEEA5637C}" type="pres">
      <dgm:prSet presAssocID="{47F788B3-CD1D-48B0-931C-34516187AB41}" presName="Name0" presStyleCnt="0">
        <dgm:presLayoutVars>
          <dgm:dir/>
          <dgm:resizeHandles val="exact"/>
        </dgm:presLayoutVars>
      </dgm:prSet>
      <dgm:spPr/>
    </dgm:pt>
    <dgm:pt modelId="{E31B97FA-A9DA-4563-8384-1CFAD731026B}" type="pres">
      <dgm:prSet presAssocID="{47F788B3-CD1D-48B0-931C-34516187AB41}" presName="arrow" presStyleLbl="bgShp" presStyleIdx="0" presStyleCnt="1" custLinFactNeighborX="-2000" custLinFactNeighborY="-15524"/>
      <dgm:spPr/>
    </dgm:pt>
    <dgm:pt modelId="{ED7E62C8-D8DD-40E9-9A77-0695E98616E5}" type="pres">
      <dgm:prSet presAssocID="{47F788B3-CD1D-48B0-931C-34516187AB41}" presName="points" presStyleCnt="0"/>
      <dgm:spPr/>
    </dgm:pt>
  </dgm:ptLst>
  <dgm:cxnLst>
    <dgm:cxn modelId="{604FD0B9-CD82-402A-8D06-223CC474D089}" type="presOf" srcId="{47F788B3-CD1D-48B0-931C-34516187AB41}" destId="{31C637A0-E659-4D23-ACA1-9E0CEEA5637C}" srcOrd="0" destOrd="0" presId="urn:microsoft.com/office/officeart/2005/8/layout/hProcess11"/>
    <dgm:cxn modelId="{0CDE1D6A-5DB2-4852-BA49-0E5D74C93717}" type="presParOf" srcId="{31C637A0-E659-4D23-ACA1-9E0CEEA5637C}" destId="{E31B97FA-A9DA-4563-8384-1CFAD731026B}" srcOrd="0" destOrd="0" presId="urn:microsoft.com/office/officeart/2005/8/layout/hProcess11"/>
    <dgm:cxn modelId="{55933F2E-82B1-4505-BA6E-317F9159CDB0}" type="presParOf" srcId="{31C637A0-E659-4D23-ACA1-9E0CEEA5637C}" destId="{ED7E62C8-D8DD-40E9-9A77-0695E98616E5}" srcOrd="1" destOrd="0" presId="urn:microsoft.com/office/officeart/2005/8/layout/hProcess1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31B97FA-A9DA-4563-8384-1CFAD731026B}">
      <dsp:nvSpPr>
        <dsp:cNvPr id="0" name=""/>
        <dsp:cNvSpPr/>
      </dsp:nvSpPr>
      <dsp:spPr>
        <a:xfrm>
          <a:off x="0" y="260594"/>
          <a:ext cx="1428750" cy="438150"/>
        </a:xfrm>
        <a:prstGeom prst="notchedRightArrow">
          <a:avLst/>
        </a:prstGeom>
        <a:gradFill rotWithShape="0">
          <a:gsLst>
            <a:gs pos="0">
              <a:schemeClr val="accent2">
                <a:tint val="4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tint val="4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tint val="4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matte">
          <a:bevelT w="144450" h="6350" prst="relaxedInset"/>
          <a:contourClr>
            <a:schemeClr val="bg1"/>
          </a:contourClr>
        </a:sp3d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11">
  <dgm:title val=""/>
  <dgm:desc val=""/>
  <dgm:catLst>
    <dgm:cat type="process" pri="8000"/>
    <dgm:cat type="convert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l" for="ch" forName="arrow"/>
          <dgm:constr type="w" for="ch" forName="points" refType="w" fact="0.9"/>
          <dgm:constr type="h" for="ch" forName="points" refType="h"/>
          <dgm:constr type="t" for="ch" forName="points"/>
          <dgm:constr type="l" for="ch" forName="points"/>
        </dgm:constrLst>
      </dgm:if>
      <dgm:else name="Name3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r" for="ch" forName="arrow" refType="w"/>
          <dgm:constr type="w" for="ch" forName="points" refType="w" fact="0.9"/>
          <dgm:constr type="h" for="ch" forName="points" refType="h"/>
          <dgm:constr type="t" for="ch" forName="points"/>
          <dgm:constr type="r" for="ch" forName="points" refType="w"/>
        </dgm:constrLst>
      </dgm:else>
    </dgm:choose>
    <dgm:ruleLst/>
    <dgm:layoutNode name="arrow" styleLbl="bgShp">
      <dgm:alg type="sp"/>
      <dgm:choose name="Name4">
        <dgm:if name="Name5" func="var" arg="dir" op="equ" val="norm">
          <dgm:shape xmlns:r="http://schemas.openxmlformats.org/officeDocument/2006/relationships" type="notchedRightArrow" r:blip="">
            <dgm:adjLst/>
          </dgm:shape>
        </dgm:if>
        <dgm:else name="Name6">
          <dgm:shape xmlns:r="http://schemas.openxmlformats.org/officeDocument/2006/relationships" rot="180" type="notchedRightArrow" r:blip="">
            <dgm:adjLst/>
          </dgm:shape>
        </dgm:else>
      </dgm:choose>
      <dgm:presOf/>
      <dgm:constrLst/>
      <dgm:ruleLst/>
    </dgm:layoutNode>
    <dgm:layoutNode name="points">
      <dgm:choose name="Name7">
        <dgm:if name="Name8" func="var" arg="dir" op="equ" val="norm">
          <dgm:alg type="lin">
            <dgm:param type="linDir" val="fromL"/>
          </dgm:alg>
        </dgm:if>
        <dgm:else name="Name9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ositeA" refType="w"/>
        <dgm:constr type="h" for="ch" forName="compositeA" refType="h"/>
        <dgm:constr type="w" for="ch" forName="compositeB" refType="w" refFor="ch" refForName="compositeA" op="equ"/>
        <dgm:constr type="h" for="ch" forName="compositeB" refType="h" refFor="ch" refForName="compositeA" op="equ"/>
        <dgm:constr type="primFontSz" for="des" ptType="node" op="equ" val="65"/>
        <dgm:constr type="w" for="ch" forName="space" refType="w" refFor="ch" refForName="compositeA" op="equ" fact="0.05"/>
      </dgm:constrLst>
      <dgm:ruleLst/>
      <dgm:forEach name="Name10" axis="ch" ptType="node">
        <dgm:choose name="Name11">
          <dgm:if name="Name12" axis="self" ptType="node" func="posOdd" op="equ" val="1">
            <dgm:layoutNode name="compositeA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A" refType="w"/>
                <dgm:constr type="h" for="ch" forName="textA" refType="h" fact="0.4"/>
                <dgm:constr type="t" for="ch" forName="textA"/>
                <dgm:constr type="l" for="ch" forName="textA"/>
                <dgm:constr type="h" for="ch" forName="circleA" refType="h" fact="0.1"/>
                <dgm:constr type="h" for="ch" forName="circleA" refType="w" op="lte"/>
                <dgm:constr type="w" for="ch" forName="circleA" refType="h" refFor="ch" refForName="circleA" op="equ"/>
                <dgm:constr type="ctrY" for="ch" forName="circleA" refType="h" fact="0.5"/>
                <dgm:constr type="ctrX" for="ch" forName="circleA" refType="w" refFor="ch" refForName="textA" fact="0.5"/>
                <dgm:constr type="w" for="ch" forName="spaceA" refType="w"/>
                <dgm:constr type="h" for="ch" forName="spaceA" refType="h" fact="0.4"/>
                <dgm:constr type="b" for="ch" forName="spaceA" refType="h"/>
                <dgm:constr type="l" for="ch" forName="spaceA"/>
              </dgm:constrLst>
              <dgm:ruleLst/>
              <dgm:layoutNode name="textA" styleLbl="revTx">
                <dgm:varLst>
                  <dgm:bulletEnabled val="1"/>
                </dgm:varLst>
                <dgm:alg type="tx">
                  <dgm:param type="txAnchorVert" val="b"/>
                  <dgm:param type="txAnchorVertCh" val="b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A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A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13">
            <dgm:layoutNode name="compositeB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B" refType="w"/>
                <dgm:constr type="h" for="ch" forName="textB" refType="h" fact="0.4"/>
                <dgm:constr type="b" for="ch" forName="textB" refType="h"/>
                <dgm:constr type="l" for="ch" forName="textB"/>
                <dgm:constr type="h" for="ch" forName="circleB" refType="h" fact="0.1"/>
                <dgm:constr type="w" for="ch" forName="circleB" refType="h" refFor="ch" refForName="circleB" op="equ"/>
                <dgm:constr type="h" for="ch" forName="circleB" refType="w" op="lte"/>
                <dgm:constr type="ctrY" for="ch" forName="circleB" refType="h" fact="0.5"/>
                <dgm:constr type="ctrX" for="ch" forName="circleB" refType="w" refFor="ch" refForName="textB" fact="0.5"/>
                <dgm:constr type="w" for="ch" forName="spaceB" refType="w"/>
                <dgm:constr type="h" for="ch" forName="spaceB" refType="h" fact="0.4"/>
                <dgm:constr type="t" for="ch" forName="spaceB"/>
                <dgm:constr type="l" for="ch" forName="spaceB"/>
              </dgm:constrLst>
              <dgm:ruleLst/>
              <dgm:layoutNode name="textB" styleLbl="revTx">
                <dgm:varLst>
                  <dgm:bulletEnabled val="1"/>
                </dgm:varLst>
                <dgm:alg type="tx">
                  <dgm:param type="txAnchorVert" val="t"/>
                  <dgm:param type="txAnchorVertCh" val="t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B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B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else>
        </dgm:choos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238126</xdr:colOff>
      <xdr:row>7</xdr:row>
      <xdr:rowOff>19050</xdr:rowOff>
    </xdr:from>
    <xdr:to>
      <xdr:col>6</xdr:col>
      <xdr:colOff>447676</xdr:colOff>
      <xdr:row>13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Excel%20Files/pivot-table-cell-referenc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1651.400533333333" createdVersion="5" refreshedVersion="5" minRefreshableVersion="3" recordCount="36" xr:uid="{00000000-000A-0000-FFFF-FFFF00000000}">
  <cacheSource type="worksheet">
    <worksheetSource name="Table1" r:id="rId2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10" maxValue="2012" count="3">
        <n v="2010"/>
        <n v="2011"/>
        <n v="2012"/>
      </sharedItems>
    </cacheField>
    <cacheField name="Income" numFmtId="3">
      <sharedItems containsSemiMixedTypes="0" containsString="0" containsNumber="1" containsInteger="1" minValue="98085" maxValue="138903" count="36">
        <n v="98085"/>
        <n v="98698"/>
        <n v="102403"/>
        <n v="106044"/>
        <n v="105361"/>
        <n v="105729"/>
        <n v="105557"/>
        <n v="109669"/>
        <n v="107233"/>
        <n v="105048"/>
        <n v="107446"/>
        <n v="105001"/>
        <n v="109699"/>
        <n v="109146"/>
        <n v="106576"/>
        <n v="108911"/>
        <n v="108011"/>
        <n v="111361"/>
        <n v="114278"/>
        <n v="112965"/>
        <n v="114215"/>
        <n v="118373"/>
        <n v="120739"/>
        <n v="122794"/>
        <n v="127735"/>
        <n v="127246"/>
        <n v="127289"/>
        <n v="127169"/>
        <n v="131330"/>
        <n v="130996"/>
        <n v="131054"/>
        <n v="135284"/>
        <n v="138903"/>
        <n v="136368"/>
        <n v="135199"/>
        <n v="135144"/>
      </sharedItems>
    </cacheField>
    <cacheField name="Expenses" numFmtId="3">
      <sharedItems containsSemiMixedTypes="0" containsString="0" containsNumber="1" containsInteger="1" minValue="41952" maxValue="62353" count="35">
        <n v="42874"/>
        <n v="44167"/>
        <n v="43349"/>
        <n v="43102"/>
        <n v="45005"/>
        <n v="44216"/>
        <n v="43835"/>
        <n v="41952"/>
        <n v="44071"/>
        <n v="43185"/>
        <n v="44403"/>
        <n v="45129"/>
        <n v="46245"/>
        <n v="45672"/>
        <n v="44143"/>
        <n v="44114"/>
        <n v="44648"/>
        <n v="44822"/>
        <n v="44053"/>
        <n v="43773"/>
        <n v="44469"/>
        <n v="44438"/>
        <n v="43681"/>
        <n v="45495"/>
        <n v="47710"/>
        <n v="48402"/>
        <n v="47217"/>
        <n v="49082"/>
        <n v="49862"/>
        <n v="51872"/>
        <n v="61427"/>
        <n v="62342"/>
        <n v="62353"/>
        <n v="60571"/>
        <n v="598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</r>
  <r>
    <x v="1"/>
    <x v="0"/>
    <x v="1"/>
    <x v="1"/>
  </r>
  <r>
    <x v="2"/>
    <x v="0"/>
    <x v="2"/>
    <x v="2"/>
  </r>
  <r>
    <x v="3"/>
    <x v="0"/>
    <x v="3"/>
    <x v="3"/>
  </r>
  <r>
    <x v="4"/>
    <x v="0"/>
    <x v="4"/>
    <x v="4"/>
  </r>
  <r>
    <x v="5"/>
    <x v="0"/>
    <x v="5"/>
    <x v="5"/>
  </r>
  <r>
    <x v="6"/>
    <x v="0"/>
    <x v="6"/>
    <x v="6"/>
  </r>
  <r>
    <x v="7"/>
    <x v="0"/>
    <x v="7"/>
    <x v="7"/>
  </r>
  <r>
    <x v="8"/>
    <x v="0"/>
    <x v="8"/>
    <x v="8"/>
  </r>
  <r>
    <x v="9"/>
    <x v="0"/>
    <x v="9"/>
    <x v="9"/>
  </r>
  <r>
    <x v="10"/>
    <x v="0"/>
    <x v="10"/>
    <x v="10"/>
  </r>
  <r>
    <x v="11"/>
    <x v="0"/>
    <x v="11"/>
    <x v="11"/>
  </r>
  <r>
    <x v="0"/>
    <x v="1"/>
    <x v="12"/>
    <x v="12"/>
  </r>
  <r>
    <x v="1"/>
    <x v="1"/>
    <x v="13"/>
    <x v="13"/>
  </r>
  <r>
    <x v="2"/>
    <x v="1"/>
    <x v="14"/>
    <x v="14"/>
  </r>
  <r>
    <x v="3"/>
    <x v="1"/>
    <x v="15"/>
    <x v="6"/>
  </r>
  <r>
    <x v="4"/>
    <x v="1"/>
    <x v="16"/>
    <x v="15"/>
  </r>
  <r>
    <x v="5"/>
    <x v="1"/>
    <x v="17"/>
    <x v="16"/>
  </r>
  <r>
    <x v="6"/>
    <x v="1"/>
    <x v="18"/>
    <x v="17"/>
  </r>
  <r>
    <x v="7"/>
    <x v="1"/>
    <x v="19"/>
    <x v="18"/>
  </r>
  <r>
    <x v="8"/>
    <x v="1"/>
    <x v="20"/>
    <x v="19"/>
  </r>
  <r>
    <x v="9"/>
    <x v="1"/>
    <x v="21"/>
    <x v="20"/>
  </r>
  <r>
    <x v="10"/>
    <x v="1"/>
    <x v="22"/>
    <x v="21"/>
  </r>
  <r>
    <x v="11"/>
    <x v="1"/>
    <x v="23"/>
    <x v="22"/>
  </r>
  <r>
    <x v="0"/>
    <x v="2"/>
    <x v="24"/>
    <x v="23"/>
  </r>
  <r>
    <x v="1"/>
    <x v="2"/>
    <x v="25"/>
    <x v="24"/>
  </r>
  <r>
    <x v="2"/>
    <x v="2"/>
    <x v="26"/>
    <x v="25"/>
  </r>
  <r>
    <x v="3"/>
    <x v="2"/>
    <x v="27"/>
    <x v="26"/>
  </r>
  <r>
    <x v="4"/>
    <x v="2"/>
    <x v="28"/>
    <x v="27"/>
  </r>
  <r>
    <x v="5"/>
    <x v="2"/>
    <x v="29"/>
    <x v="28"/>
  </r>
  <r>
    <x v="6"/>
    <x v="2"/>
    <x v="30"/>
    <x v="29"/>
  </r>
  <r>
    <x v="7"/>
    <x v="2"/>
    <x v="31"/>
    <x v="30"/>
  </r>
  <r>
    <x v="8"/>
    <x v="2"/>
    <x v="32"/>
    <x v="31"/>
  </r>
  <r>
    <x v="9"/>
    <x v="2"/>
    <x v="33"/>
    <x v="32"/>
  </r>
  <r>
    <x v="10"/>
    <x v="2"/>
    <x v="34"/>
    <x v="33"/>
  </r>
  <r>
    <x v="11"/>
    <x v="2"/>
    <x v="35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grandTotalCaption="Total" updatedVersion="7" minRefreshableVersion="3" useAutoFormatting="1" itemPrintTitles="1" createdVersion="5" indent="0" outline="1" outlineData="1" multipleFieldFilters="0">
  <location ref="H2:J6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dataField="1" numFmtId="3" showAll="0">
      <items count="37">
        <item x="0"/>
        <item x="1"/>
        <item x="2"/>
        <item x="11"/>
        <item x="9"/>
        <item x="4"/>
        <item x="6"/>
        <item x="5"/>
        <item x="3"/>
        <item x="14"/>
        <item x="8"/>
        <item x="10"/>
        <item x="16"/>
        <item x="15"/>
        <item x="13"/>
        <item x="7"/>
        <item x="12"/>
        <item x="17"/>
        <item x="19"/>
        <item x="20"/>
        <item x="18"/>
        <item x="21"/>
        <item x="22"/>
        <item x="23"/>
        <item x="27"/>
        <item x="25"/>
        <item x="26"/>
        <item x="24"/>
        <item x="29"/>
        <item x="30"/>
        <item x="28"/>
        <item x="35"/>
        <item x="34"/>
        <item x="31"/>
        <item x="33"/>
        <item x="32"/>
        <item t="default"/>
      </items>
    </pivotField>
    <pivotField dataField="1" numFmtId="3" showAll="0">
      <items count="36">
        <item x="7"/>
        <item x="0"/>
        <item x="3"/>
        <item x="9"/>
        <item x="2"/>
        <item x="22"/>
        <item x="19"/>
        <item x="6"/>
        <item x="18"/>
        <item x="8"/>
        <item x="15"/>
        <item x="14"/>
        <item x="1"/>
        <item x="5"/>
        <item x="10"/>
        <item x="21"/>
        <item x="20"/>
        <item x="16"/>
        <item x="17"/>
        <item x="4"/>
        <item x="11"/>
        <item x="23"/>
        <item x="13"/>
        <item x="12"/>
        <item x="26"/>
        <item x="24"/>
        <item x="25"/>
        <item x="27"/>
        <item x="28"/>
        <item x="29"/>
        <item x="34"/>
        <item x="33"/>
        <item x="30"/>
        <item x="31"/>
        <item x="32"/>
        <item t="default"/>
      </items>
    </pivotField>
  </pivotFields>
  <rowFields count="2">
    <field x="1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2" baseField="0" baseItem="0"/>
    <dataField name="Sum of Expen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7" totalsRowShown="0" headerRowDxfId="5" dataDxfId="4">
  <autoFilter ref="A1:D37" xr:uid="{00000000-0009-0000-0100-000001000000}"/>
  <tableColumns count="4">
    <tableColumn id="1" xr3:uid="{00000000-0010-0000-0000-000001000000}" name="Month" dataDxfId="3"/>
    <tableColumn id="2" xr3:uid="{00000000-0010-0000-0000-000002000000}" name="Year" dataDxfId="2"/>
    <tableColumn id="3" xr3:uid="{00000000-0010-0000-0000-000003000000}" name="Income" dataDxfId="1"/>
    <tableColumn id="4" xr3:uid="{00000000-0010-0000-0000-000004000000}" name="Expens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D1" workbookViewId="0">
      <selection activeCell="H3" sqref="H3"/>
    </sheetView>
  </sheetViews>
  <sheetFormatPr defaultRowHeight="14.5" x14ac:dyDescent="0.35"/>
  <cols>
    <col min="1" max="1" width="12.7265625" customWidth="1"/>
    <col min="2" max="2" width="11.453125" customWidth="1"/>
    <col min="3" max="3" width="13.26953125" customWidth="1"/>
    <col min="4" max="4" width="14.453125" customWidth="1"/>
    <col min="8" max="8" width="12.36328125" bestFit="1" customWidth="1"/>
    <col min="9" max="9" width="13.36328125" bestFit="1" customWidth="1"/>
    <col min="10" max="10" width="14.90625" bestFit="1" customWidth="1"/>
    <col min="11" max="12" width="7" customWidth="1"/>
    <col min="13" max="13" width="17.7265625" customWidth="1"/>
    <col min="14" max="15" width="7" customWidth="1"/>
    <col min="16" max="16" width="18" customWidth="1"/>
    <col min="17" max="17" width="12.90625" customWidth="1"/>
    <col min="18" max="20" width="7" customWidth="1"/>
    <col min="21" max="21" width="6.54296875" customWidth="1"/>
    <col min="22" max="43" width="7" customWidth="1"/>
    <col min="44" max="44" width="11.26953125" customWidth="1"/>
    <col min="45" max="45" width="7.54296875" customWidth="1"/>
    <col min="46" max="46" width="12.453125" bestFit="1" customWidth="1"/>
    <col min="47" max="47" width="7.54296875" customWidth="1"/>
    <col min="48" max="48" width="12.453125" bestFit="1" customWidth="1"/>
    <col min="49" max="49" width="7.54296875" customWidth="1"/>
    <col min="50" max="50" width="12.453125" bestFit="1" customWidth="1"/>
    <col min="51" max="51" width="7.54296875" customWidth="1"/>
    <col min="52" max="52" width="12.453125" bestFit="1" customWidth="1"/>
    <col min="53" max="53" width="7.54296875" customWidth="1"/>
    <col min="54" max="54" width="12.453125" bestFit="1" customWidth="1"/>
    <col min="55" max="55" width="7.54296875" customWidth="1"/>
    <col min="56" max="56" width="12.453125" bestFit="1" customWidth="1"/>
    <col min="57" max="57" width="7.54296875" customWidth="1"/>
    <col min="58" max="58" width="12.453125" bestFit="1" customWidth="1"/>
    <col min="59" max="59" width="7.54296875" customWidth="1"/>
    <col min="60" max="60" width="12.453125" bestFit="1" customWidth="1"/>
    <col min="61" max="61" width="7.54296875" customWidth="1"/>
    <col min="62" max="62" width="12.453125" bestFit="1" customWidth="1"/>
    <col min="63" max="63" width="7.54296875" customWidth="1"/>
    <col min="64" max="64" width="12.453125" bestFit="1" customWidth="1"/>
    <col min="65" max="65" width="7.54296875" customWidth="1"/>
    <col min="66" max="66" width="12.453125" bestFit="1" customWidth="1"/>
    <col min="67" max="67" width="7.54296875" customWidth="1"/>
    <col min="68" max="68" width="12.453125" bestFit="1" customWidth="1"/>
    <col min="69" max="69" width="7.54296875" customWidth="1"/>
    <col min="70" max="70" width="12.453125" bestFit="1" customWidth="1"/>
    <col min="71" max="71" width="7.54296875" customWidth="1"/>
    <col min="72" max="72" width="12.453125" bestFit="1" customWidth="1"/>
    <col min="73" max="73" width="7.54296875" customWidth="1"/>
    <col min="74" max="74" width="12.453125" bestFit="1" customWidth="1"/>
    <col min="75" max="75" width="7.54296875" customWidth="1"/>
    <col min="76" max="76" width="12.453125" bestFit="1" customWidth="1"/>
    <col min="77" max="77" width="7.54296875" customWidth="1"/>
    <col min="78" max="78" width="12.453125" bestFit="1" customWidth="1"/>
    <col min="79" max="79" width="7.54296875" customWidth="1"/>
    <col min="80" max="80" width="12.453125" bestFit="1" customWidth="1"/>
    <col min="81" max="81" width="11.26953125" bestFit="1" customWidth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17" x14ac:dyDescent="0.35">
      <c r="A2" s="1" t="s">
        <v>4</v>
      </c>
      <c r="B2">
        <v>2010</v>
      </c>
      <c r="C2" s="2">
        <v>98085</v>
      </c>
      <c r="D2" s="2">
        <v>42874</v>
      </c>
      <c r="H2" s="4" t="s">
        <v>16</v>
      </c>
      <c r="I2" t="s">
        <v>17</v>
      </c>
      <c r="J2" t="s">
        <v>18</v>
      </c>
      <c r="M2" s="7" t="s">
        <v>19</v>
      </c>
      <c r="O2">
        <f ca="1">IF(OFFSET(G2,1,1)=0,"",OFFSET(G2,1,1))</f>
        <v>2010</v>
      </c>
      <c r="P2">
        <f t="shared" ref="P2:P38" ca="1" si="0">IF(OFFSET(H2,1,1)=0,"",OFFSET(H2,1,1))</f>
        <v>1256274</v>
      </c>
      <c r="Q2">
        <f t="shared" ref="Q2:Q38" ca="1" si="1">IF(OFFSET(I2,1,1)=0,"",OFFSET(I2,1,1))</f>
        <v>525288</v>
      </c>
    </row>
    <row r="3" spans="1:17" x14ac:dyDescent="0.35">
      <c r="A3" s="1" t="s">
        <v>5</v>
      </c>
      <c r="B3">
        <v>2010</v>
      </c>
      <c r="C3" s="2">
        <v>98698</v>
      </c>
      <c r="D3" s="2">
        <v>44167</v>
      </c>
      <c r="H3" s="5">
        <v>2010</v>
      </c>
      <c r="I3" s="6">
        <v>1256274</v>
      </c>
      <c r="J3" s="6">
        <v>525288</v>
      </c>
      <c r="M3" s="8">
        <f>GETPIVOTDATA("Sum of Expenses",$H$2,"Year",2010)/GETPIVOTDATA("Sum of Income",$H$2,"Year",2010)</f>
        <v>0.41813171330458165</v>
      </c>
      <c r="O3">
        <f t="shared" ref="O3:O38" ca="1" si="2">IF(OFFSET(G3,1,1)=0,"",OFFSET(G3,1,1))</f>
        <v>2011</v>
      </c>
      <c r="P3">
        <f t="shared" ca="1" si="0"/>
        <v>1357068</v>
      </c>
      <c r="Q3">
        <f t="shared" ca="1" si="1"/>
        <v>533893</v>
      </c>
    </row>
    <row r="4" spans="1:17" x14ac:dyDescent="0.35">
      <c r="A4" s="1" t="s">
        <v>6</v>
      </c>
      <c r="B4">
        <v>2010</v>
      </c>
      <c r="C4" s="2">
        <v>102403</v>
      </c>
      <c r="D4" s="2">
        <v>43349</v>
      </c>
      <c r="H4" s="5">
        <v>2011</v>
      </c>
      <c r="I4" s="6">
        <v>1357068</v>
      </c>
      <c r="J4" s="6">
        <v>533893</v>
      </c>
      <c r="M4" s="9">
        <f>GETPIVOTDATA("Sum of Expenses",$H$2,"Year",2011)/GETPIVOTDATA("Sum of Income",$H$2,"Year",2011)</f>
        <v>0.39341654213348187</v>
      </c>
      <c r="O4">
        <f t="shared" ca="1" si="2"/>
        <v>2012</v>
      </c>
      <c r="P4">
        <f t="shared" ca="1" si="0"/>
        <v>1583717</v>
      </c>
      <c r="Q4">
        <f t="shared" ca="1" si="1"/>
        <v>646181</v>
      </c>
    </row>
    <row r="5" spans="1:17" x14ac:dyDescent="0.35">
      <c r="A5" s="1" t="s">
        <v>7</v>
      </c>
      <c r="B5">
        <v>2010</v>
      </c>
      <c r="C5" s="2">
        <v>106044</v>
      </c>
      <c r="D5" s="2">
        <v>43102</v>
      </c>
      <c r="H5" s="5">
        <v>2012</v>
      </c>
      <c r="I5" s="6">
        <v>1583717</v>
      </c>
      <c r="J5" s="6">
        <v>646181</v>
      </c>
      <c r="M5" s="9">
        <f>GETPIVOTDATA("Sum of Expenses",$H$2,"Year",2012)/GETPIVOTDATA("Sum of Income",$H$2,"Year",2012)</f>
        <v>0.40801544720426691</v>
      </c>
      <c r="O5" t="str">
        <f t="shared" ca="1" si="2"/>
        <v>Total</v>
      </c>
      <c r="P5">
        <f t="shared" ca="1" si="0"/>
        <v>4197059</v>
      </c>
      <c r="Q5">
        <f t="shared" ca="1" si="1"/>
        <v>1705362</v>
      </c>
    </row>
    <row r="6" spans="1:17" x14ac:dyDescent="0.35">
      <c r="A6" s="1" t="s">
        <v>8</v>
      </c>
      <c r="B6">
        <v>2010</v>
      </c>
      <c r="C6" s="2">
        <v>105361</v>
      </c>
      <c r="D6" s="2">
        <v>45005</v>
      </c>
      <c r="H6" s="5" t="s">
        <v>20</v>
      </c>
      <c r="I6" s="6">
        <v>4197059</v>
      </c>
      <c r="J6" s="6">
        <v>1705362</v>
      </c>
      <c r="M6" s="10">
        <f>GETPIVOTDATA("Sum of Expenses",$H$2)/GETPIVOTDATA("Sum of Income",$H$2)</f>
        <v>0.40632309433820207</v>
      </c>
      <c r="O6" t="str">
        <f t="shared" ca="1" si="2"/>
        <v/>
      </c>
      <c r="P6" t="str">
        <f t="shared" ca="1" si="0"/>
        <v/>
      </c>
      <c r="Q6" t="str">
        <f t="shared" ca="1" si="1"/>
        <v/>
      </c>
    </row>
    <row r="7" spans="1:17" x14ac:dyDescent="0.35">
      <c r="A7" s="1" t="s">
        <v>9</v>
      </c>
      <c r="B7">
        <v>2010</v>
      </c>
      <c r="C7" s="2">
        <v>105729</v>
      </c>
      <c r="D7" s="2">
        <v>44216</v>
      </c>
      <c r="O7" t="str">
        <f t="shared" ca="1" si="2"/>
        <v/>
      </c>
      <c r="P7" t="str">
        <f t="shared" ca="1" si="0"/>
        <v/>
      </c>
      <c r="Q7" t="str">
        <f t="shared" ca="1" si="1"/>
        <v/>
      </c>
    </row>
    <row r="8" spans="1:17" x14ac:dyDescent="0.35">
      <c r="A8" s="1" t="s">
        <v>10</v>
      </c>
      <c r="B8">
        <v>2010</v>
      </c>
      <c r="C8" s="2">
        <v>105557</v>
      </c>
      <c r="D8" s="2">
        <v>43835</v>
      </c>
      <c r="O8" t="str">
        <f t="shared" ca="1" si="2"/>
        <v/>
      </c>
      <c r="P8" t="str">
        <f t="shared" ca="1" si="0"/>
        <v/>
      </c>
      <c r="Q8" t="str">
        <f t="shared" ca="1" si="1"/>
        <v/>
      </c>
    </row>
    <row r="9" spans="1:17" x14ac:dyDescent="0.35">
      <c r="A9" s="1" t="s">
        <v>11</v>
      </c>
      <c r="B9">
        <v>2010</v>
      </c>
      <c r="C9" s="2">
        <v>109669</v>
      </c>
      <c r="D9" s="2">
        <v>41952</v>
      </c>
      <c r="O9" t="str">
        <f t="shared" ca="1" si="2"/>
        <v/>
      </c>
      <c r="P9" t="str">
        <f t="shared" ca="1" si="0"/>
        <v/>
      </c>
      <c r="Q9" t="str">
        <f t="shared" ca="1" si="1"/>
        <v/>
      </c>
    </row>
    <row r="10" spans="1:17" x14ac:dyDescent="0.35">
      <c r="A10" s="1" t="s">
        <v>12</v>
      </c>
      <c r="B10">
        <v>2010</v>
      </c>
      <c r="C10" s="2">
        <v>107233</v>
      </c>
      <c r="D10" s="2">
        <v>44071</v>
      </c>
      <c r="O10" t="str">
        <f t="shared" ca="1" si="2"/>
        <v/>
      </c>
      <c r="P10" t="str">
        <f t="shared" ca="1" si="0"/>
        <v/>
      </c>
      <c r="Q10" t="str">
        <f t="shared" ca="1" si="1"/>
        <v/>
      </c>
    </row>
    <row r="11" spans="1:17" x14ac:dyDescent="0.35">
      <c r="A11" s="1" t="s">
        <v>13</v>
      </c>
      <c r="B11">
        <v>2010</v>
      </c>
      <c r="C11" s="2">
        <v>105048</v>
      </c>
      <c r="D11" s="2">
        <v>43185</v>
      </c>
      <c r="O11" t="str">
        <f t="shared" ca="1" si="2"/>
        <v/>
      </c>
      <c r="P11" t="str">
        <f t="shared" ca="1" si="0"/>
        <v/>
      </c>
      <c r="Q11" t="str">
        <f t="shared" ca="1" si="1"/>
        <v/>
      </c>
    </row>
    <row r="12" spans="1:17" x14ac:dyDescent="0.35">
      <c r="A12" s="1" t="s">
        <v>14</v>
      </c>
      <c r="B12">
        <v>2010</v>
      </c>
      <c r="C12" s="2">
        <v>107446</v>
      </c>
      <c r="D12" s="2">
        <v>44403</v>
      </c>
      <c r="O12" t="str">
        <f t="shared" ca="1" si="2"/>
        <v/>
      </c>
      <c r="P12" t="str">
        <f t="shared" ca="1" si="0"/>
        <v/>
      </c>
      <c r="Q12" t="str">
        <f t="shared" ca="1" si="1"/>
        <v/>
      </c>
    </row>
    <row r="13" spans="1:17" x14ac:dyDescent="0.35">
      <c r="A13" s="1" t="s">
        <v>15</v>
      </c>
      <c r="B13">
        <v>2010</v>
      </c>
      <c r="C13" s="2">
        <v>105001</v>
      </c>
      <c r="D13" s="2">
        <v>45129</v>
      </c>
      <c r="O13" t="str">
        <f t="shared" ca="1" si="2"/>
        <v/>
      </c>
      <c r="P13" t="str">
        <f t="shared" ca="1" si="0"/>
        <v/>
      </c>
      <c r="Q13" t="str">
        <f t="shared" ca="1" si="1"/>
        <v/>
      </c>
    </row>
    <row r="14" spans="1:17" x14ac:dyDescent="0.35">
      <c r="A14" s="1" t="s">
        <v>4</v>
      </c>
      <c r="B14">
        <v>2011</v>
      </c>
      <c r="C14" s="2">
        <v>109699</v>
      </c>
      <c r="D14" s="2">
        <v>46245</v>
      </c>
      <c r="O14" t="str">
        <f t="shared" ca="1" si="2"/>
        <v/>
      </c>
      <c r="P14" t="str">
        <f t="shared" ca="1" si="0"/>
        <v/>
      </c>
      <c r="Q14" t="str">
        <f t="shared" ca="1" si="1"/>
        <v/>
      </c>
    </row>
    <row r="15" spans="1:17" x14ac:dyDescent="0.35">
      <c r="A15" s="1" t="s">
        <v>5</v>
      </c>
      <c r="B15">
        <v>2011</v>
      </c>
      <c r="C15" s="2">
        <v>109146</v>
      </c>
      <c r="D15" s="2">
        <v>45672</v>
      </c>
      <c r="O15" t="str">
        <f t="shared" ca="1" si="2"/>
        <v/>
      </c>
      <c r="P15" t="str">
        <f t="shared" ca="1" si="0"/>
        <v/>
      </c>
      <c r="Q15" t="str">
        <f t="shared" ca="1" si="1"/>
        <v/>
      </c>
    </row>
    <row r="16" spans="1:17" x14ac:dyDescent="0.35">
      <c r="A16" s="1" t="s">
        <v>6</v>
      </c>
      <c r="B16">
        <v>2011</v>
      </c>
      <c r="C16" s="2">
        <v>106576</v>
      </c>
      <c r="D16" s="2">
        <v>44143</v>
      </c>
      <c r="O16" t="str">
        <f t="shared" ca="1" si="2"/>
        <v/>
      </c>
      <c r="P16" t="str">
        <f t="shared" ca="1" si="0"/>
        <v/>
      </c>
      <c r="Q16" t="str">
        <f t="shared" ca="1" si="1"/>
        <v/>
      </c>
    </row>
    <row r="17" spans="1:17" x14ac:dyDescent="0.35">
      <c r="A17" s="1" t="s">
        <v>7</v>
      </c>
      <c r="B17">
        <v>2011</v>
      </c>
      <c r="C17" s="2">
        <v>108911</v>
      </c>
      <c r="D17" s="2">
        <v>43835</v>
      </c>
      <c r="O17" t="str">
        <f t="shared" ca="1" si="2"/>
        <v/>
      </c>
      <c r="P17" t="str">
        <f t="shared" ca="1" si="0"/>
        <v/>
      </c>
      <c r="Q17" t="str">
        <f t="shared" ca="1" si="1"/>
        <v/>
      </c>
    </row>
    <row r="18" spans="1:17" x14ac:dyDescent="0.35">
      <c r="A18" s="1" t="s">
        <v>8</v>
      </c>
      <c r="B18">
        <v>2011</v>
      </c>
      <c r="C18" s="2">
        <v>108011</v>
      </c>
      <c r="D18" s="2">
        <v>44114</v>
      </c>
      <c r="O18" t="str">
        <f t="shared" ca="1" si="2"/>
        <v/>
      </c>
      <c r="P18" t="str">
        <f t="shared" ca="1" si="0"/>
        <v/>
      </c>
      <c r="Q18" t="str">
        <f t="shared" ca="1" si="1"/>
        <v/>
      </c>
    </row>
    <row r="19" spans="1:17" x14ac:dyDescent="0.35">
      <c r="A19" s="1" t="s">
        <v>9</v>
      </c>
      <c r="B19">
        <v>2011</v>
      </c>
      <c r="C19" s="2">
        <v>111361</v>
      </c>
      <c r="D19" s="2">
        <v>44648</v>
      </c>
      <c r="O19" t="str">
        <f t="shared" ca="1" si="2"/>
        <v/>
      </c>
      <c r="P19" t="str">
        <f t="shared" ca="1" si="0"/>
        <v/>
      </c>
      <c r="Q19" t="str">
        <f t="shared" ca="1" si="1"/>
        <v/>
      </c>
    </row>
    <row r="20" spans="1:17" x14ac:dyDescent="0.35">
      <c r="A20" s="1" t="s">
        <v>10</v>
      </c>
      <c r="B20">
        <v>2011</v>
      </c>
      <c r="C20" s="2">
        <v>114278</v>
      </c>
      <c r="D20" s="2">
        <v>44822</v>
      </c>
      <c r="O20" t="str">
        <f t="shared" ca="1" si="2"/>
        <v/>
      </c>
      <c r="P20" t="str">
        <f t="shared" ca="1" si="0"/>
        <v/>
      </c>
      <c r="Q20" t="str">
        <f t="shared" ca="1" si="1"/>
        <v/>
      </c>
    </row>
    <row r="21" spans="1:17" x14ac:dyDescent="0.35">
      <c r="A21" s="1" t="s">
        <v>11</v>
      </c>
      <c r="B21">
        <v>2011</v>
      </c>
      <c r="C21" s="2">
        <v>112965</v>
      </c>
      <c r="D21" s="2">
        <v>44053</v>
      </c>
      <c r="O21" t="str">
        <f t="shared" ca="1" si="2"/>
        <v/>
      </c>
      <c r="P21" t="str">
        <f t="shared" ca="1" si="0"/>
        <v/>
      </c>
      <c r="Q21" t="str">
        <f t="shared" ca="1" si="1"/>
        <v/>
      </c>
    </row>
    <row r="22" spans="1:17" x14ac:dyDescent="0.35">
      <c r="A22" s="1" t="s">
        <v>12</v>
      </c>
      <c r="B22">
        <v>2011</v>
      </c>
      <c r="C22" s="2">
        <v>114215</v>
      </c>
      <c r="D22" s="2">
        <v>43773</v>
      </c>
      <c r="O22" t="str">
        <f t="shared" ca="1" si="2"/>
        <v/>
      </c>
      <c r="P22" t="str">
        <f t="shared" ca="1" si="0"/>
        <v/>
      </c>
      <c r="Q22" t="str">
        <f t="shared" ca="1" si="1"/>
        <v/>
      </c>
    </row>
    <row r="23" spans="1:17" x14ac:dyDescent="0.35">
      <c r="A23" s="1" t="s">
        <v>13</v>
      </c>
      <c r="B23">
        <v>2011</v>
      </c>
      <c r="C23" s="2">
        <v>118373</v>
      </c>
      <c r="D23" s="2">
        <v>44469</v>
      </c>
      <c r="O23" t="str">
        <f t="shared" ca="1" si="2"/>
        <v/>
      </c>
      <c r="P23" t="str">
        <f t="shared" ca="1" si="0"/>
        <v/>
      </c>
      <c r="Q23" t="str">
        <f t="shared" ca="1" si="1"/>
        <v/>
      </c>
    </row>
    <row r="24" spans="1:17" x14ac:dyDescent="0.35">
      <c r="A24" s="1" t="s">
        <v>14</v>
      </c>
      <c r="B24">
        <v>2011</v>
      </c>
      <c r="C24" s="2">
        <v>120739</v>
      </c>
      <c r="D24" s="2">
        <v>44438</v>
      </c>
      <c r="O24" t="str">
        <f t="shared" ca="1" si="2"/>
        <v/>
      </c>
      <c r="P24" t="str">
        <f t="shared" ca="1" si="0"/>
        <v/>
      </c>
      <c r="Q24" t="str">
        <f t="shared" ca="1" si="1"/>
        <v/>
      </c>
    </row>
    <row r="25" spans="1:17" x14ac:dyDescent="0.35">
      <c r="A25" s="1" t="s">
        <v>15</v>
      </c>
      <c r="B25">
        <v>2011</v>
      </c>
      <c r="C25" s="2">
        <v>122794</v>
      </c>
      <c r="D25" s="2">
        <v>43681</v>
      </c>
      <c r="O25" t="str">
        <f t="shared" ca="1" si="2"/>
        <v/>
      </c>
      <c r="P25" t="str">
        <f t="shared" ca="1" si="0"/>
        <v/>
      </c>
      <c r="Q25" t="str">
        <f t="shared" ca="1" si="1"/>
        <v/>
      </c>
    </row>
    <row r="26" spans="1:17" x14ac:dyDescent="0.35">
      <c r="A26" s="1" t="s">
        <v>4</v>
      </c>
      <c r="B26">
        <v>2012</v>
      </c>
      <c r="C26" s="2">
        <v>127735</v>
      </c>
      <c r="D26" s="2">
        <v>45495</v>
      </c>
      <c r="O26" t="str">
        <f t="shared" ca="1" si="2"/>
        <v/>
      </c>
      <c r="P26" t="str">
        <f t="shared" ca="1" si="0"/>
        <v/>
      </c>
      <c r="Q26" t="str">
        <f t="shared" ca="1" si="1"/>
        <v/>
      </c>
    </row>
    <row r="27" spans="1:17" x14ac:dyDescent="0.35">
      <c r="A27" s="1" t="s">
        <v>5</v>
      </c>
      <c r="B27">
        <v>2012</v>
      </c>
      <c r="C27" s="2">
        <v>127246</v>
      </c>
      <c r="D27" s="2">
        <v>47710</v>
      </c>
      <c r="O27" t="str">
        <f t="shared" ca="1" si="2"/>
        <v/>
      </c>
      <c r="P27" t="str">
        <f t="shared" ca="1" si="0"/>
        <v/>
      </c>
      <c r="Q27" t="str">
        <f t="shared" ca="1" si="1"/>
        <v/>
      </c>
    </row>
    <row r="28" spans="1:17" x14ac:dyDescent="0.35">
      <c r="A28" s="1" t="s">
        <v>6</v>
      </c>
      <c r="B28">
        <v>2012</v>
      </c>
      <c r="C28" s="2">
        <v>127289</v>
      </c>
      <c r="D28" s="2">
        <v>48402</v>
      </c>
      <c r="O28" t="str">
        <f t="shared" ca="1" si="2"/>
        <v/>
      </c>
      <c r="P28" t="str">
        <f t="shared" ca="1" si="0"/>
        <v/>
      </c>
      <c r="Q28" t="str">
        <f t="shared" ca="1" si="1"/>
        <v/>
      </c>
    </row>
    <row r="29" spans="1:17" x14ac:dyDescent="0.35">
      <c r="A29" s="1" t="s">
        <v>7</v>
      </c>
      <c r="B29">
        <v>2012</v>
      </c>
      <c r="C29" s="2">
        <v>127169</v>
      </c>
      <c r="D29" s="2">
        <v>47217</v>
      </c>
      <c r="O29" t="str">
        <f t="shared" ca="1" si="2"/>
        <v/>
      </c>
      <c r="P29" t="str">
        <f t="shared" ca="1" si="0"/>
        <v/>
      </c>
      <c r="Q29" t="str">
        <f t="shared" ca="1" si="1"/>
        <v/>
      </c>
    </row>
    <row r="30" spans="1:17" x14ac:dyDescent="0.35">
      <c r="A30" s="1" t="s">
        <v>8</v>
      </c>
      <c r="B30">
        <v>2012</v>
      </c>
      <c r="C30" s="2">
        <v>131330</v>
      </c>
      <c r="D30" s="2">
        <v>49082</v>
      </c>
      <c r="O30" t="str">
        <f t="shared" ca="1" si="2"/>
        <v/>
      </c>
      <c r="P30" t="str">
        <f t="shared" ca="1" si="0"/>
        <v/>
      </c>
      <c r="Q30" t="str">
        <f t="shared" ca="1" si="1"/>
        <v/>
      </c>
    </row>
    <row r="31" spans="1:17" x14ac:dyDescent="0.35">
      <c r="A31" s="1" t="s">
        <v>9</v>
      </c>
      <c r="B31">
        <v>2012</v>
      </c>
      <c r="C31" s="2">
        <v>130996</v>
      </c>
      <c r="D31" s="2">
        <v>49862</v>
      </c>
      <c r="O31" t="str">
        <f t="shared" ca="1" si="2"/>
        <v/>
      </c>
      <c r="P31" t="str">
        <f t="shared" ca="1" si="0"/>
        <v/>
      </c>
      <c r="Q31" t="str">
        <f t="shared" ca="1" si="1"/>
        <v/>
      </c>
    </row>
    <row r="32" spans="1:17" x14ac:dyDescent="0.35">
      <c r="A32" s="1" t="s">
        <v>10</v>
      </c>
      <c r="B32">
        <v>2012</v>
      </c>
      <c r="C32" s="2">
        <v>131054</v>
      </c>
      <c r="D32" s="2">
        <v>51872</v>
      </c>
      <c r="O32" t="str">
        <f t="shared" ca="1" si="2"/>
        <v/>
      </c>
      <c r="P32" t="str">
        <f t="shared" ca="1" si="0"/>
        <v/>
      </c>
      <c r="Q32" t="str">
        <f t="shared" ca="1" si="1"/>
        <v/>
      </c>
    </row>
    <row r="33" spans="1:17" x14ac:dyDescent="0.35">
      <c r="A33" s="1" t="s">
        <v>11</v>
      </c>
      <c r="B33">
        <v>2012</v>
      </c>
      <c r="C33" s="2">
        <v>135284</v>
      </c>
      <c r="D33" s="2">
        <v>61427</v>
      </c>
      <c r="O33" t="str">
        <f t="shared" ca="1" si="2"/>
        <v/>
      </c>
      <c r="P33" t="str">
        <f t="shared" ca="1" si="0"/>
        <v/>
      </c>
      <c r="Q33" t="str">
        <f t="shared" ca="1" si="1"/>
        <v/>
      </c>
    </row>
    <row r="34" spans="1:17" x14ac:dyDescent="0.35">
      <c r="A34" s="1" t="s">
        <v>12</v>
      </c>
      <c r="B34">
        <v>2012</v>
      </c>
      <c r="C34" s="2">
        <v>138903</v>
      </c>
      <c r="D34" s="2">
        <v>62342</v>
      </c>
      <c r="O34" t="str">
        <f t="shared" ca="1" si="2"/>
        <v/>
      </c>
      <c r="P34" t="str">
        <f t="shared" ca="1" si="0"/>
        <v/>
      </c>
      <c r="Q34" t="str">
        <f t="shared" ca="1" si="1"/>
        <v/>
      </c>
    </row>
    <row r="35" spans="1:17" x14ac:dyDescent="0.35">
      <c r="A35" s="1" t="s">
        <v>13</v>
      </c>
      <c r="B35">
        <v>2012</v>
      </c>
      <c r="C35" s="2">
        <v>136368</v>
      </c>
      <c r="D35" s="2">
        <v>62353</v>
      </c>
      <c r="O35" t="str">
        <f t="shared" ca="1" si="2"/>
        <v/>
      </c>
      <c r="P35" t="str">
        <f t="shared" ca="1" si="0"/>
        <v/>
      </c>
      <c r="Q35" t="str">
        <f t="shared" ca="1" si="1"/>
        <v/>
      </c>
    </row>
    <row r="36" spans="1:17" x14ac:dyDescent="0.35">
      <c r="A36" s="1" t="s">
        <v>14</v>
      </c>
      <c r="B36">
        <v>2012</v>
      </c>
      <c r="C36" s="2">
        <v>135199</v>
      </c>
      <c r="D36" s="2">
        <v>60571</v>
      </c>
      <c r="O36" t="str">
        <f t="shared" ca="1" si="2"/>
        <v/>
      </c>
      <c r="P36" t="str">
        <f t="shared" ca="1" si="0"/>
        <v/>
      </c>
      <c r="Q36" t="str">
        <f t="shared" ca="1" si="1"/>
        <v/>
      </c>
    </row>
    <row r="37" spans="1:17" x14ac:dyDescent="0.35">
      <c r="A37" s="1" t="s">
        <v>15</v>
      </c>
      <c r="B37">
        <v>2012</v>
      </c>
      <c r="C37" s="2">
        <v>135144</v>
      </c>
      <c r="D37" s="2">
        <v>59848</v>
      </c>
      <c r="O37" t="str">
        <f t="shared" ca="1" si="2"/>
        <v/>
      </c>
      <c r="P37" t="str">
        <f t="shared" ca="1" si="0"/>
        <v/>
      </c>
      <c r="Q37" t="str">
        <f t="shared" ca="1" si="1"/>
        <v/>
      </c>
    </row>
    <row r="38" spans="1:17" x14ac:dyDescent="0.35">
      <c r="O38" t="str">
        <f t="shared" ca="1" si="2"/>
        <v/>
      </c>
      <c r="P38" t="str">
        <f t="shared" ca="1" si="0"/>
        <v/>
      </c>
      <c r="Q38" t="str">
        <f t="shared" ca="1" si="1"/>
        <v/>
      </c>
    </row>
  </sheetData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2022-05-14T18:30:17Z</dcterms:modified>
</cp:coreProperties>
</file>