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lotmachine\"/>
    </mc:Choice>
  </mc:AlternateContent>
  <bookViews>
    <workbookView xWindow="0" yWindow="0" windowWidth="19125" windowHeight="10665" activeTab="7"/>
  </bookViews>
  <sheets>
    <sheet name="basic" sheetId="1" r:id="rId1"/>
    <sheet name="wild cherry" sheetId="2" r:id="rId2"/>
    <sheet name="progressive" sheetId="3" r:id="rId3"/>
    <sheet name="loose" sheetId="4" r:id="rId4"/>
    <sheet name="tournament" sheetId="6" r:id="rId5"/>
    <sheet name="tournament2" sheetId="7" r:id="rId6"/>
    <sheet name="tournament3" sheetId="8" r:id="rId7"/>
    <sheet name="tournament4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9" l="1"/>
  <c r="B19" i="9"/>
  <c r="B12" i="9"/>
  <c r="B11" i="9" s="1"/>
  <c r="B18" i="9"/>
  <c r="B17" i="9" s="1"/>
  <c r="B16" i="9"/>
  <c r="B15" i="9" s="1"/>
  <c r="B14" i="9"/>
  <c r="B13" i="9" s="1"/>
  <c r="B21" i="9"/>
  <c r="B8" i="9"/>
  <c r="C17" i="9" l="1"/>
  <c r="E17" i="9" s="1"/>
  <c r="C19" i="9"/>
  <c r="E19" i="9" s="1"/>
  <c r="C20" i="9"/>
  <c r="E20" i="9" s="1"/>
  <c r="C14" i="9"/>
  <c r="E14" i="9" s="1"/>
  <c r="C18" i="9"/>
  <c r="E18" i="9" s="1"/>
  <c r="C12" i="9"/>
  <c r="C16" i="9"/>
  <c r="E16" i="9" s="1"/>
  <c r="C15" i="9"/>
  <c r="E15" i="9" s="1"/>
  <c r="C13" i="9"/>
  <c r="E13" i="9" s="1"/>
  <c r="C11" i="9"/>
  <c r="E11" i="9" s="1"/>
  <c r="C21" i="9"/>
  <c r="E21" i="9" s="1"/>
  <c r="B16" i="8"/>
  <c r="B18" i="8"/>
  <c r="B17" i="8"/>
  <c r="B15" i="8"/>
  <c r="E12" i="9" l="1"/>
  <c r="E23" i="9" s="1"/>
  <c r="C24" i="9"/>
  <c r="C23" i="9"/>
  <c r="B14" i="8"/>
  <c r="B13" i="8"/>
  <c r="B12" i="8"/>
  <c r="B11" i="8"/>
  <c r="B8" i="8"/>
  <c r="C17" i="8" s="1"/>
  <c r="E17" i="8" s="1"/>
  <c r="C13" i="8" l="1"/>
  <c r="E13" i="8" s="1"/>
  <c r="C16" i="8"/>
  <c r="E16" i="8" s="1"/>
  <c r="C12" i="8"/>
  <c r="E12" i="8" s="1"/>
  <c r="C18" i="8"/>
  <c r="E18" i="8" s="1"/>
  <c r="C11" i="8"/>
  <c r="C14" i="8"/>
  <c r="E14" i="8" s="1"/>
  <c r="C15" i="8"/>
  <c r="E15" i="8" s="1"/>
  <c r="E11" i="8"/>
  <c r="B17" i="7"/>
  <c r="B16" i="7"/>
  <c r="B15" i="7"/>
  <c r="B14" i="7"/>
  <c r="B13" i="7"/>
  <c r="B11" i="7"/>
  <c r="B12" i="7"/>
  <c r="B8" i="7"/>
  <c r="E20" i="8" l="1"/>
  <c r="C20" i="8"/>
  <c r="C16" i="7"/>
  <c r="E16" i="7" s="1"/>
  <c r="C15" i="7"/>
  <c r="E15" i="7" s="1"/>
  <c r="C17" i="7"/>
  <c r="E17" i="7" s="1"/>
  <c r="C14" i="7"/>
  <c r="E14" i="7" s="1"/>
  <c r="C11" i="7"/>
  <c r="E11" i="7" s="1"/>
  <c r="C12" i="7"/>
  <c r="E12" i="7" s="1"/>
  <c r="C13" i="7"/>
  <c r="E13" i="7" s="1"/>
  <c r="B17" i="6"/>
  <c r="B16" i="6" s="1"/>
  <c r="B9" i="6"/>
  <c r="E19" i="7" l="1"/>
  <c r="C19" i="7"/>
  <c r="B12" i="6"/>
  <c r="C16" i="6"/>
  <c r="E16" i="6" s="1"/>
  <c r="B13" i="6"/>
  <c r="B14" i="6"/>
  <c r="C14" i="6" s="1"/>
  <c r="E14" i="6" s="1"/>
  <c r="B15" i="6"/>
  <c r="C15" i="6" s="1"/>
  <c r="E15" i="6" s="1"/>
  <c r="C17" i="6"/>
  <c r="E17" i="6" s="1"/>
  <c r="C12" i="6"/>
  <c r="E12" i="6" s="1"/>
  <c r="C13" i="6"/>
  <c r="E13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B16" i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<sst xmlns="http://schemas.openxmlformats.org/spreadsheetml/2006/main" count="177" uniqueCount="64">
  <si>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</si>
  <si>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</si>
  <si>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</si>
  <si>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</si>
  <si>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</si>
  <si>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</si>
  <si>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</si>
  <si>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</si>
  <si>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</si>
  <si>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</si>
  <si>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</si>
  <si>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</si>
  <si>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</si>
  <si>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</si>
  <si>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</si>
  <si>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</si>
  <si>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</si>
  <si>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</si>
  <si>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</si>
  <si>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</si>
  <si>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</si>
  <si>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</si>
  <si>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</si>
  <si>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</si>
  <si>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</si>
  <si>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</si>
  <si>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</si>
  <si>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</si>
  <si>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</si>
  <si>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</si>
  <si>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</si>
  <si>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</si>
  <si>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</si>
  <si>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</si>
  <si>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</si>
  <si>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</si>
  <si>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</si>
  <si>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</si>
  <si>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</si>
  <si>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</si>
  <si>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</si>
  <si>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</si>
  <si>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</si>
  <si>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</si>
  <si>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</si>
  <si>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</si>
  <si>
    <t>Bel+Bell+Bell</t>
  </si>
  <si>
    <t>Chicken</t>
  </si>
  <si>
    <t>Turkey</t>
  </si>
  <si>
    <t>Pork</t>
  </si>
  <si>
    <t>Veal</t>
  </si>
  <si>
    <t>Steak</t>
  </si>
  <si>
    <t>Chicken+Any+Any</t>
  </si>
  <si>
    <t>Chicken+Chicken+Any</t>
  </si>
  <si>
    <t>Turkey+Turkey+Turkey</t>
  </si>
  <si>
    <t>Pork+Pork+Pork</t>
  </si>
  <si>
    <t>Veal+Veal+Veal</t>
  </si>
  <si>
    <t>Steak+Any+Any</t>
  </si>
  <si>
    <t>Steak+Steak+Steak</t>
  </si>
  <si>
    <t>Steak+Steak+Any</t>
  </si>
  <si>
    <t>Heart+Heart+Heart</t>
  </si>
  <si>
    <t>Orange+Any+Any</t>
  </si>
  <si>
    <t>Seven+Any+Any</t>
  </si>
  <si>
    <t>Seven+Seven+Any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</si>
</sst>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7" sqref="D7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24</v>
      </c>
    </row>
    <row r="3" spans="1:5" x14ac:dyDescent="0.25">
      <c r="A3" t="s">
        <v>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6</v>
      </c>
      <c r="D5">
        <v>2</v>
      </c>
    </row>
    <row r="6" spans="1:5" x14ac:dyDescent="0.25">
      <c r="A6" t="s">
        <v>6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38012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2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2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2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2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2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2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2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3" sqref="B1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3</v>
      </c>
      <c r="C2">
        <v>2</v>
      </c>
      <c r="D2">
        <v>1</v>
      </c>
    </row>
    <row r="3" spans="1:5" x14ac:dyDescent="0.25">
      <c r="A3" t="s">
        <v>29</v>
      </c>
      <c r="B3">
        <v>16</v>
      </c>
      <c r="C3">
        <v>16</v>
      </c>
      <c r="D3">
        <v>20</v>
      </c>
    </row>
    <row r="4" spans="1:5" x14ac:dyDescent="0.25">
      <c r="A4" t="s">
        <v>6</v>
      </c>
      <c r="B4">
        <v>10</v>
      </c>
      <c r="C4">
        <v>5</v>
      </c>
      <c r="D4">
        <v>8</v>
      </c>
    </row>
    <row r="5" spans="1:5" x14ac:dyDescent="0.25">
      <c r="A5" t="s">
        <v>23</v>
      </c>
      <c r="B5">
        <v>4</v>
      </c>
      <c r="C5">
        <v>2</v>
      </c>
      <c r="D5">
        <v>4</v>
      </c>
    </row>
    <row r="6" spans="1:5" x14ac:dyDescent="0.25">
      <c r="A6" t="s">
        <v>22</v>
      </c>
      <c r="B6">
        <v>6</v>
      </c>
      <c r="C6">
        <v>1</v>
      </c>
      <c r="D6">
        <v>1</v>
      </c>
    </row>
    <row r="8" spans="1:5" x14ac:dyDescent="0.25">
      <c r="A8" t="s">
        <v>8</v>
      </c>
      <c r="B8">
        <f>SUM(B2:B7)*SUM(C2:C7)*SUM(D2:D7)</f>
        <v>34476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2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2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2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2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2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2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1" sqref="G21"/>
    </sheetView>
  </sheetViews>
  <sheetFormatPr defaultRowHeight="15" x14ac:dyDescent="0.25"/>
  <cols>
    <col min="1" max="1" width="29.7109375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22</v>
      </c>
    </row>
    <row r="3" spans="1:5" x14ac:dyDescent="0.25">
      <c r="A3" t="s">
        <v>34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6</v>
      </c>
      <c r="B5">
        <v>10</v>
      </c>
      <c r="C5">
        <v>6</v>
      </c>
      <c r="D5">
        <v>2</v>
      </c>
    </row>
    <row r="6" spans="1:5" x14ac:dyDescent="0.25">
      <c r="A6" t="s">
        <v>30</v>
      </c>
      <c r="B6">
        <v>2</v>
      </c>
      <c r="C6">
        <v>2</v>
      </c>
      <c r="D6">
        <v>1</v>
      </c>
    </row>
    <row r="8" spans="1:5" x14ac:dyDescent="0.25">
      <c r="A8" t="s">
        <v>8</v>
      </c>
      <c r="B8">
        <f>SUM(B2:B7)*SUM(C2:C7)*SUM(D2:D7)</f>
        <v>33456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2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2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2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2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2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2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2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25">
      <c r="E19" s="1"/>
    </row>
    <row r="20" spans="1:7" x14ac:dyDescent="0.2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7" sqref="A7"/>
    </sheetView>
  </sheetViews>
  <sheetFormatPr defaultRowHeight="15" x14ac:dyDescent="0.25"/>
  <cols>
    <col min="1" max="1" width="32.2851562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5</v>
      </c>
      <c r="C2">
        <v>4</v>
      </c>
      <c r="D2">
        <v>20</v>
      </c>
    </row>
    <row r="3" spans="1:5" x14ac:dyDescent="0.25">
      <c r="A3" t="s">
        <v>34</v>
      </c>
      <c r="B3">
        <v>6</v>
      </c>
      <c r="C3">
        <v>12</v>
      </c>
      <c r="D3">
        <v>12</v>
      </c>
    </row>
    <row r="4" spans="1:5" x14ac:dyDescent="0.25">
      <c r="A4" t="s">
        <v>39</v>
      </c>
      <c r="B4">
        <v>10</v>
      </c>
      <c r="C4">
        <v>4</v>
      </c>
      <c r="D4">
        <v>8</v>
      </c>
    </row>
    <row r="5" spans="1:5" x14ac:dyDescent="0.25">
      <c r="A5" t="s">
        <v>22</v>
      </c>
      <c r="B5">
        <v>10</v>
      </c>
      <c r="C5">
        <v>6</v>
      </c>
      <c r="D5">
        <v>3</v>
      </c>
    </row>
    <row r="6" spans="1:5" x14ac:dyDescent="0.25">
      <c r="A6" t="s">
        <v>38</v>
      </c>
      <c r="B6">
        <v>1</v>
      </c>
      <c r="C6">
        <v>3</v>
      </c>
      <c r="D6">
        <v>2</v>
      </c>
    </row>
    <row r="8" spans="1:5" x14ac:dyDescent="0.25">
      <c r="A8" t="s">
        <v>8</v>
      </c>
      <c r="B8">
        <f>SUM(B2:B7)*SUM(C2:C7)*SUM(D2:D7)</f>
        <v>41760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2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2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2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2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2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2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2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8" sqref="A8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5</v>
      </c>
      <c r="C2">
        <v>2</v>
      </c>
      <c r="D2">
        <v>1</v>
      </c>
    </row>
    <row r="3" spans="1:5" x14ac:dyDescent="0.25">
      <c r="A3" t="s">
        <v>7</v>
      </c>
      <c r="B3">
        <v>6</v>
      </c>
      <c r="C3">
        <v>15</v>
      </c>
      <c r="D3">
        <v>12</v>
      </c>
    </row>
    <row r="4" spans="1:5" x14ac:dyDescent="0.25">
      <c r="A4" t="s">
        <v>34</v>
      </c>
      <c r="B4">
        <v>5</v>
      </c>
      <c r="C4">
        <v>12</v>
      </c>
      <c r="D4">
        <v>8</v>
      </c>
    </row>
    <row r="5" spans="1:5" x14ac:dyDescent="0.25">
      <c r="A5" t="s">
        <v>6</v>
      </c>
      <c r="B5">
        <v>8</v>
      </c>
      <c r="C5">
        <v>4</v>
      </c>
      <c r="D5">
        <v>8</v>
      </c>
    </row>
    <row r="6" spans="1:5" x14ac:dyDescent="0.25">
      <c r="A6" t="s">
        <v>22</v>
      </c>
      <c r="B6">
        <v>4</v>
      </c>
      <c r="C6">
        <v>2</v>
      </c>
      <c r="D6">
        <v>4</v>
      </c>
    </row>
    <row r="7" spans="1:5" x14ac:dyDescent="0.25">
      <c r="A7" t="s">
        <v>30</v>
      </c>
      <c r="B7">
        <v>4</v>
      </c>
      <c r="C7">
        <v>1</v>
      </c>
      <c r="D7">
        <v>1</v>
      </c>
    </row>
    <row r="9" spans="1:5" x14ac:dyDescent="0.25">
      <c r="A9" t="s">
        <v>8</v>
      </c>
      <c r="B9">
        <f>SUM(B2:B8)*SUM(C2:C8)*SUM(D2:D8)</f>
        <v>39168</v>
      </c>
    </row>
    <row r="11" spans="1:5" x14ac:dyDescent="0.25">
      <c r="B11" t="s">
        <v>21</v>
      </c>
      <c r="C11" t="s">
        <v>17</v>
      </c>
      <c r="D11" t="s">
        <v>18</v>
      </c>
      <c r="E11" t="s">
        <v>19</v>
      </c>
    </row>
    <row r="12" spans="1:5" x14ac:dyDescent="0.25">
      <c r="A12" t="s">
        <v>9</v>
      </c>
      <c r="B12">
        <f>B2*SUM(C2:C8)*SUM(D2:D8)-B17-B2*((C2+C4)*(D2+D4)+(C2+C5)*(D2+D5)+(C2+C6)*(D2+D6)+(C2+C7)*(D2+D7))</f>
        <v>5080</v>
      </c>
      <c r="C12" s="2">
        <f t="shared" ref="C12:C17" si="0">B12/$B$9</f>
        <v>0.12969771241830066</v>
      </c>
      <c r="D12">
        <v>2</v>
      </c>
      <c r="E12" s="1">
        <f>C12*D12</f>
        <v>0.25939542483660133</v>
      </c>
    </row>
    <row r="13" spans="1:5" x14ac:dyDescent="0.25">
      <c r="A13" t="s">
        <v>35</v>
      </c>
      <c r="B13">
        <f>(B2+B4)*(C2+C4)*(D2+D4)-B17</f>
        <v>1250</v>
      </c>
      <c r="C13" s="2">
        <f t="shared" si="0"/>
        <v>3.1913807189542481E-2</v>
      </c>
      <c r="D13">
        <v>5</v>
      </c>
      <c r="E13" s="1">
        <f t="shared" ref="E13:E17" si="1">C13*D13</f>
        <v>0.15956903594771241</v>
      </c>
    </row>
    <row r="14" spans="1:5" x14ac:dyDescent="0.25">
      <c r="A14" t="s">
        <v>16</v>
      </c>
      <c r="B14">
        <f>(B2+B5)*(C2+C5)*(D2+D5)-B17</f>
        <v>692</v>
      </c>
      <c r="C14" s="2">
        <f t="shared" si="0"/>
        <v>1.7667483660130719E-2</v>
      </c>
      <c r="D14">
        <v>10</v>
      </c>
      <c r="E14" s="1">
        <f t="shared" si="1"/>
        <v>0.17667483660130717</v>
      </c>
    </row>
    <row r="15" spans="1:5" x14ac:dyDescent="0.25">
      <c r="A15" t="s">
        <v>25</v>
      </c>
      <c r="B15">
        <f>(B2+B6)*(C2+C6)*(D2+D6)-B17</f>
        <v>170</v>
      </c>
      <c r="C15" s="2">
        <f t="shared" si="0"/>
        <v>4.340277777777778E-3</v>
      </c>
      <c r="D15">
        <v>20</v>
      </c>
      <c r="E15" s="1">
        <f t="shared" si="1"/>
        <v>8.6805555555555552E-2</v>
      </c>
    </row>
    <row r="16" spans="1:5" x14ac:dyDescent="0.25">
      <c r="A16" t="s">
        <v>33</v>
      </c>
      <c r="B16">
        <f>(B2+B7)*(C2+C7)*(D2+D7)-B17</f>
        <v>44</v>
      </c>
      <c r="C16" s="2">
        <f t="shared" si="0"/>
        <v>1.1233660130718953E-3</v>
      </c>
      <c r="D16">
        <v>100</v>
      </c>
      <c r="E16" s="1">
        <f t="shared" si="1"/>
        <v>0.11233660130718953</v>
      </c>
    </row>
    <row r="17" spans="1:5" x14ac:dyDescent="0.25">
      <c r="A17" t="s">
        <v>26</v>
      </c>
      <c r="B17">
        <f>B2*C2*D2</f>
        <v>10</v>
      </c>
      <c r="C17" s="2">
        <f t="shared" si="0"/>
        <v>2.5531045751633988E-4</v>
      </c>
      <c r="D17">
        <v>1000</v>
      </c>
      <c r="E17" s="1">
        <f t="shared" si="1"/>
        <v>0.25531045751633991</v>
      </c>
    </row>
    <row r="18" spans="1:5" x14ac:dyDescent="0.25">
      <c r="E18" s="1"/>
    </row>
    <row r="19" spans="1:5" x14ac:dyDescent="0.2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3" sqref="A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6</v>
      </c>
      <c r="C2">
        <v>8</v>
      </c>
      <c r="D2">
        <v>2</v>
      </c>
    </row>
    <row r="3" spans="1:5" x14ac:dyDescent="0.25">
      <c r="A3" t="s">
        <v>34</v>
      </c>
      <c r="B3">
        <v>7</v>
      </c>
      <c r="C3">
        <v>10</v>
      </c>
      <c r="D3">
        <v>9</v>
      </c>
    </row>
    <row r="4" spans="1:5" x14ac:dyDescent="0.25">
      <c r="A4" t="s">
        <v>5</v>
      </c>
      <c r="B4">
        <v>7</v>
      </c>
      <c r="C4">
        <v>5</v>
      </c>
      <c r="D4">
        <v>8</v>
      </c>
    </row>
    <row r="5" spans="1:5" x14ac:dyDescent="0.25">
      <c r="A5" t="s">
        <v>6</v>
      </c>
      <c r="B5">
        <v>4</v>
      </c>
      <c r="C5">
        <v>4</v>
      </c>
      <c r="D5">
        <v>6</v>
      </c>
    </row>
    <row r="6" spans="1:5" x14ac:dyDescent="0.25">
      <c r="A6" t="s">
        <v>22</v>
      </c>
      <c r="B6">
        <v>3</v>
      </c>
      <c r="C6">
        <v>2</v>
      </c>
      <c r="D6">
        <v>4</v>
      </c>
    </row>
    <row r="8" spans="1:5" x14ac:dyDescent="0.25">
      <c r="A8" t="s">
        <v>8</v>
      </c>
      <c r="B8">
        <f>SUM(B2:B7)*SUM(C2:C7)*SUM(D2:D7)</f>
        <v>22707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3654</v>
      </c>
      <c r="C11" s="2">
        <f t="shared" ref="C11:C17" si="0">B11/$B$8</f>
        <v>0.16091954022988506</v>
      </c>
      <c r="D11">
        <v>2</v>
      </c>
      <c r="E11" s="1">
        <f>C11*D11</f>
        <v>0.32183908045977011</v>
      </c>
    </row>
    <row r="12" spans="1:5" x14ac:dyDescent="0.25">
      <c r="A12" t="s">
        <v>41</v>
      </c>
      <c r="B12">
        <f>B2*C2*SUM(D2:D6)</f>
        <v>1392</v>
      </c>
      <c r="C12" s="2">
        <f t="shared" si="0"/>
        <v>6.1302681992337162E-2</v>
      </c>
      <c r="D12">
        <v>4</v>
      </c>
      <c r="E12" s="1">
        <f t="shared" ref="E12:E17" si="1">C12*D12</f>
        <v>0.24521072796934865</v>
      </c>
    </row>
    <row r="13" spans="1:5" x14ac:dyDescent="0.25">
      <c r="A13" t="s">
        <v>46</v>
      </c>
      <c r="B13">
        <f>B3*C3*D3</f>
        <v>630</v>
      </c>
      <c r="C13" s="2">
        <f t="shared" si="0"/>
        <v>2.7744748315497423E-2</v>
      </c>
      <c r="D13">
        <v>5</v>
      </c>
      <c r="E13" s="1">
        <f t="shared" si="1"/>
        <v>0.13872374157748713</v>
      </c>
    </row>
    <row r="14" spans="1:5" x14ac:dyDescent="0.25">
      <c r="A14" t="s">
        <v>12</v>
      </c>
      <c r="B14">
        <f>B4*C4*D4</f>
        <v>280</v>
      </c>
      <c r="C14" s="2">
        <f t="shared" si="0"/>
        <v>1.2330999251332188E-2</v>
      </c>
      <c r="D14">
        <v>6</v>
      </c>
      <c r="E14" s="1">
        <f t="shared" si="1"/>
        <v>7.3985995507993133E-2</v>
      </c>
    </row>
    <row r="15" spans="1:5" x14ac:dyDescent="0.25">
      <c r="A15" t="s">
        <v>15</v>
      </c>
      <c r="B15">
        <f>B5*C5*(SUM(D2:D7)-D5)</f>
        <v>368</v>
      </c>
      <c r="C15" s="2">
        <f t="shared" si="0"/>
        <v>1.6206456158893733E-2</v>
      </c>
      <c r="D15">
        <v>10</v>
      </c>
      <c r="E15" s="1">
        <f t="shared" ref="E15:E16" si="2">C15*D15</f>
        <v>0.16206456158893734</v>
      </c>
    </row>
    <row r="16" spans="1:5" x14ac:dyDescent="0.25">
      <c r="A16" t="s">
        <v>16</v>
      </c>
      <c r="B16">
        <f>B5*C5*D5</f>
        <v>96</v>
      </c>
      <c r="C16" s="2">
        <f t="shared" si="0"/>
        <v>4.2277711718853219E-3</v>
      </c>
      <c r="D16">
        <v>25</v>
      </c>
      <c r="E16" s="1">
        <f t="shared" si="2"/>
        <v>0.10569427929713304</v>
      </c>
    </row>
    <row r="17" spans="1:5" x14ac:dyDescent="0.25">
      <c r="A17" t="s">
        <v>25</v>
      </c>
      <c r="B17">
        <f>B6*C6*D6</f>
        <v>24</v>
      </c>
      <c r="C17" s="2">
        <f t="shared" si="0"/>
        <v>1.0569427929713305E-3</v>
      </c>
      <c r="D17">
        <v>50</v>
      </c>
      <c r="E17" s="1">
        <f t="shared" si="1"/>
        <v>5.2847139648566521E-2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0.28378913991280219</v>
      </c>
      <c r="E19" s="1">
        <f>SUM(E11:E18)</f>
        <v>1.100365526049236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47</v>
      </c>
      <c r="B2">
        <v>4</v>
      </c>
      <c r="C2">
        <v>6</v>
      </c>
      <c r="D2">
        <v>2</v>
      </c>
    </row>
    <row r="3" spans="1:5" x14ac:dyDescent="0.25">
      <c r="A3" t="s">
        <v>48</v>
      </c>
      <c r="B3">
        <v>4</v>
      </c>
      <c r="C3">
        <v>8</v>
      </c>
      <c r="D3">
        <v>9</v>
      </c>
    </row>
    <row r="4" spans="1:5" x14ac:dyDescent="0.25">
      <c r="A4" t="s">
        <v>49</v>
      </c>
      <c r="B4">
        <v>3</v>
      </c>
      <c r="C4">
        <v>5</v>
      </c>
      <c r="D4">
        <v>8</v>
      </c>
    </row>
    <row r="5" spans="1:5" x14ac:dyDescent="0.25">
      <c r="A5" t="s">
        <v>50</v>
      </c>
      <c r="B5">
        <v>2</v>
      </c>
      <c r="C5">
        <v>4</v>
      </c>
      <c r="D5">
        <v>6</v>
      </c>
    </row>
    <row r="6" spans="1:5" x14ac:dyDescent="0.25">
      <c r="A6" t="s">
        <v>51</v>
      </c>
      <c r="B6">
        <v>1</v>
      </c>
      <c r="C6">
        <v>2</v>
      </c>
      <c r="D6">
        <v>2</v>
      </c>
    </row>
    <row r="8" spans="1:5" x14ac:dyDescent="0.25">
      <c r="A8" t="s">
        <v>8</v>
      </c>
      <c r="B8">
        <f>SUM(B2:B7)*SUM(C2:C7)*SUM(D2:D7)</f>
        <v>9450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52</v>
      </c>
      <c r="B11">
        <f>B2*SUM(C3:C7)*SUM(D2:D7)</f>
        <v>2052</v>
      </c>
      <c r="C11" s="2">
        <f t="shared" ref="C11:C18" si="0">B11/$B$8</f>
        <v>0.21714285714285714</v>
      </c>
      <c r="D11">
        <v>1</v>
      </c>
      <c r="E11" s="1">
        <f>C11*D11</f>
        <v>0.21714285714285714</v>
      </c>
    </row>
    <row r="12" spans="1:5" x14ac:dyDescent="0.25">
      <c r="A12" t="s">
        <v>53</v>
      </c>
      <c r="B12">
        <f>B2*C2*SUM(D2:D6)</f>
        <v>648</v>
      </c>
      <c r="C12" s="2">
        <f t="shared" si="0"/>
        <v>6.8571428571428575E-2</v>
      </c>
      <c r="D12">
        <v>2</v>
      </c>
      <c r="E12" s="1">
        <f t="shared" ref="E12:E18" si="1">C12*D12</f>
        <v>0.13714285714285715</v>
      </c>
    </row>
    <row r="13" spans="1:5" x14ac:dyDescent="0.25">
      <c r="A13" t="s">
        <v>54</v>
      </c>
      <c r="B13">
        <f>B3*C3*D3</f>
        <v>288</v>
      </c>
      <c r="C13" s="2">
        <f t="shared" si="0"/>
        <v>3.0476190476190476E-2</v>
      </c>
      <c r="D13">
        <v>4</v>
      </c>
      <c r="E13" s="1">
        <f t="shared" si="1"/>
        <v>0.1219047619047619</v>
      </c>
    </row>
    <row r="14" spans="1:5" x14ac:dyDescent="0.25">
      <c r="A14" t="s">
        <v>55</v>
      </c>
      <c r="B14">
        <f>B4*C4*D4</f>
        <v>120</v>
      </c>
      <c r="C14" s="2">
        <f t="shared" si="0"/>
        <v>1.2698412698412698E-2</v>
      </c>
      <c r="D14">
        <v>6</v>
      </c>
      <c r="E14" s="1">
        <f t="shared" si="1"/>
        <v>7.6190476190476197E-2</v>
      </c>
    </row>
    <row r="15" spans="1:5" x14ac:dyDescent="0.25">
      <c r="A15" t="s">
        <v>56</v>
      </c>
      <c r="B15">
        <f>B5*C5*D5</f>
        <v>48</v>
      </c>
      <c r="C15" s="2">
        <f t="shared" si="0"/>
        <v>5.0793650793650794E-3</v>
      </c>
      <c r="D15">
        <v>8</v>
      </c>
      <c r="E15" s="1">
        <f t="shared" si="1"/>
        <v>4.0634920634920635E-2</v>
      </c>
    </row>
    <row r="16" spans="1:5" x14ac:dyDescent="0.25">
      <c r="A16" t="s">
        <v>57</v>
      </c>
      <c r="B16">
        <f>B6*SUM(C2:C5)*SUM(D2:D6)</f>
        <v>621</v>
      </c>
      <c r="C16" s="2">
        <f t="shared" si="0"/>
        <v>6.5714285714285711E-2</v>
      </c>
      <c r="D16">
        <v>5</v>
      </c>
      <c r="E16" s="1">
        <f t="shared" si="1"/>
        <v>0.32857142857142857</v>
      </c>
    </row>
    <row r="17" spans="1:5" x14ac:dyDescent="0.25">
      <c r="A17" t="s">
        <v>59</v>
      </c>
      <c r="B17">
        <f>B6*C6*SUM(D2:D5)</f>
        <v>50</v>
      </c>
      <c r="C17" s="2">
        <f t="shared" ref="C17" si="2">B17/$B$8</f>
        <v>5.2910052910052907E-3</v>
      </c>
      <c r="D17">
        <v>20</v>
      </c>
      <c r="E17" s="1">
        <f t="shared" ref="E17" si="3">C17*D17</f>
        <v>0.10582010582010581</v>
      </c>
    </row>
    <row r="18" spans="1:5" x14ac:dyDescent="0.25">
      <c r="A18" t="s">
        <v>58</v>
      </c>
      <c r="B18">
        <f>B6*C6*D6</f>
        <v>4</v>
      </c>
      <c r="C18" s="2">
        <f t="shared" si="0"/>
        <v>4.232804232804233E-4</v>
      </c>
      <c r="D18">
        <v>100</v>
      </c>
      <c r="E18" s="1">
        <f t="shared" si="1"/>
        <v>4.2328042328042333E-2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0.40539682539682542</v>
      </c>
      <c r="E20" s="1">
        <f>SUM(E11:E19)</f>
        <v>1.0697354497354497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7" sqref="A7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10</v>
      </c>
      <c r="D2">
        <v>8</v>
      </c>
    </row>
    <row r="3" spans="1:5" x14ac:dyDescent="0.25">
      <c r="A3" t="s">
        <v>37</v>
      </c>
      <c r="B3">
        <v>4</v>
      </c>
      <c r="C3">
        <v>6</v>
      </c>
      <c r="D3">
        <v>4</v>
      </c>
    </row>
    <row r="4" spans="1:5" x14ac:dyDescent="0.25">
      <c r="A4" t="s">
        <v>5</v>
      </c>
      <c r="B4">
        <v>4</v>
      </c>
      <c r="C4">
        <v>5</v>
      </c>
      <c r="D4">
        <v>5</v>
      </c>
    </row>
    <row r="5" spans="1:5" x14ac:dyDescent="0.25">
      <c r="A5" t="s">
        <v>38</v>
      </c>
      <c r="B5">
        <v>4</v>
      </c>
      <c r="C5">
        <v>4</v>
      </c>
      <c r="D5">
        <v>3</v>
      </c>
    </row>
    <row r="6" spans="1:5" x14ac:dyDescent="0.25">
      <c r="A6" t="s">
        <v>22</v>
      </c>
      <c r="B6">
        <v>1</v>
      </c>
      <c r="C6">
        <v>2</v>
      </c>
      <c r="D6">
        <v>4</v>
      </c>
    </row>
    <row r="8" spans="1:5" x14ac:dyDescent="0.25">
      <c r="A8" t="s">
        <v>8</v>
      </c>
      <c r="B8">
        <f>SUM(B2:B7)*SUM(C2:C7)*SUM(D2:D7)</f>
        <v>12312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B2*SUM(C2:C6)*SUM(D2:D6)-B12</f>
        <v>3408</v>
      </c>
      <c r="C11" s="2">
        <f t="shared" ref="C11:C21" si="0">B11/$B$8</f>
        <v>0.27680311890838205</v>
      </c>
      <c r="D11">
        <v>0.2</v>
      </c>
      <c r="E11" s="1">
        <f>C11*D11</f>
        <v>5.5360623781676416E-2</v>
      </c>
    </row>
    <row r="12" spans="1:5" x14ac:dyDescent="0.25">
      <c r="A12" t="s">
        <v>26</v>
      </c>
      <c r="B12">
        <f>B2*C2*D2</f>
        <v>480</v>
      </c>
      <c r="C12" s="2">
        <f t="shared" si="0"/>
        <v>3.8986354775828458E-2</v>
      </c>
      <c r="D12">
        <v>4</v>
      </c>
      <c r="E12" s="1">
        <f t="shared" ref="E12:E21" si="1">C12*D12</f>
        <v>0.15594541910331383</v>
      </c>
    </row>
    <row r="13" spans="1:5" x14ac:dyDescent="0.25">
      <c r="A13" t="s">
        <v>40</v>
      </c>
      <c r="B13">
        <f>B3*SUM(C2:C6)*SUM(D2:D6)-B14</f>
        <v>2496</v>
      </c>
      <c r="C13" s="2">
        <f t="shared" si="0"/>
        <v>0.20272904483430798</v>
      </c>
      <c r="D13">
        <v>0.2</v>
      </c>
      <c r="E13" s="1">
        <f t="shared" si="1"/>
        <v>4.05458089668616E-2</v>
      </c>
    </row>
    <row r="14" spans="1:5" x14ac:dyDescent="0.25">
      <c r="A14" t="s">
        <v>60</v>
      </c>
      <c r="B14">
        <f>B3*C3*D3</f>
        <v>96</v>
      </c>
      <c r="C14" s="2">
        <f t="shared" si="0"/>
        <v>7.7972709551656916E-3</v>
      </c>
      <c r="D14">
        <v>6</v>
      </c>
      <c r="E14" s="1">
        <f t="shared" si="1"/>
        <v>4.6783625730994149E-2</v>
      </c>
    </row>
    <row r="15" spans="1:5" x14ac:dyDescent="0.25">
      <c r="A15" t="s">
        <v>61</v>
      </c>
      <c r="B15">
        <f>B4*SUM(C2:C6)*SUM(D2:D6)-B16</f>
        <v>2492</v>
      </c>
      <c r="C15" s="2">
        <f t="shared" si="0"/>
        <v>0.20240415854450941</v>
      </c>
      <c r="D15">
        <v>0.2</v>
      </c>
      <c r="E15" s="1">
        <f t="shared" si="1"/>
        <v>4.0480831708901883E-2</v>
      </c>
    </row>
    <row r="16" spans="1:5" x14ac:dyDescent="0.25">
      <c r="A16" t="s">
        <v>12</v>
      </c>
      <c r="B16">
        <f>B4*C4*D4</f>
        <v>100</v>
      </c>
      <c r="C16" s="2">
        <f t="shared" si="0"/>
        <v>8.1221572449642621E-3</v>
      </c>
      <c r="D16">
        <v>8</v>
      </c>
      <c r="E16" s="1">
        <f t="shared" si="1"/>
        <v>6.4977257959714096E-2</v>
      </c>
    </row>
    <row r="17" spans="1:5" x14ac:dyDescent="0.25">
      <c r="A17" t="s">
        <v>42</v>
      </c>
      <c r="B17">
        <f>B5*SUM(C2:C6)*SUM(D2:D6)-B18</f>
        <v>2544</v>
      </c>
      <c r="C17" s="2">
        <f t="shared" si="0"/>
        <v>0.20662768031189083</v>
      </c>
      <c r="D17">
        <v>0.2</v>
      </c>
      <c r="E17" s="1">
        <f t="shared" si="1"/>
        <v>4.1325536062378168E-2</v>
      </c>
    </row>
    <row r="18" spans="1:5" x14ac:dyDescent="0.25">
      <c r="A18" t="s">
        <v>44</v>
      </c>
      <c r="B18">
        <f>B5*C5*D5</f>
        <v>48</v>
      </c>
      <c r="C18" s="2">
        <f t="shared" si="0"/>
        <v>3.8986354775828458E-3</v>
      </c>
      <c r="D18">
        <v>10</v>
      </c>
      <c r="E18" s="1">
        <f t="shared" si="1"/>
        <v>3.8986354775828458E-2</v>
      </c>
    </row>
    <row r="19" spans="1:5" x14ac:dyDescent="0.25">
      <c r="A19" t="s">
        <v>62</v>
      </c>
      <c r="B19">
        <f>B6*SUM(C2:C5)*SUM(D2:D6)</f>
        <v>600</v>
      </c>
      <c r="C19" s="2">
        <f t="shared" si="0"/>
        <v>4.8732943469785572E-2</v>
      </c>
      <c r="D19">
        <v>10</v>
      </c>
      <c r="E19" s="1">
        <f t="shared" si="1"/>
        <v>0.48732943469785572</v>
      </c>
    </row>
    <row r="20" spans="1:5" x14ac:dyDescent="0.25">
      <c r="A20" t="s">
        <v>63</v>
      </c>
      <c r="B20">
        <f>B6*C6*SUM(D2:D5)</f>
        <v>40</v>
      </c>
      <c r="C20" s="2">
        <f t="shared" si="0"/>
        <v>3.2488628979857048E-3</v>
      </c>
      <c r="D20">
        <v>20</v>
      </c>
      <c r="E20" s="1">
        <f t="shared" si="1"/>
        <v>6.4977257959714096E-2</v>
      </c>
    </row>
    <row r="21" spans="1:5" x14ac:dyDescent="0.25">
      <c r="A21" t="s">
        <v>25</v>
      </c>
      <c r="B21">
        <f>B6*C6*D6</f>
        <v>8</v>
      </c>
      <c r="C21" s="2">
        <f t="shared" si="0"/>
        <v>6.4977257959714096E-4</v>
      </c>
      <c r="D21">
        <v>50</v>
      </c>
      <c r="E21" s="1">
        <f t="shared" si="1"/>
        <v>3.2488628979857048E-2</v>
      </c>
    </row>
    <row r="22" spans="1:5" x14ac:dyDescent="0.25">
      <c r="E22" s="1"/>
    </row>
    <row r="23" spans="1:5" x14ac:dyDescent="0.25">
      <c r="A23" t="s">
        <v>20</v>
      </c>
      <c r="C23" s="1">
        <f>SUM(C11:C22)</f>
        <v>0.99999999999999978</v>
      </c>
      <c r="E23" s="1">
        <f>SUM(E11:E22)</f>
        <v>1.0692007797270953</v>
      </c>
    </row>
    <row r="24" spans="1:5" x14ac:dyDescent="0.25">
      <c r="C24" s="1">
        <f>SUMIF(D11:D21,"&gt;1",C11:C21)</f>
        <v>0.11143599740090968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wild cherry</vt:lpstr>
      <vt:lpstr>progressive</vt:lpstr>
      <vt:lpstr>loose</vt:lpstr>
      <vt:lpstr>tournament</vt:lpstr>
      <vt:lpstr>tournament2</vt:lpstr>
      <vt:lpstr>tournament3</vt:lpstr>
      <vt:lpstr>tournament4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Expedia User</cp:lastModifiedBy>
  <dcterms:created xsi:type="dcterms:W3CDTF">2017-06-11T12:31:14Z</dcterms:created>
  <dcterms:modified xsi:type="dcterms:W3CDTF">2018-05-10T02:20:50Z</dcterms:modified>
</cp:coreProperties>
</file>