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9315" windowHeight="92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32" i="1" l="1"/>
  <c r="C29" i="1"/>
  <c r="C30" i="1"/>
  <c r="C28" i="1"/>
  <c r="G16" i="1" l="1"/>
  <c r="C15" i="1"/>
  <c r="D12" i="1"/>
  <c r="D9" i="1"/>
  <c r="D10" i="1"/>
  <c r="D11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<sst xmlns="http://schemas.openxmlformats.org/spreadsheetml/2006/main" count="20" uniqueCount="19">
  <si>
    <t>Frequenz</t>
  </si>
  <si>
    <t>Zeit start</t>
  </si>
  <si>
    <t>Zeit stop</t>
  </si>
  <si>
    <t>Ablesefehler</t>
  </si>
  <si>
    <t>Abstand</t>
  </si>
  <si>
    <t>Resonanzfrequenz</t>
  </si>
  <si>
    <t>Steigung des Fits</t>
  </si>
  <si>
    <t>Ferhler in der Zeit</t>
  </si>
  <si>
    <t>Fehler in der Frequenz</t>
  </si>
  <si>
    <t>Gesamtfehler</t>
  </si>
  <si>
    <t>Gewicht1</t>
  </si>
  <si>
    <t xml:space="preserve">Gewicht2  </t>
  </si>
  <si>
    <t>Mittel:</t>
  </si>
  <si>
    <t xml:space="preserve">Verschiebung:  </t>
  </si>
  <si>
    <t>Drehwinkel</t>
  </si>
  <si>
    <t>Wert</t>
  </si>
  <si>
    <t>Fehler</t>
  </si>
  <si>
    <t>y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</si>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</sst>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7" workbookViewId="0">
      <selection activeCell="B38" sqref="B38"/>
    </sheetView>
  </sheetViews>
  <sheetFormatPr baseColWidth="10" defaultRowHeight="15" x14ac:dyDescent="0.25"/>
  <cols>
    <col min="1" max="1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3" spans="1:7" x14ac:dyDescent="0.25">
      <c r="A3">
        <v>4706.7950000000001</v>
      </c>
      <c r="B3">
        <v>4.6364900000000001E-2</v>
      </c>
      <c r="C3">
        <v>6.3947000000000004E-2</v>
      </c>
      <c r="D3">
        <f t="shared" ref="D3:D12" si="0">C3-B3</f>
        <v>1.7582100000000003E-2</v>
      </c>
      <c r="E3">
        <v>2.0000000000000001E-4</v>
      </c>
    </row>
    <row r="4" spans="1:7" x14ac:dyDescent="0.25">
      <c r="A4">
        <v>4707.7920000000004</v>
      </c>
      <c r="B4">
        <v>3.9750000000000001E-2</v>
      </c>
      <c r="C4">
        <v>5.47891E-2</v>
      </c>
      <c r="D4">
        <f t="shared" si="0"/>
        <v>1.50391E-2</v>
      </c>
    </row>
    <row r="5" spans="1:7" x14ac:dyDescent="0.25">
      <c r="A5">
        <v>4709.0020000000004</v>
      </c>
      <c r="B5">
        <v>6.8411600000000003E-2</v>
      </c>
      <c r="C5">
        <v>8.1989500000000007E-2</v>
      </c>
      <c r="D5">
        <f t="shared" si="0"/>
        <v>1.3577900000000004E-2</v>
      </c>
    </row>
    <row r="6" spans="1:7" x14ac:dyDescent="0.25">
      <c r="A6">
        <v>4710.2659999999996</v>
      </c>
      <c r="B6">
        <v>4.5536800000000002E-2</v>
      </c>
      <c r="C6">
        <v>5.7785900000000001E-2</v>
      </c>
      <c r="D6">
        <f t="shared" si="0"/>
        <v>1.2249099999999999E-2</v>
      </c>
    </row>
    <row r="7" spans="1:7" x14ac:dyDescent="0.25">
      <c r="A7">
        <v>4711.7910000000002</v>
      </c>
      <c r="B7">
        <v>5.1814199999999998E-2</v>
      </c>
      <c r="C7">
        <v>6.24047E-2</v>
      </c>
      <c r="D7">
        <f t="shared" si="0"/>
        <v>1.0590500000000003E-2</v>
      </c>
    </row>
    <row r="8" spans="1:7" x14ac:dyDescent="0.25">
      <c r="A8">
        <v>4712.76</v>
      </c>
      <c r="B8">
        <v>5.5157400000000002E-2</v>
      </c>
      <c r="C8">
        <v>6.4718999999999999E-2</v>
      </c>
      <c r="D8">
        <f t="shared" si="0"/>
        <v>9.5615999999999965E-3</v>
      </c>
    </row>
    <row r="9" spans="1:7" x14ac:dyDescent="0.25">
      <c r="A9">
        <v>4713.8900000000003</v>
      </c>
      <c r="B9">
        <v>5.2340400000000002E-2</v>
      </c>
      <c r="C9">
        <v>6.0736499999999999E-2</v>
      </c>
      <c r="D9">
        <f t="shared" si="0"/>
        <v>8.3960999999999966E-3</v>
      </c>
    </row>
    <row r="10" spans="1:7" x14ac:dyDescent="0.25">
      <c r="A10">
        <v>4715.0230000000001</v>
      </c>
      <c r="B10">
        <v>5.3778699999999999E-2</v>
      </c>
      <c r="C10">
        <v>6.0901700000000003E-2</v>
      </c>
      <c r="D10">
        <f t="shared" si="0"/>
        <v>7.1230000000000043E-3</v>
      </c>
    </row>
    <row r="11" spans="1:7" x14ac:dyDescent="0.25">
      <c r="A11">
        <v>4716.4489999999996</v>
      </c>
      <c r="B11">
        <v>7.2237999999999997E-2</v>
      </c>
      <c r="C11">
        <v>7.76424E-2</v>
      </c>
      <c r="D11">
        <f t="shared" si="0"/>
        <v>5.4044000000000036E-3</v>
      </c>
    </row>
    <row r="12" spans="1:7" x14ac:dyDescent="0.25">
      <c r="A12">
        <v>4717.4780000000001</v>
      </c>
      <c r="B12">
        <v>7.45918E-2</v>
      </c>
      <c r="C12">
        <v>7.8489199999999995E-2</v>
      </c>
      <c r="D12">
        <f t="shared" si="0"/>
        <v>3.8973999999999953E-3</v>
      </c>
    </row>
    <row r="13" spans="1:7" x14ac:dyDescent="0.25">
      <c r="A13" t="s">
        <v>5</v>
      </c>
    </row>
    <row r="14" spans="1:7" x14ac:dyDescent="0.25">
      <c r="A14">
        <v>4712.3100000000004</v>
      </c>
    </row>
    <row r="15" spans="1:7" x14ac:dyDescent="0.25">
      <c r="A15" t="s">
        <v>6</v>
      </c>
      <c r="C15">
        <f>(A17-B17)/(A16-B16)</f>
        <v>983.07816277289692</v>
      </c>
      <c r="E15" t="s">
        <v>7</v>
      </c>
      <c r="G15" t="s">
        <v>9</v>
      </c>
    </row>
    <row r="16" spans="1:7" x14ac:dyDescent="0.25">
      <c r="A16">
        <v>1.06205E-2</v>
      </c>
      <c r="B16">
        <v>0.01</v>
      </c>
      <c r="E16">
        <v>2.0000000000000001E-4</v>
      </c>
      <c r="G16">
        <f>SQRT(E18^2+(C15*E16)^2)</f>
        <v>0.19661817557092068</v>
      </c>
    </row>
    <row r="17" spans="1:5" x14ac:dyDescent="0.25">
      <c r="A17">
        <v>4712.3100000000004</v>
      </c>
      <c r="B17">
        <v>4711.7</v>
      </c>
      <c r="E17" t="s">
        <v>8</v>
      </c>
    </row>
    <row r="18" spans="1:5" x14ac:dyDescent="0.25">
      <c r="E18">
        <v>1E-3</v>
      </c>
    </row>
    <row r="21" spans="1:5" x14ac:dyDescent="0.25">
      <c r="A21" t="s">
        <v>10</v>
      </c>
      <c r="B21">
        <v>1525.1872962800001</v>
      </c>
    </row>
    <row r="22" spans="1:5" x14ac:dyDescent="0.25">
      <c r="A22" t="s">
        <v>11</v>
      </c>
      <c r="B22">
        <v>1490.3144285999999</v>
      </c>
    </row>
    <row r="23" spans="1:5" x14ac:dyDescent="0.25">
      <c r="A23" t="s">
        <v>12</v>
      </c>
      <c r="B23">
        <v>1507.75086244</v>
      </c>
    </row>
    <row r="24" spans="1:5" x14ac:dyDescent="0.25">
      <c r="A24" t="s">
        <v>13</v>
      </c>
      <c r="B24">
        <v>17.436433839799999</v>
      </c>
    </row>
    <row r="26" spans="1:5" x14ac:dyDescent="0.25">
      <c r="A26" t="s">
        <v>14</v>
      </c>
    </row>
    <row r="27" spans="1:5" x14ac:dyDescent="0.25">
      <c r="A27" t="s">
        <v>15</v>
      </c>
      <c r="B27" t="s">
        <v>16</v>
      </c>
    </row>
    <row r="28" spans="1:5" x14ac:dyDescent="0.25">
      <c r="A28">
        <v>47</v>
      </c>
      <c r="B28">
        <v>1</v>
      </c>
      <c r="C28">
        <f>B28/A28</f>
        <v>2.1276595744680851E-2</v>
      </c>
    </row>
    <row r="29" spans="1:5" x14ac:dyDescent="0.25">
      <c r="A29">
        <v>4.8390000000000002E-2</v>
      </c>
      <c r="B29">
        <v>9.7000000000000003E-3</v>
      </c>
      <c r="C29">
        <f t="shared" ref="C29:C30" si="1">B29/A29</f>
        <v>0.20045463938830335</v>
      </c>
    </row>
    <row r="30" spans="1:5" x14ac:dyDescent="0.25">
      <c r="A30">
        <v>3.1</v>
      </c>
      <c r="B30">
        <v>0.24</v>
      </c>
      <c r="C30">
        <f t="shared" si="1"/>
        <v>7.7419354838709667E-2</v>
      </c>
    </row>
    <row r="32" spans="1:5" x14ac:dyDescent="0.25">
      <c r="C32">
        <f>SQRT(C28^2+C29^2+C30^2)</f>
        <v>0.21593636211258943</v>
      </c>
    </row>
    <row r="34" spans="1:2" x14ac:dyDescent="0.25">
      <c r="B34">
        <v>1492</v>
      </c>
    </row>
    <row r="35" spans="1:2" x14ac:dyDescent="0.25">
      <c r="A35" t="s">
        <v>5</v>
      </c>
      <c r="B35">
        <v>1510</v>
      </c>
    </row>
    <row r="36" spans="1:2" x14ac:dyDescent="0.25">
      <c r="B36">
        <v>1528</v>
      </c>
    </row>
    <row r="37" spans="1:2" x14ac:dyDescent="0.25">
      <c r="A37" t="s">
        <v>17</v>
      </c>
      <c r="B37">
        <v>3.9E-2</v>
      </c>
    </row>
    <row r="38" spans="1:2" x14ac:dyDescent="0.25">
      <c r="B38" t="s"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2013-09-21T11:01:50Z</dcterms:created>
  <dcterms:modified xsi:type="dcterms:W3CDTF">2013-09-22T22:03:20Z</dcterms:modified>
</cp:coreProperties>
</file>