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315" windowHeight="70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I3" i="1"/>
  <c r="I4" i="1"/>
  <c r="I5" i="1"/>
  <c r="I6" i="1"/>
  <c r="I9" i="1"/>
  <c r="I10" i="1"/>
  <c r="H4" i="1"/>
  <c r="H5" i="1"/>
  <c r="H6" i="1"/>
  <c r="H7" i="1"/>
  <c r="I7" i="1" s="1"/>
  <c r="H8" i="1"/>
  <c r="I8" i="1" s="1"/>
  <c r="H9" i="1"/>
  <c r="H10" i="1"/>
  <c r="H11" i="1"/>
  <c r="I11" i="1" s="1"/>
  <c r="H12" i="1"/>
  <c r="I12" i="1" s="1"/>
  <c r="H3" i="1"/>
  <c r="B43" i="1" l="1"/>
  <c r="C32" i="1" l="1"/>
  <c r="C29" i="1"/>
  <c r="C30" i="1"/>
  <c r="C28" i="1"/>
  <c r="G16" i="1" l="1"/>
  <c r="C15" i="1"/>
  <c r="D12" i="1"/>
  <c r="D9" i="1"/>
  <c r="D10" i="1"/>
  <c r="D11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<sst xmlns="http://schemas.openxmlformats.org/spreadsheetml/2006/main" count="37" uniqueCount="35">
  <si>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</si>
  <si>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</si>
  <si>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</si>
  <si>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</si>
  <si>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</si>
  <si>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</si>
  <si>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</si>
  <si>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</si>
  <si>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</si>
  <si>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</si>
  <si>
    <t>Gewicht1</t>
  </si>
  <si>
    <t xml:space="preserve">Gewicht2  </t>
  </si>
  <si>
    <t>Mittel:</t>
  </si>
  <si>
    <t xml:space="preserve">Verschiebung:  </t>
  </si>
  <si>
    <t>Drehwinkel</t>
  </si>
  <si>
    <t>Wert</t>
  </si>
  <si>
    <t>Fehler</t>
  </si>
  <si>
    <t>y</t>
  </si>
  <si>
    <t>Verschiebung der Spindrehkurven</t>
  </si>
  <si>
    <t>max1</t>
  </si>
  <si>
    <t>max2</t>
  </si>
  <si>
    <t>kl-fit</t>
  </si>
  <si>
    <t>k=</t>
  </si>
  <si>
    <t>l=</t>
  </si>
  <si>
    <t>Einstrahlspule</t>
  </si>
  <si>
    <t>2,6 cm</t>
  </si>
  <si>
    <t>1,7cm</t>
  </si>
  <si>
    <t>Durchmesser</t>
  </si>
  <si>
    <t>Länge</t>
  </si>
  <si>
    <t>Halbwertsbreite</t>
  </si>
  <si>
    <t>Amplitude</t>
  </si>
  <si>
    <t>max</t>
  </si>
  <si>
    <t>min</t>
  </si>
  <si>
    <t>Mittel</t>
  </si>
  <si>
    <t>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</si>
</sst>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M8" sqref="M8"/>
    </sheetView>
  </sheetViews>
  <sheetFormatPr baseColWidth="10" defaultRowHeight="15" x14ac:dyDescent="0.25"/>
  <cols>
    <col min="1" max="1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30</v>
      </c>
    </row>
    <row r="2" spans="1:10" x14ac:dyDescent="0.25">
      <c r="F2" t="s">
        <v>31</v>
      </c>
      <c r="G2" t="s">
        <v>32</v>
      </c>
      <c r="H2" t="s">
        <v>33</v>
      </c>
      <c r="I2" t="s">
        <v>16</v>
      </c>
      <c r="J2" t="s">
        <v>34</v>
      </c>
    </row>
    <row r="3" spans="1:10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  <c r="F3">
        <v>-0.317297</v>
      </c>
      <c r="G3">
        <v>-0.26750000000000002</v>
      </c>
      <c r="H3">
        <f>(-G3-F3)/2</f>
        <v>0.29239850000000001</v>
      </c>
      <c r="I3">
        <f>+G3+H3</f>
        <v>2.489849999999999E-2</v>
      </c>
      <c r="J3">
        <f>0.02-D3</f>
        <v>2.4178999999999971E-3</v>
      </c>
    </row>
    <row r="4" spans="1:10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  <c r="F4">
        <v>-0.46430900000000003</v>
      </c>
      <c r="G4">
        <v>-0.42772399999999999</v>
      </c>
      <c r="H4">
        <f t="shared" ref="H4:H12" si="1">(-G4-F4)/2</f>
        <v>0.44601650000000004</v>
      </c>
      <c r="I4">
        <f t="shared" ref="I4:I12" si="2">+G4+H4</f>
        <v>1.8292500000000045E-2</v>
      </c>
      <c r="J4">
        <f t="shared" ref="J4:J12" si="3">0.02-D4</f>
        <v>4.9609000000000007E-3</v>
      </c>
    </row>
    <row r="5" spans="1:10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  <c r="F5">
        <v>-0.56390200000000001</v>
      </c>
      <c r="G5">
        <v>-0.53951199999999999</v>
      </c>
      <c r="H5">
        <f t="shared" si="1"/>
        <v>0.55170699999999995</v>
      </c>
      <c r="I5">
        <f t="shared" si="2"/>
        <v>1.2194999999999956E-2</v>
      </c>
      <c r="J5">
        <f t="shared" si="3"/>
        <v>6.4220999999999966E-3</v>
      </c>
    </row>
    <row r="6" spans="1:10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  <c r="F6">
        <v>-0.58626</v>
      </c>
      <c r="G6">
        <v>-0.56593499999999997</v>
      </c>
      <c r="H6">
        <f t="shared" si="1"/>
        <v>0.57609749999999993</v>
      </c>
      <c r="I6">
        <f t="shared" si="2"/>
        <v>1.0162499999999963E-2</v>
      </c>
      <c r="J6">
        <f t="shared" si="3"/>
        <v>7.7509000000000015E-3</v>
      </c>
    </row>
    <row r="7" spans="1:10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  <c r="F7">
        <v>-0.61065000000000003</v>
      </c>
      <c r="G7">
        <v>-0.59032499999999999</v>
      </c>
      <c r="H7">
        <f t="shared" si="1"/>
        <v>0.60048750000000006</v>
      </c>
      <c r="I7">
        <f t="shared" si="2"/>
        <v>1.0162500000000074E-2</v>
      </c>
      <c r="J7">
        <f t="shared" si="3"/>
        <v>9.4094999999999977E-3</v>
      </c>
    </row>
    <row r="8" spans="1:10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  <c r="F8">
        <v>-0.67569100000000004</v>
      </c>
      <c r="G8">
        <v>-0.65730900000000003</v>
      </c>
      <c r="H8">
        <f t="shared" si="1"/>
        <v>0.66650000000000009</v>
      </c>
      <c r="I8">
        <f t="shared" si="2"/>
        <v>9.1910000000000602E-3</v>
      </c>
      <c r="J8">
        <f t="shared" si="3"/>
        <v>1.0438400000000004E-2</v>
      </c>
    </row>
    <row r="9" spans="1:10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  <c r="F9">
        <v>-0.67772399999999999</v>
      </c>
      <c r="G9">
        <v>-0.64926799999999996</v>
      </c>
      <c r="H9">
        <f t="shared" si="1"/>
        <v>0.66349599999999997</v>
      </c>
      <c r="I9">
        <f t="shared" si="2"/>
        <v>1.4228000000000018E-2</v>
      </c>
      <c r="J9">
        <f t="shared" si="3"/>
        <v>1.1603900000000004E-2</v>
      </c>
    </row>
    <row r="10" spans="1:10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  <c r="F10">
        <v>-0.73835399999999995</v>
      </c>
      <c r="G10">
        <v>-0.67204299999999995</v>
      </c>
      <c r="H10">
        <f t="shared" si="1"/>
        <v>0.70519849999999995</v>
      </c>
      <c r="I10">
        <f t="shared" si="2"/>
        <v>3.3155500000000004E-2</v>
      </c>
      <c r="J10">
        <f t="shared" si="3"/>
        <v>1.2876999999999996E-2</v>
      </c>
    </row>
    <row r="11" spans="1:10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  <c r="F11">
        <v>-0.76122000000000001</v>
      </c>
      <c r="G11">
        <v>-0.71548800000000001</v>
      </c>
      <c r="H11">
        <f t="shared" si="1"/>
        <v>0.73835399999999995</v>
      </c>
      <c r="I11">
        <f t="shared" si="2"/>
        <v>2.2865999999999942E-2</v>
      </c>
      <c r="J11">
        <f t="shared" si="3"/>
        <v>1.4595599999999997E-2</v>
      </c>
    </row>
    <row r="12" spans="1:10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  <c r="F12">
        <v>-0.73835399999999995</v>
      </c>
      <c r="G12">
        <v>-0.69262199999999996</v>
      </c>
      <c r="H12">
        <f t="shared" si="1"/>
        <v>0.7154879999999999</v>
      </c>
      <c r="I12">
        <f t="shared" si="2"/>
        <v>2.2865999999999942E-2</v>
      </c>
      <c r="J12">
        <f t="shared" si="3"/>
        <v>1.6102600000000005E-2</v>
      </c>
    </row>
    <row r="13" spans="1:10" x14ac:dyDescent="0.25">
      <c r="A13" t="s">
        <v>5</v>
      </c>
    </row>
    <row r="14" spans="1:10" x14ac:dyDescent="0.25">
      <c r="A14">
        <v>4712.3100000000004</v>
      </c>
    </row>
    <row r="15" spans="1:10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10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  <row r="21" spans="1:5" x14ac:dyDescent="0.25">
      <c r="A21" t="s">
        <v>10</v>
      </c>
      <c r="B21">
        <v>1525.1872962800001</v>
      </c>
    </row>
    <row r="22" spans="1:5" x14ac:dyDescent="0.25">
      <c r="A22" t="s">
        <v>11</v>
      </c>
      <c r="B22">
        <v>1490.3144285999999</v>
      </c>
    </row>
    <row r="23" spans="1:5" x14ac:dyDescent="0.25">
      <c r="A23" t="s">
        <v>12</v>
      </c>
      <c r="B23">
        <v>1507.75086244</v>
      </c>
    </row>
    <row r="24" spans="1:5" x14ac:dyDescent="0.25">
      <c r="A24" t="s">
        <v>13</v>
      </c>
      <c r="B24">
        <v>17.436433839799999</v>
      </c>
    </row>
    <row r="26" spans="1:5" x14ac:dyDescent="0.25">
      <c r="A26" t="s">
        <v>14</v>
      </c>
    </row>
    <row r="27" spans="1:5" x14ac:dyDescent="0.25">
      <c r="A27" t="s">
        <v>15</v>
      </c>
      <c r="B27" t="s">
        <v>16</v>
      </c>
    </row>
    <row r="28" spans="1:5" x14ac:dyDescent="0.25">
      <c r="A28">
        <v>47</v>
      </c>
      <c r="B28">
        <v>1</v>
      </c>
      <c r="C28">
        <f>B28/A28</f>
        <v>2.1276595744680851E-2</v>
      </c>
    </row>
    <row r="29" spans="1:5" x14ac:dyDescent="0.25">
      <c r="A29">
        <v>4.8390000000000002E-2</v>
      </c>
      <c r="B29">
        <v>9.7000000000000003E-3</v>
      </c>
      <c r="C29">
        <f t="shared" ref="C29:C30" si="4">B29/A29</f>
        <v>0.20045463938830335</v>
      </c>
    </row>
    <row r="30" spans="1:5" x14ac:dyDescent="0.25">
      <c r="A30">
        <v>3.1</v>
      </c>
      <c r="B30">
        <v>0.24</v>
      </c>
      <c r="C30">
        <f t="shared" si="4"/>
        <v>7.7419354838709667E-2</v>
      </c>
    </row>
    <row r="32" spans="1:5" x14ac:dyDescent="0.25">
      <c r="C32">
        <f>SQRT(C28^2+C29^2+C30^2)</f>
        <v>0.21593636211258943</v>
      </c>
    </row>
    <row r="34" spans="1:2" x14ac:dyDescent="0.25">
      <c r="B34">
        <v>1492</v>
      </c>
    </row>
    <row r="35" spans="1:2" x14ac:dyDescent="0.25">
      <c r="A35" t="s">
        <v>5</v>
      </c>
      <c r="B35">
        <v>1510</v>
      </c>
    </row>
    <row r="36" spans="1:2" x14ac:dyDescent="0.25">
      <c r="B36">
        <v>1528</v>
      </c>
    </row>
    <row r="37" spans="1:2" x14ac:dyDescent="0.25">
      <c r="A37" t="s">
        <v>17</v>
      </c>
      <c r="B37">
        <v>3.9E-2</v>
      </c>
    </row>
    <row r="40" spans="1:2" x14ac:dyDescent="0.25">
      <c r="A40" t="s">
        <v>18</v>
      </c>
    </row>
    <row r="41" spans="1:2" x14ac:dyDescent="0.25">
      <c r="A41" t="s">
        <v>19</v>
      </c>
      <c r="B41">
        <v>3.4826099999999999E-2</v>
      </c>
    </row>
    <row r="42" spans="1:2" x14ac:dyDescent="0.25">
      <c r="A42" t="s">
        <v>20</v>
      </c>
      <c r="B42">
        <v>4.5535699999999998E-2</v>
      </c>
    </row>
    <row r="43" spans="1:2" x14ac:dyDescent="0.25">
      <c r="B43">
        <f>(B42-B41)/2</f>
        <v>5.3547999999999998E-3</v>
      </c>
    </row>
    <row r="45" spans="1:2" x14ac:dyDescent="0.25">
      <c r="A45" t="s">
        <v>21</v>
      </c>
    </row>
    <row r="46" spans="1:2" x14ac:dyDescent="0.25">
      <c r="A46" t="s">
        <v>22</v>
      </c>
      <c r="B46">
        <v>-6.4000000000000001E-2</v>
      </c>
    </row>
    <row r="47" spans="1:2" x14ac:dyDescent="0.25">
      <c r="A47" t="s">
        <v>23</v>
      </c>
      <c r="B47">
        <v>-1.58</v>
      </c>
    </row>
    <row r="50" spans="1:3" x14ac:dyDescent="0.25">
      <c r="A50" t="s">
        <v>24</v>
      </c>
      <c r="B50" t="s">
        <v>25</v>
      </c>
      <c r="C50" t="s">
        <v>28</v>
      </c>
    </row>
    <row r="51" spans="1:3" x14ac:dyDescent="0.25">
      <c r="B51" t="s">
        <v>26</v>
      </c>
      <c r="C51" t="s">
        <v>27</v>
      </c>
    </row>
    <row r="53" spans="1:3" x14ac:dyDescent="0.25">
      <c r="A53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2013-10-04T06:25:41Z</dcterms:modified>
</cp:coreProperties>
</file>