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35" windowWidth="19440" windowHeight="264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C28" i="1"/>
  <c r="C20"/>
  <c r="F29" s="1"/>
  <c r="F31" s="1"/>
  <c r="C13"/>
  <c r="C10"/>
  <c r="F28"/>
  <c r="B30"/>
  <c r="F30"/>
  <c r="C6"/>
  <c r="C5"/>
  <c r="B37" l="1"/>
  <c r="B38" s="1"/>
  <c r="B40" s="1"/>
</calcChain>
</file>

<file path=xl/sharedStrings.xml><?xml version="1.0" encoding="utf-8"?>
<sst xmlns="http://schemas.openxmlformats.org/spreadsheetml/2006/main" count="46" uniqueCount="37">
  <si>
    <t>Elemento</t>
  </si>
  <si>
    <t>Cantidad</t>
  </si>
  <si>
    <t>Costo Unitario</t>
  </si>
  <si>
    <t>Sensores y Actuadores</t>
  </si>
  <si>
    <t>MTU</t>
  </si>
  <si>
    <t>RTU</t>
  </si>
  <si>
    <t>Servidor</t>
  </si>
  <si>
    <t>Cableado e Infraestructura de Comunicaciones</t>
  </si>
  <si>
    <t>Terminales de Operación</t>
  </si>
  <si>
    <t>TOTAL</t>
  </si>
  <si>
    <t>Analista</t>
  </si>
  <si>
    <t>Diseñador</t>
  </si>
  <si>
    <t>Programador</t>
  </si>
  <si>
    <t>Recursos Humanos</t>
  </si>
  <si>
    <t>Capacitaciones</t>
  </si>
  <si>
    <t>Componentes</t>
  </si>
  <si>
    <t>SCRUM MASTER</t>
  </si>
  <si>
    <t>Otros Gastos</t>
  </si>
  <si>
    <t>Viaticos</t>
  </si>
  <si>
    <t>Instalación de Componentes</t>
  </si>
  <si>
    <t>Gastos Varios</t>
  </si>
  <si>
    <t>Capacitación (horas)</t>
  </si>
  <si>
    <t>COSTO TOTAL</t>
  </si>
  <si>
    <t>PORCENTAJE DE GANANCIA</t>
  </si>
  <si>
    <t>PRECIO DÓLAR</t>
  </si>
  <si>
    <t>PRECIO DE VENTA (dólares)</t>
  </si>
  <si>
    <t>PRECIO DE VENTA (pesos arg)</t>
  </si>
  <si>
    <t>GANANCIA PARA LA EMPRESA</t>
  </si>
  <si>
    <t>Item</t>
  </si>
  <si>
    <t>Recurso</t>
  </si>
  <si>
    <t>Cantida de horas</t>
  </si>
  <si>
    <t>Costo unitario</t>
  </si>
  <si>
    <t>Costos totales</t>
  </si>
  <si>
    <t>Costo</t>
  </si>
  <si>
    <t>Inversión</t>
  </si>
  <si>
    <t>Desarrollo</t>
  </si>
  <si>
    <t>Post-instalación</t>
  </si>
</sst>
</file>

<file path=xl/styles.xml><?xml version="1.0" encoding="utf-8"?>
<styleSheet xmlns="http://schemas.openxmlformats.org/spreadsheetml/2006/main">
  <numFmts count="4">
    <numFmt numFmtId="6" formatCode="&quot;$&quot;\ #,##0;[Red]&quot;$&quot;\ \-#,##0"/>
    <numFmt numFmtId="164" formatCode="&quot;$&quot;\ #,##0.00"/>
    <numFmt numFmtId="165" formatCode="[$USD]\ #,##0.00"/>
    <numFmt numFmtId="166" formatCode="[$$-2C0A]\ #,##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medium">
        <color rgb="FF4BACC6"/>
      </left>
      <right/>
      <top style="medium">
        <color rgb="FF4BACC6"/>
      </top>
      <bottom/>
      <diagonal/>
    </border>
    <border>
      <left/>
      <right/>
      <top style="medium">
        <color rgb="FF4BACC6"/>
      </top>
      <bottom/>
      <diagonal/>
    </border>
    <border>
      <left/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/>
      <top/>
      <bottom/>
      <diagonal/>
    </border>
    <border>
      <left/>
      <right style="medium">
        <color rgb="FF4BACC6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164" fontId="0" fillId="0" borderId="23" xfId="0" applyNumberForma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164" fontId="0" fillId="0" borderId="26" xfId="0" applyNumberForma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164" fontId="0" fillId="0" borderId="29" xfId="0" applyNumberFormat="1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6" fontId="0" fillId="0" borderId="32" xfId="0" applyNumberForma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/>
    </xf>
    <xf numFmtId="164" fontId="1" fillId="0" borderId="23" xfId="0" applyNumberFormat="1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164" fontId="1" fillId="0" borderId="26" xfId="0" applyNumberFormat="1" applyFont="1" applyFill="1" applyBorder="1" applyAlignment="1">
      <alignment horizontal="center" vertical="center"/>
    </xf>
    <xf numFmtId="164" fontId="1" fillId="0" borderId="34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164" fontId="0" fillId="0" borderId="23" xfId="0" applyNumberForma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164" fontId="0" fillId="0" borderId="26" xfId="0" applyNumberForma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164" fontId="0" fillId="0" borderId="34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6" fontId="0" fillId="0" borderId="0" xfId="0" applyNumberFormat="1" applyFont="1" applyAlignment="1">
      <alignment horizontal="center"/>
    </xf>
    <xf numFmtId="0" fontId="1" fillId="4" borderId="17" xfId="0" applyFont="1" applyFill="1" applyBorder="1" applyAlignment="1">
      <alignment horizontal="center" vertical="center"/>
    </xf>
    <xf numFmtId="164" fontId="1" fillId="4" borderId="17" xfId="0" applyNumberFormat="1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topLeftCell="A9" workbookViewId="0">
      <selection activeCell="E26" sqref="E26:F31"/>
    </sheetView>
  </sheetViews>
  <sheetFormatPr baseColWidth="10" defaultRowHeight="15"/>
  <cols>
    <col min="1" max="1" width="28.7109375" customWidth="1"/>
    <col min="2" max="3" width="24.5703125" customWidth="1"/>
    <col min="5" max="5" width="26.5703125" bestFit="1" customWidth="1"/>
    <col min="6" max="6" width="19.140625" customWidth="1"/>
    <col min="7" max="7" width="15.85546875" customWidth="1"/>
    <col min="8" max="8" width="22.85546875" customWidth="1"/>
    <col min="9" max="9" width="19.140625" customWidth="1"/>
  </cols>
  <sheetData>
    <row r="1" spans="1:9" ht="15.75" thickBot="1">
      <c r="A1" s="21" t="s">
        <v>0</v>
      </c>
      <c r="B1" s="21" t="s">
        <v>1</v>
      </c>
      <c r="C1" s="21" t="s">
        <v>2</v>
      </c>
    </row>
    <row r="2" spans="1:9" ht="15.75" thickBot="1">
      <c r="A2" s="66" t="s">
        <v>15</v>
      </c>
      <c r="B2" s="67"/>
      <c r="C2" s="68"/>
    </row>
    <row r="3" spans="1:9" ht="15.75" thickBot="1">
      <c r="A3" s="72" t="s">
        <v>28</v>
      </c>
      <c r="B3" s="73" t="s">
        <v>1</v>
      </c>
      <c r="C3" s="74" t="s">
        <v>2</v>
      </c>
    </row>
    <row r="4" spans="1:9" ht="15.75" thickBot="1">
      <c r="A4" s="24" t="s">
        <v>3</v>
      </c>
      <c r="B4" s="25">
        <v>30</v>
      </c>
      <c r="C4" s="26">
        <v>250</v>
      </c>
      <c r="G4" s="1"/>
      <c r="H4" s="2"/>
      <c r="I4" s="3"/>
    </row>
    <row r="5" spans="1:9" ht="15.75" thickBot="1">
      <c r="A5" s="27" t="s">
        <v>4</v>
      </c>
      <c r="B5" s="28">
        <v>1</v>
      </c>
      <c r="C5" s="29">
        <f>1100 * 4.1</f>
        <v>4510</v>
      </c>
      <c r="G5" s="4"/>
      <c r="H5" s="5"/>
      <c r="I5" s="6"/>
    </row>
    <row r="6" spans="1:9" ht="15.75" thickBot="1">
      <c r="A6" s="27" t="s">
        <v>5</v>
      </c>
      <c r="B6" s="28">
        <v>3</v>
      </c>
      <c r="C6" s="29">
        <f>4.1*800</f>
        <v>3279.9999999999995</v>
      </c>
      <c r="G6" s="7"/>
      <c r="H6" s="8"/>
      <c r="I6" s="9"/>
    </row>
    <row r="7" spans="1:9" ht="15.75" thickBot="1">
      <c r="A7" s="27" t="s">
        <v>6</v>
      </c>
      <c r="B7" s="28">
        <v>2</v>
      </c>
      <c r="C7" s="29">
        <v>4500</v>
      </c>
      <c r="G7" s="4"/>
      <c r="H7" s="5"/>
      <c r="I7" s="6"/>
    </row>
    <row r="8" spans="1:9" ht="30.75" thickBot="1">
      <c r="A8" s="27" t="s">
        <v>7</v>
      </c>
      <c r="B8" s="28">
        <v>1</v>
      </c>
      <c r="C8" s="29">
        <v>6500</v>
      </c>
      <c r="G8" s="7"/>
      <c r="H8" s="8"/>
      <c r="I8" s="9"/>
    </row>
    <row r="9" spans="1:9" ht="15.75" thickBot="1">
      <c r="A9" s="30" t="s">
        <v>8</v>
      </c>
      <c r="B9" s="31">
        <v>2</v>
      </c>
      <c r="C9" s="32">
        <v>1500</v>
      </c>
      <c r="G9" s="4"/>
      <c r="H9" s="5"/>
      <c r="I9" s="6"/>
    </row>
    <row r="10" spans="1:9" ht="15.75" thickBot="1">
      <c r="A10" s="75"/>
      <c r="B10" s="62" t="s">
        <v>9</v>
      </c>
      <c r="C10" s="62">
        <f>SUMPRODUCT(B4:B9,C4:C9)</f>
        <v>40350</v>
      </c>
      <c r="G10" s="19"/>
      <c r="H10" s="20"/>
      <c r="I10" s="20"/>
    </row>
    <row r="11" spans="1:9" ht="15.75" thickBot="1">
      <c r="A11" s="63" t="s">
        <v>14</v>
      </c>
      <c r="B11" s="64"/>
      <c r="C11" s="65"/>
      <c r="G11" s="19"/>
      <c r="H11" s="20"/>
      <c r="I11" s="20"/>
    </row>
    <row r="12" spans="1:9" ht="15.75" thickBot="1">
      <c r="A12" s="38" t="s">
        <v>21</v>
      </c>
      <c r="B12" s="33">
        <v>36</v>
      </c>
      <c r="C12" s="34">
        <v>30</v>
      </c>
    </row>
    <row r="13" spans="1:9" ht="15.75" thickBot="1">
      <c r="A13" s="75"/>
      <c r="B13" s="62" t="s">
        <v>9</v>
      </c>
      <c r="C13" s="62">
        <f>SUMPRODUCT(B12,C12)</f>
        <v>1080</v>
      </c>
    </row>
    <row r="14" spans="1:9" ht="15.75" thickBot="1">
      <c r="A14" s="66" t="s">
        <v>13</v>
      </c>
      <c r="B14" s="67"/>
      <c r="C14" s="68"/>
    </row>
    <row r="15" spans="1:9" ht="15.75" thickBot="1">
      <c r="A15" s="72" t="s">
        <v>29</v>
      </c>
      <c r="B15" s="73" t="s">
        <v>30</v>
      </c>
      <c r="C15" s="74" t="s">
        <v>2</v>
      </c>
    </row>
    <row r="16" spans="1:9" ht="15.75" thickBot="1">
      <c r="A16" s="39" t="s">
        <v>10</v>
      </c>
      <c r="B16" s="35">
        <v>86.4</v>
      </c>
      <c r="C16" s="40">
        <v>32</v>
      </c>
    </row>
    <row r="17" spans="1:9">
      <c r="A17" s="41" t="s">
        <v>11</v>
      </c>
      <c r="B17" s="36">
        <v>216</v>
      </c>
      <c r="C17" s="42">
        <v>35</v>
      </c>
      <c r="G17" s="10"/>
      <c r="H17" s="11"/>
      <c r="I17" s="12"/>
    </row>
    <row r="18" spans="1:9">
      <c r="A18" s="41" t="s">
        <v>12</v>
      </c>
      <c r="B18" s="36">
        <v>360</v>
      </c>
      <c r="C18" s="42">
        <v>25</v>
      </c>
      <c r="G18" s="13"/>
      <c r="H18" s="14"/>
      <c r="I18" s="15"/>
    </row>
    <row r="19" spans="1:9" ht="15.75" thickBot="1">
      <c r="A19" s="41" t="s">
        <v>16</v>
      </c>
      <c r="B19" s="37">
        <v>57.6</v>
      </c>
      <c r="C19" s="43">
        <v>38</v>
      </c>
      <c r="G19" s="13"/>
      <c r="H19" s="14"/>
      <c r="I19" s="15"/>
    </row>
    <row r="20" spans="1:9" ht="15.75" thickBot="1">
      <c r="A20" s="44"/>
      <c r="B20" s="62" t="s">
        <v>9</v>
      </c>
      <c r="C20" s="60">
        <f>SUMPRODUCT(B16:B19,C16:C19)</f>
        <v>21513.599999999999</v>
      </c>
      <c r="G20" s="13"/>
      <c r="H20" s="14"/>
      <c r="I20" s="15"/>
    </row>
    <row r="21" spans="1:9" ht="15.75" thickBot="1">
      <c r="G21" s="16"/>
      <c r="H21" s="17"/>
      <c r="I21" s="18"/>
    </row>
    <row r="22" spans="1:9" ht="15.75" thickBot="1"/>
    <row r="23" spans="1:9" ht="15.75" thickBot="1">
      <c r="A23" s="69" t="s">
        <v>20</v>
      </c>
      <c r="B23" s="70"/>
      <c r="C23" s="71"/>
    </row>
    <row r="24" spans="1:9" ht="15.75" thickBot="1">
      <c r="A24" s="76" t="s">
        <v>28</v>
      </c>
      <c r="B24" s="77"/>
      <c r="C24" s="78" t="s">
        <v>31</v>
      </c>
    </row>
    <row r="25" spans="1:9" ht="15.75" thickBot="1">
      <c r="A25" s="39" t="s">
        <v>18</v>
      </c>
      <c r="B25" s="45"/>
      <c r="C25" s="46">
        <v>4000</v>
      </c>
    </row>
    <row r="26" spans="1:9" ht="15.75" thickBot="1">
      <c r="A26" s="41" t="s">
        <v>19</v>
      </c>
      <c r="B26" s="47"/>
      <c r="C26" s="48">
        <v>5000</v>
      </c>
      <c r="E26" s="69" t="s">
        <v>32</v>
      </c>
      <c r="F26" s="71"/>
    </row>
    <row r="27" spans="1:9" ht="15.75" thickBot="1">
      <c r="A27" s="41" t="s">
        <v>17</v>
      </c>
      <c r="B27" s="49"/>
      <c r="C27" s="50">
        <v>600</v>
      </c>
      <c r="E27" s="76" t="s">
        <v>28</v>
      </c>
      <c r="F27" s="78" t="s">
        <v>33</v>
      </c>
    </row>
    <row r="28" spans="1:9" ht="15.75" thickBot="1">
      <c r="A28" s="44"/>
      <c r="B28" s="60" t="s">
        <v>9</v>
      </c>
      <c r="C28" s="61">
        <f>SUM(C25:C27)</f>
        <v>9600</v>
      </c>
      <c r="E28" s="79" t="s">
        <v>34</v>
      </c>
      <c r="F28" s="48">
        <f>C10</f>
        <v>40350</v>
      </c>
    </row>
    <row r="29" spans="1:9">
      <c r="A29" s="22"/>
      <c r="B29" s="22"/>
      <c r="C29" s="22"/>
      <c r="E29" s="80" t="s">
        <v>35</v>
      </c>
      <c r="F29" s="50">
        <f>C20+C28</f>
        <v>31113.599999999999</v>
      </c>
    </row>
    <row r="30" spans="1:9" ht="15.75" thickBot="1">
      <c r="A30" s="51" t="s">
        <v>22</v>
      </c>
      <c r="B30" s="52">
        <f>C28+C20</f>
        <v>31113.599999999999</v>
      </c>
      <c r="C30" s="22"/>
      <c r="E30" s="80" t="s">
        <v>36</v>
      </c>
      <c r="F30" s="50">
        <f>C13</f>
        <v>1080</v>
      </c>
    </row>
    <row r="31" spans="1:9" ht="15.75" thickBot="1">
      <c r="A31" s="53"/>
      <c r="B31" s="53"/>
      <c r="C31" s="22"/>
      <c r="E31" s="60" t="s">
        <v>9</v>
      </c>
      <c r="F31" s="61">
        <f>SUM(F28:F30)</f>
        <v>72543.600000000006</v>
      </c>
    </row>
    <row r="32" spans="1:9">
      <c r="A32" s="54" t="s">
        <v>24</v>
      </c>
      <c r="B32" s="55">
        <v>4.12</v>
      </c>
      <c r="C32" s="22"/>
    </row>
    <row r="33" spans="1:3">
      <c r="A33" s="56"/>
      <c r="B33" s="55"/>
      <c r="C33" s="22"/>
    </row>
    <row r="34" spans="1:3">
      <c r="A34" s="56"/>
      <c r="B34" s="55"/>
      <c r="C34" s="22"/>
    </row>
    <row r="35" spans="1:3">
      <c r="A35" s="51" t="s">
        <v>23</v>
      </c>
      <c r="B35" s="57">
        <v>1.5</v>
      </c>
    </row>
    <row r="36" spans="1:3">
      <c r="A36" s="51"/>
      <c r="B36" s="23"/>
    </row>
    <row r="37" spans="1:3">
      <c r="A37" s="51" t="s">
        <v>25</v>
      </c>
      <c r="B37" s="58">
        <f>(B30/B32)*(1+B35)</f>
        <v>18879.611650485436</v>
      </c>
    </row>
    <row r="38" spans="1:3">
      <c r="A38" s="54" t="s">
        <v>26</v>
      </c>
      <c r="B38" s="59">
        <f>B37*B32</f>
        <v>77784</v>
      </c>
    </row>
    <row r="39" spans="1:3">
      <c r="A39" s="54"/>
      <c r="B39" s="59"/>
    </row>
    <row r="40" spans="1:3">
      <c r="A40" s="54" t="s">
        <v>27</v>
      </c>
      <c r="B40" s="59">
        <f>B38-B30</f>
        <v>46670.400000000001</v>
      </c>
    </row>
  </sheetData>
  <mergeCells count="5">
    <mergeCell ref="E26:F26"/>
    <mergeCell ref="A11:C11"/>
    <mergeCell ref="A14:C14"/>
    <mergeCell ref="A2:C2"/>
    <mergeCell ref="A23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Leandro</cp:lastModifiedBy>
  <dcterms:created xsi:type="dcterms:W3CDTF">2011-06-11T15:09:56Z</dcterms:created>
  <dcterms:modified xsi:type="dcterms:W3CDTF">2011-07-17T19:53:19Z</dcterms:modified>
</cp:coreProperties>
</file>