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20730" windowHeight="11760"/>
  </bookViews>
  <sheets>
    <sheet name="Encuestas" sheetId="1" r:id="rId1"/>
    <sheet name="Ventas" sheetId="2" r:id="rId2"/>
    <sheet name="Compras" sheetId="4" r:id="rId3"/>
    <sheet name="VentasVSCompras" sheetId="3" r:id="rId4"/>
  </sheets>
  <definedNames>
    <definedName name="promedioIncremento">Ventas!$C$148</definedName>
    <definedName name="totalGeneral">Ventas!$B$7</definedName>
  </definedNames>
  <calcPr calcId="144525"/>
  <pivotCaches>
    <pivotCache cacheId="4" r:id="rId5"/>
    <pivotCache cacheId="5" r:id="rId6"/>
    <pivotCache cacheId="6" r:id="rId7"/>
    <pivotCache cacheId="7" r:id="rId8"/>
    <pivotCache cacheId="8" r:id="rId9"/>
    <pivotCache cacheId="9" r:id="rId10"/>
    <pivotCache cacheId="10" r:id="rId11"/>
    <pivotCache cacheId="13" r:id="rId12"/>
    <pivotCache cacheId="14" r:id="rId13"/>
    <pivotCache cacheId="15" r:id="rId14"/>
    <pivotCache cacheId="16" r:id="rId15"/>
    <pivotCache cacheId="19" r:id="rId16"/>
    <pivotCache cacheId="24" r:id="rId17"/>
    <pivotCache cacheId="28" r:id="rId18"/>
    <pivotCache cacheId="32" r:id="rId19"/>
    <pivotCache cacheId="36" r:id="rId20"/>
    <pivotCache cacheId="40" r:id="rId21"/>
    <pivotCache cacheId="44" r:id="rId22"/>
    <pivotCache cacheId="48" r:id="rId23"/>
    <pivotCache cacheId="66" r:id="rId24"/>
    <pivotCache cacheId="131" r:id="rId25"/>
    <pivotCache cacheId="137" r:id="rId26"/>
  </pivotCaches>
</workbook>
</file>

<file path=xl/calcChain.xml><?xml version="1.0" encoding="utf-8"?>
<calcChain xmlns="http://schemas.openxmlformats.org/spreadsheetml/2006/main">
  <c r="C152" i="2" l="1"/>
  <c r="C154" i="2"/>
  <c r="C156" i="2"/>
  <c r="C158" i="2"/>
  <c r="C160" i="2"/>
  <c r="C162" i="2"/>
  <c r="C164" i="2"/>
  <c r="C166" i="2"/>
  <c r="C168" i="2"/>
  <c r="C170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150" i="2"/>
  <c r="AH2" i="3"/>
  <c r="AH3" i="3"/>
  <c r="E2" i="1"/>
  <c r="E4" i="1"/>
  <c r="E4" i="3" l="1"/>
  <c r="H3" i="3"/>
  <c r="C148" i="2"/>
  <c r="B2" i="2" s="1"/>
</calcChain>
</file>

<file path=xl/connections.xml><?xml version="1.0" encoding="utf-8"?>
<connections xmlns="http://schemas.openxmlformats.org/spreadsheetml/2006/main">
  <connection id="1" odcFile="D:\Mis Documentos\Mis archivos de origen de datos\(local) Analysis Services Project1 Cubo-Costo-Ppal.odc" keepAlive="1" name="(local) Analysis Services Project1 Cubo-Costo-Ppal" type="5" refreshedVersion="4" background="1" saveData="1">
    <dbPr connection="Provider=MSOLAP.4;Integrated Security=SSPI;Persist Security Info=True;Initial Catalog=Analysis Services Project1;Data Source=(local);MDX Compatibility=1;Safety Options=2;MDX Missing Member Mode=Error" command="Cubo-Costo-Ppal" commandType="1"/>
    <olapPr sendLocale="1" rowDrillCount="1000"/>
  </connection>
  <connection id="2" odcFile="D:\Mis Documentos\Mis archivos de origen de datos\(local) Analysis Services Project1 Cubo-Encuestas.odc" keepAlive="1" name="(local) Analysis Services Project1 Cubo-Encuestas" type="5" refreshedVersion="4" background="1" refreshOnLoad="1" saveData="1">
    <dbPr connection="Provider=MSOLAP.4;Integrated Security=SSPI;Persist Security Info=True;Initial Catalog=Analysis Services Project1;Data Source=(local);MDX Compatibility=1;Safety Options=2;MDX Missing Member Mode=Error" command="Cubo-Encuestas" commandType="1"/>
    <olapPr sendLocale="1" rowDrillCount="1000"/>
  </connection>
  <connection id="3" odcFile="C:\Users\AdrianBotta\Documents\Mis archivos de origen de datos\(local) Analysis Services Project1 Cubo-Ingresos-Egresos.odc" keepAlive="1" name="(local) Analysis Services Project1 Cubo-Ingresos-Egresos" type="5" refreshedVersion="4" background="1">
    <dbPr connection="Provider=MSOLAP.4;Integrated Security=SSPI;Persist Security Info=True;Initial Catalog=Analysis Services Project1;Data Source=(local);MDX Compatibility=1;Safety Options=2;MDX Missing Member Mode=Error" command="Cubo-Ingresos-Egresos" commandType="1"/>
    <olapPr sendLocale="1" rowDrillCount="1000"/>
  </connection>
  <connection id="4" odcFile="D:\Mis Documentos\Mis archivos de origen de datos\(local) Analysis Services Project1 Cubo-Ventas-Ppal.odc" keepAlive="1" name="(local) Analysis Services Project1 Cubo-Ventas-Ppal" type="5" refreshedVersion="4" background="1" refreshOnLoad="1" saveData="1">
    <dbPr connection="Provider=MSOLAP.4;Integrated Security=SSPI;Persist Security Info=True;Initial Catalog=Analysis Services Project1;Data Source=(local);MDX Compatibility=1;Safety Options=2;MDX Missing Member Mode=Error" command="Cubo-Ventas-Ppal" commandType="1"/>
    <olapPr sendLocale="1" rowDrillCount="1000"/>
  </connection>
  <connection id="5" odcFile="D:\Mis Documentos\Mis archivos de origen de datos\(local) Analysis Services Project1 Cubo-Ventas-Productos.odc" keepAlive="1" name="(local) Analysis Services Project1 Cubo-Ventas-Productos" type="5" refreshedVersion="4" background="1" saveData="1">
    <dbPr connection="Provider=MSOLAP.4;Integrated Security=SSPI;Persist Security Info=True;Initial Catalog=Analysis Services Project1;Data Source=(local);MDX Compatibility=1;Safety Options=2;MDX Missing Member Mode=Error" command="Cubo-Ventas-Product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(local) Analysis Services Project1 Cubo-Encuestas"/>
    <s v="{[Empleados].[Categoria Empleado - Descripción].[All]}"/>
    <s v="(local) Analysis Services Project1 Cubo-Ventas-Ppal"/>
    <s v="{[Areas].[Area].[All]}"/>
    <s v="{[Areas].[Zona].[All]}"/>
    <s v="(local) Analysis Services Project1 Cubo-Costo-Ppal"/>
    <s v="{[Productos].[Nombre].[All]}"/>
    <s v="{[Time].[Year].[All]}"/>
    <s v="{[Areas].[Zona].&amp;[Cuyo],[Areas].[Zona].&amp;[Pampeana]}"/>
    <s v="(local) Analysis Services Project1 Cubo-Ventas-Productos"/>
    <s v="{[Time].[Month].[All]}"/>
    <s v="{[TiendasCompleta].[Zona].[All]}"/>
    <s v="{[TiendasCompleta].[Area].[All]}"/>
    <s v="(local) Analysis Services Project1 Cubo-Ingresos-Egresos"/>
    <s v="{[Time].[Month Of Year].[All]}"/>
    <s v="{[TiendasCompleta].[Tienda].[All]}"/>
    <s v="{[TiendasCompleta].[Nombre].[All]}"/>
    <s v="{[TiendasCompleta].[Empresa].[All]}"/>
    <s v="{[TiendasCompleta].[Area].&amp;[Entre Ríos]}"/>
    <s v="{[Empleados].[Categoria Empleado - Descripción].&amp;[Gerente]}"/>
    <s v="{[Tiempo].[Year].&amp;[2003-01-01T00:00:00]}"/>
    <s v="{[Tipos Ventas].[Tipo Venta].&amp;[Gravadas]}"/>
    <s v="{[Nivel Precio].[Descripcion].[All]}"/>
    <s v="{[Horario Comida].[Horario Comida].[All]}"/>
    <s v="{[Horario Comida].[Horario Comida].&amp;[Almuerzo]}"/>
    <s v="{[Tipos Comidas].[Tipo Comida].&amp;[Bebida]}"/>
    <s v="{[Time].[Year].&amp;[2010-01-01T00:00:00]}"/>
    <s v="{[TiendasCompleta].[Nombre].&amp;[Greek Food]}"/>
  </metadataStrings>
  <mdxMetadata count="37">
    <mdx n="0" f="s">
      <ms ns="1" c="0"/>
    </mdx>
    <mdx n="2" f="s">
      <ms ns="3" c="0"/>
    </mdx>
    <mdx n="2" f="s">
      <ms ns="4" c="0"/>
    </mdx>
    <mdx n="2" f="s">
      <ms ns="7" c="0"/>
    </mdx>
    <mdx n="2" f="s">
      <ms ns="8" c="0"/>
    </mdx>
    <mdx n="9" f="s">
      <ms ns="10" c="0"/>
    </mdx>
    <mdx n="9" f="s">
      <ms ns="6" c="0"/>
    </mdx>
    <mdx n="5" f="s">
      <ms ns="7" c="0"/>
    </mdx>
    <mdx n="5" f="s">
      <ms ns="11" c="0"/>
    </mdx>
    <mdx n="5" f="s">
      <ms ns="12" c="0"/>
    </mdx>
    <mdx n="13" f="s">
      <ms ns="14" c="0"/>
    </mdx>
    <mdx n="13" f="s">
      <ms ns="12" c="0"/>
    </mdx>
    <mdx n="13" f="s">
      <ms ns="11" c="0"/>
    </mdx>
    <mdx n="13" f="s">
      <ms ns="15" c="0"/>
    </mdx>
    <mdx n="13" f="s">
      <ms ns="16" c="0"/>
    </mdx>
    <mdx n="13" f="s">
      <ms ns="17" c="0"/>
    </mdx>
    <mdx n="13" f="s">
      <ms ns="18" c="0"/>
    </mdx>
    <mdx n="0" f="s">
      <ms ns="19" c="0"/>
    </mdx>
    <mdx n="0" f="s">
      <ms ns="20" c="0"/>
    </mdx>
    <mdx n="2" f="s">
      <ms ns="21" c="0"/>
    </mdx>
    <mdx n="9" f="s">
      <ms ns="7" c="0"/>
    </mdx>
    <mdx n="9" f="s">
      <ms ns="14" c="0"/>
    </mdx>
    <mdx n="2" f="s">
      <ms ns="17" c="0"/>
    </mdx>
    <mdx n="2" f="s">
      <ms ns="15" c="0"/>
    </mdx>
    <mdx n="2" f="s">
      <ms ns="22" c="0"/>
    </mdx>
    <mdx n="2" f="s">
      <ms ns="23" c="0"/>
    </mdx>
    <mdx n="9" f="s">
      <ms ns="23" c="0"/>
    </mdx>
    <mdx n="9" f="s">
      <ms ns="11" c="0"/>
    </mdx>
    <mdx n="9" f="s">
      <ms ns="12" c="0"/>
    </mdx>
    <mdx n="9" f="s">
      <ms ns="15" c="0"/>
    </mdx>
    <mdx n="9" f="s">
      <ms ns="17" c="0"/>
    </mdx>
    <mdx n="9" f="s">
      <ms ns="16" c="0"/>
    </mdx>
    <mdx n="13" f="s">
      <ms ns="24" c="0"/>
    </mdx>
    <mdx n="5" f="s">
      <ms ns="25" c="0"/>
    </mdx>
    <mdx n="13" f="s">
      <ms ns="26" c="0"/>
    </mdx>
    <mdx n="13" f="s">
      <ms ns="27" c="0"/>
    </mdx>
    <mdx n="13" f="s">
      <ms ns="7" c="0"/>
    </mdx>
  </mdx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<sst xmlns="http://schemas.openxmlformats.org/spreadsheetml/2006/main" count="809" uniqueCount="208">
  <si>
    <t>Etiquetas de fila</t>
  </si>
  <si>
    <t>Buenos Aires</t>
  </si>
  <si>
    <t>Chubut</t>
  </si>
  <si>
    <t>Córdoba</t>
  </si>
  <si>
    <t>Entre Ríos</t>
  </si>
  <si>
    <t>La Pampa</t>
  </si>
  <si>
    <t>Mendoza</t>
  </si>
  <si>
    <t>Neuquén</t>
  </si>
  <si>
    <t>Rio Negro</t>
  </si>
  <si>
    <t>San Juan</t>
  </si>
  <si>
    <t>San Luis</t>
  </si>
  <si>
    <t>Santa Cruz</t>
  </si>
  <si>
    <t>Santa Fe</t>
  </si>
  <si>
    <t>Tierra del Fuego</t>
  </si>
  <si>
    <t>Total general</t>
  </si>
  <si>
    <t>Promedio-Motivacion</t>
  </si>
  <si>
    <t>Categoria Empleado - Descripción</t>
  </si>
  <si>
    <t>All</t>
  </si>
  <si>
    <t>Promedio-Satisfaccion</t>
  </si>
  <si>
    <t>Calendar 2000</t>
  </si>
  <si>
    <t>Calendar 2001</t>
  </si>
  <si>
    <t>Calendar 2002</t>
  </si>
  <si>
    <t>Calendar 2003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</si>
  <si>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</si>
  <si>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</si>
  <si>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</si>
  <si>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</si>
  <si>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</si>
  <si>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</si>
  <si>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</si>
  <si>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Alfa Food</t>
  </si>
  <si>
    <t>Beta Food</t>
  </si>
  <si>
    <t>Delta Food</t>
  </si>
  <si>
    <t>Gamma Food</t>
  </si>
  <si>
    <t>Land Burgers</t>
  </si>
  <si>
    <t>Land Fast-Food</t>
  </si>
  <si>
    <t>Land Fries</t>
  </si>
  <si>
    <t>Land Mood</t>
  </si>
  <si>
    <t>Robin Food</t>
  </si>
  <si>
    <t>Alfa Food-1</t>
  </si>
  <si>
    <t>Alfa Food-2</t>
  </si>
  <si>
    <t>Alfa Food-3</t>
  </si>
  <si>
    <t>Beta Food-1</t>
  </si>
  <si>
    <t>Beta Food-2</t>
  </si>
  <si>
    <t>Beta Food-3</t>
  </si>
  <si>
    <t>Delta Food-1</t>
  </si>
  <si>
    <t>Delta Food-2</t>
  </si>
  <si>
    <t>Delta Food-3</t>
  </si>
  <si>
    <t>Gamma Food-1</t>
  </si>
  <si>
    <t>Gamma Food-2</t>
  </si>
  <si>
    <t>Gamma Food-3</t>
  </si>
  <si>
    <t>Land Burgers-1</t>
  </si>
  <si>
    <t>Land Burgers-2</t>
  </si>
  <si>
    <t>Land Burgers-3</t>
  </si>
  <si>
    <t>Land Fast-Food-1</t>
  </si>
  <si>
    <t>Land Fast-Food-2</t>
  </si>
  <si>
    <t>Land Fast-Food-3</t>
  </si>
  <si>
    <t>Land Fries-1</t>
  </si>
  <si>
    <t>Land Fries-2</t>
  </si>
  <si>
    <t>Land Fries-3</t>
  </si>
  <si>
    <t>Land Mood-1</t>
  </si>
  <si>
    <t>Land Mood-2</t>
  </si>
  <si>
    <t>Robin Food-1</t>
  </si>
  <si>
    <t>Robin Food-2</t>
  </si>
  <si>
    <t>Robin Food-3</t>
  </si>
  <si>
    <t>Satisfacción General</t>
  </si>
  <si>
    <t>Motivación General</t>
  </si>
  <si>
    <t>Encuestas de Empleados</t>
  </si>
  <si>
    <t>Ventas</t>
  </si>
  <si>
    <t>Total</t>
  </si>
  <si>
    <t>Tipo Venta</t>
  </si>
  <si>
    <t>Gravadas</t>
  </si>
  <si>
    <t>No Gravadas</t>
  </si>
  <si>
    <t>Area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</si>
  <si>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</si>
  <si>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</si>
  <si>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</si>
  <si>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</si>
  <si>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</si>
  <si>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</si>
  <si>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</si>
  <si>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</si>
  <si>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</si>
  <si>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</si>
  <si>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</si>
  <si>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</si>
  <si>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</si>
  <si>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</si>
  <si>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</si>
  <si>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</si>
  <si>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</si>
  <si>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</si>
  <si>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</si>
  <si>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</si>
  <si>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</si>
  <si>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</si>
  <si>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</si>
  <si>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</si>
  <si>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Zona</t>
  </si>
  <si>
    <t>Cantidad-Ventas</t>
  </si>
  <si>
    <t>Total Compras</t>
  </si>
  <si>
    <t>Nombre</t>
  </si>
  <si>
    <t>Calendar 2011</t>
  </si>
  <si>
    <t>Year</t>
  </si>
  <si>
    <t>(Varios elementos)</t>
  </si>
  <si>
    <t>Cerveza</t>
  </si>
  <si>
    <t>Ensalada Primavera</t>
  </si>
  <si>
    <t>Flan</t>
  </si>
  <si>
    <t>Gaseosa Linea Coca-Cola</t>
  </si>
  <si>
    <t>Helado</t>
  </si>
  <si>
    <t>Papas Fritas</t>
  </si>
  <si>
    <t>Patitas de Pollo</t>
  </si>
  <si>
    <t>Picada de Jamón y Queso</t>
  </si>
  <si>
    <t>Pure de Papas</t>
  </si>
  <si>
    <t>Month</t>
  </si>
  <si>
    <t>Combo01: Hamb. Carne Simple + Papas Fritas + Gaseosa</t>
  </si>
  <si>
    <t>Combo02: Hamb. Pollo Simple + Papas Fritas + Gaseosa</t>
  </si>
  <si>
    <t>Combo03: Hamb. Carne Compl. + Papas Fritas + Gaseosa</t>
  </si>
  <si>
    <t>Combo04: Hamb. Pollo Compl. + Papas Fritas + Gaseosa</t>
  </si>
  <si>
    <t>Combo05: Hamb. Carne Simple + Puré de Papa + Gaseosa</t>
  </si>
  <si>
    <t>Combo06: Hamb. Pollo Simple + Puré de Papa + Gaseosa</t>
  </si>
  <si>
    <t>Combo07: Hamb. Carne Compl. + Puré de Papa + Gaseosa</t>
  </si>
  <si>
    <t>Combo08: Hamb. Pollo Compl. + Puré de Papa + Gaseosa</t>
  </si>
  <si>
    <t>Combo09: Hamb. Carne Simple + Patas de Pollo + Gaseosa</t>
  </si>
  <si>
    <t>Combo10: Hamb. Pollo Simple + Patas de Pollo + Gaseosa</t>
  </si>
  <si>
    <t>Combo11: Hamb. Carne Compl. + Patas de Pollo + Gaseosa</t>
  </si>
  <si>
    <t>Combo12: Hamb. Pollo Compl. + Patas de Pollo + Gaseosa</t>
  </si>
  <si>
    <t>Combo13: Hamb. Carne Simple + Papas Fritas + Cerveza</t>
  </si>
  <si>
    <t>Combo14: Hamb. Pollo Simple + Papas Fritas + Cerveza</t>
  </si>
  <si>
    <t>Combo15: Hamb. Carne Compl. + Papas Fritas + Cerveza</t>
  </si>
  <si>
    <t>Combo16: Hamb. Pollo Compl. + Papas Fritas + Cerveza</t>
  </si>
  <si>
    <t>Combo17: Hamb. Carne Simple + Puré de Papa + Cerveza</t>
  </si>
  <si>
    <t>Combo18: Hamb. Pollo Simple + Puré de Papa + Cerveza</t>
  </si>
  <si>
    <t>Combo19: Hamb. Carne Compl. + Puré de Papa + Cerveza</t>
  </si>
  <si>
    <t>Combo20: Hamb. Pollo Compl. + Puré de Papa + Cerveza</t>
  </si>
  <si>
    <t>Combo21: Hamb. Carne Simple + Patas de Pollo + Cerveza</t>
  </si>
  <si>
    <t>Combo22: Hamb. Pollo Simple + Patas de Pollo + Cerveza</t>
  </si>
  <si>
    <t>Combo23: Hamb. Carne Compl. + Patas de Pollo + Cerveza</t>
  </si>
  <si>
    <t>Combo24: Hamb. Pollo Compl. + Patas de Pollo + Cerveza</t>
  </si>
  <si>
    <t>Combo25: Picada + Papas + Cerveza</t>
  </si>
  <si>
    <t>Hamburguesa de Carne Completa</t>
  </si>
  <si>
    <t>Hamburguesa de Carne Simple</t>
  </si>
  <si>
    <t>Hamburguesa de Pollo Completa</t>
  </si>
  <si>
    <t>Hamburguesa de Pollo Simple</t>
  </si>
  <si>
    <t>Hamburguesa Doble Carne</t>
  </si>
  <si>
    <t>Hamburguesa Doble Pollo</t>
  </si>
  <si>
    <t>10</t>
  </si>
  <si>
    <t>14</t>
  </si>
  <si>
    <t>15</t>
  </si>
  <si>
    <t>17</t>
  </si>
  <si>
    <t>19</t>
  </si>
  <si>
    <t>20</t>
  </si>
  <si>
    <t>22</t>
  </si>
  <si>
    <t>24</t>
  </si>
  <si>
    <t>30</t>
  </si>
  <si>
    <t>4</t>
  </si>
  <si>
    <t>6</t>
  </si>
  <si>
    <t>7</t>
  </si>
  <si>
    <t>8</t>
  </si>
  <si>
    <t>12</t>
  </si>
  <si>
    <t>16</t>
  </si>
  <si>
    <t>18</t>
  </si>
  <si>
    <t>21</t>
  </si>
  <si>
    <t>29</t>
  </si>
  <si>
    <t>23</t>
  </si>
  <si>
    <t>26</t>
  </si>
  <si>
    <t>25</t>
  </si>
  <si>
    <t>35</t>
  </si>
  <si>
    <t>5</t>
  </si>
  <si>
    <t>9</t>
  </si>
  <si>
    <t>Precios del Año 2010</t>
  </si>
  <si>
    <t>Precios del Año 2011</t>
  </si>
  <si>
    <t>Porcentaje Incremento</t>
  </si>
  <si>
    <t>Inflación Promedio</t>
  </si>
  <si>
    <t>Total - Ventas</t>
  </si>
  <si>
    <t>Month Of Year</t>
  </si>
  <si>
    <t>Tienda</t>
  </si>
  <si>
    <t>Empresa</t>
  </si>
  <si>
    <t>Dadoone</t>
  </si>
  <si>
    <t>Greek Food</t>
  </si>
  <si>
    <t>Midland</t>
  </si>
  <si>
    <t>Rentabilidad Respecto al Año anterior</t>
  </si>
  <si>
    <t>Gerente</t>
  </si>
  <si>
    <t>Ventas vs. Compras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</si>
  <si>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</si>
  <si>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</si>
  <si>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</si>
  <si>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</si>
  <si>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</si>
  <si>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</si>
  <si>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</si>
  <si>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</si>
  <si>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</si>
  <si>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</si>
  <si>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</si>
  <si>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</si>
  <si>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Quarter 1</t>
  </si>
  <si>
    <t>Quarter 2</t>
  </si>
  <si>
    <t>Quarter 3</t>
  </si>
  <si>
    <t>Quarter 4</t>
  </si>
  <si>
    <t>Descripcion</t>
  </si>
  <si>
    <t>Horario Comida</t>
  </si>
  <si>
    <t>Almuerzo</t>
  </si>
  <si>
    <t>Tipo Comida</t>
  </si>
  <si>
    <t>Bebida</t>
  </si>
  <si>
    <t>Rentabilidad 2011 [$]</t>
  </si>
  <si>
    <t>IC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</si>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</sst>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35"/>
      <color theme="0" tint="-0.34998626667073579"/>
      <name val="Calibri"/>
      <family val="2"/>
      <scheme val="minor"/>
    </font>
    <font>
      <i/>
      <sz val="4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5"/>
      <name val="Calibri"/>
      <family val="2"/>
      <scheme val="minor"/>
    </font>
    <font>
      <b/>
      <sz val="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wrapText="1"/>
    </xf>
    <xf numFmtId="0" fontId="0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2" fillId="2" borderId="0" xfId="0" applyFont="1" applyFill="1" applyAlignment="1">
      <alignment horizontal="left" indent="1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2" fontId="1" fillId="2" borderId="5" xfId="0" applyNumberFormat="1" applyFont="1" applyFill="1" applyBorder="1" applyAlignment="1"/>
    <xf numFmtId="2" fontId="1" fillId="2" borderId="6" xfId="0" applyNumberFormat="1" applyFont="1" applyFill="1" applyBorder="1" applyAlignment="1"/>
    <xf numFmtId="0" fontId="3" fillId="2" borderId="7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2" fontId="3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/>
    <xf numFmtId="2" fontId="1" fillId="2" borderId="8" xfId="0" applyNumberFormat="1" applyFont="1" applyFill="1" applyBorder="1" applyAlignment="1"/>
    <xf numFmtId="2" fontId="1" fillId="2" borderId="0" xfId="0" applyNumberFormat="1" applyFont="1" applyFill="1" applyBorder="1" applyAlignment="1">
      <alignment wrapText="1"/>
    </xf>
    <xf numFmtId="2" fontId="1" fillId="2" borderId="8" xfId="0" applyNumberFormat="1" applyFont="1" applyFill="1" applyBorder="1" applyAlignment="1">
      <alignment wrapText="1"/>
    </xf>
    <xf numFmtId="0" fontId="0" fillId="2" borderId="9" xfId="0" applyFont="1" applyFill="1" applyBorder="1"/>
    <xf numFmtId="0" fontId="0" fillId="2" borderId="10" xfId="0" applyFont="1" applyFill="1" applyBorder="1"/>
    <xf numFmtId="0" fontId="0" fillId="2" borderId="10" xfId="0" applyFont="1" applyFill="1" applyBorder="1" applyAlignment="1">
      <alignment horizontal="left"/>
    </xf>
    <xf numFmtId="0" fontId="0" fillId="2" borderId="1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2" borderId="6" xfId="0" applyFont="1" applyFill="1" applyBorder="1"/>
    <xf numFmtId="0" fontId="0" fillId="0" borderId="12" xfId="0" pivotButton="1" applyBorder="1"/>
    <xf numFmtId="0" fontId="0" fillId="0" borderId="13" xfId="0" applyBorder="1" applyAlignment="1">
      <alignment horizontal="left"/>
    </xf>
    <xf numFmtId="10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left" indent="1"/>
    </xf>
    <xf numFmtId="10" fontId="6" fillId="0" borderId="0" xfId="0" applyNumberFormat="1" applyFont="1" applyAlignment="1">
      <alignment horizontal="center"/>
    </xf>
    <xf numFmtId="10" fontId="3" fillId="2" borderId="0" xfId="0" applyNumberFormat="1" applyFont="1" applyFill="1" applyBorder="1" applyAlignment="1"/>
    <xf numFmtId="10" fontId="3" fillId="2" borderId="5" xfId="0" applyNumberFormat="1" applyFont="1" applyFill="1" applyBorder="1" applyAlignment="1">
      <alignment horizontal="left"/>
    </xf>
    <xf numFmtId="0" fontId="7" fillId="2" borderId="0" xfId="0" applyFont="1" applyFill="1" applyBorder="1" applyAlignment="1"/>
    <xf numFmtId="0" fontId="0" fillId="0" borderId="0" xfId="0" applyAlignment="1">
      <alignment horizontal="left" indent="2"/>
    </xf>
    <xf numFmtId="49" fontId="0" fillId="0" borderId="0" xfId="0" applyNumberForma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10" fontId="8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50">
    <dxf>
      <font>
        <color theme="0"/>
      </font>
    </dxf>
    <dxf>
      <fill>
        <patternFill patternType="solid">
          <bgColor theme="0" tint="-0.249977111117893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 patternType="solid">
          <bgColor theme="0" tint="-0.249977111117893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 patternType="solid">
          <bgColor theme="0" tint="-0.249977111117893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 patternType="solid">
          <bgColor theme="0" tint="-0.249977111117893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</dxf>
    <dxf>
      <fill>
        <patternFill>
          <bgColor theme="4" tint="0.79998168889431442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ont>
        <color theme="0" tint="-0.34998626667073579"/>
      </font>
    </dxf>
    <dxf>
      <fill>
        <patternFill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ont>
        <color theme="0" tint="-0.34998626667073579"/>
      </font>
    </dxf>
    <dxf>
      <fill>
        <patternFill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ont>
        <color theme="0" tint="-0.34998626667073579"/>
      </font>
    </dxf>
    <dxf>
      <fill>
        <patternFill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ont>
        <color theme="0" tint="-0.34998626667073579"/>
      </font>
    </dxf>
    <dxf>
      <fill>
        <patternFill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7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pivotCacheDefinition" Target="pivotCache/pivotCacheDefinition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[Reportes.xlsx]Encuestas!Tabla dinámica2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Promedio de Satisfacción de Empleados</a:t>
            </a:r>
            <a:endParaRPr lang="es-AR">
              <a:effectLst/>
            </a:endParaRPr>
          </a:p>
        </c:rich>
      </c:tx>
      <c:layout>
        <c:manualLayout>
          <c:xMode val="edge"/>
          <c:yMode val="edge"/>
          <c:x val="0.33287622932297528"/>
          <c:y val="3.8954905193780962E-4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0377828120585204E-2"/>
          <c:y val="0.15955889762121761"/>
          <c:w val="0.95786061178971371"/>
          <c:h val="0.6801867020788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Encuestas!$E$124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Encuestas!$D$125:$D$138</c:f>
              <c:strCache>
                <c:ptCount val="13"/>
                <c:pt idx="0">
                  <c:v>Buenos Aires</c:v>
                </c:pt>
                <c:pt idx="1">
                  <c:v>Chubut</c:v>
                </c:pt>
                <c:pt idx="2">
                  <c:v>Córdoba</c:v>
                </c:pt>
                <c:pt idx="3">
                  <c:v>Entre Ríos</c:v>
                </c:pt>
                <c:pt idx="4">
                  <c:v>La Pampa</c:v>
                </c:pt>
                <c:pt idx="5">
                  <c:v>Mendoza</c:v>
                </c:pt>
                <c:pt idx="6">
                  <c:v>Neuquén</c:v>
                </c:pt>
                <c:pt idx="7">
                  <c:v>Rio Negro</c:v>
                </c:pt>
                <c:pt idx="8">
                  <c:v>San Juan</c:v>
                </c:pt>
                <c:pt idx="9">
                  <c:v>San Luis</c:v>
                </c:pt>
                <c:pt idx="10">
                  <c:v>Santa Cruz</c:v>
                </c:pt>
                <c:pt idx="11">
                  <c:v>Santa Fe</c:v>
                </c:pt>
                <c:pt idx="12">
                  <c:v>Tierra del Fuego</c:v>
                </c:pt>
              </c:strCache>
            </c:strRef>
          </c:cat>
          <c:val>
            <c:numRef>
              <c:f>Encuestas!$E$125:$E$138</c:f>
              <c:numCache>
                <c:formatCode>General</c:formatCode>
                <c:ptCount val="13"/>
                <c:pt idx="0">
                  <c:v>2.9130434782608696</c:v>
                </c:pt>
                <c:pt idx="1">
                  <c:v>2.7446808510638299</c:v>
                </c:pt>
                <c:pt idx="2">
                  <c:v>2.693877551020408</c:v>
                </c:pt>
                <c:pt idx="3">
                  <c:v>3</c:v>
                </c:pt>
                <c:pt idx="4">
                  <c:v>2.9047619047619047</c:v>
                </c:pt>
                <c:pt idx="5">
                  <c:v>2.9811320754716979</c:v>
                </c:pt>
                <c:pt idx="6">
                  <c:v>3.125</c:v>
                </c:pt>
                <c:pt idx="7">
                  <c:v>2.76</c:v>
                </c:pt>
                <c:pt idx="8">
                  <c:v>3.1296296296296298</c:v>
                </c:pt>
                <c:pt idx="9">
                  <c:v>3.1914893617021276</c:v>
                </c:pt>
                <c:pt idx="10">
                  <c:v>2.925925925925926</c:v>
                </c:pt>
                <c:pt idx="11">
                  <c:v>3.4285714285714284</c:v>
                </c:pt>
                <c:pt idx="12">
                  <c:v>2.9423076923076925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23968"/>
        <c:axId val="150325504"/>
      </c:barChart>
      <c:catAx>
        <c:axId val="1503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25504"/>
        <c:crosses val="autoZero"/>
        <c:auto val="1"/>
        <c:lblAlgn val="ctr"/>
        <c:lblOffset val="100"/>
        <c:noMultiLvlLbl val="0"/>
      </c:catAx>
      <c:valAx>
        <c:axId val="150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[Reportes.xlsx]Ventas!Tabla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Top-10 de Ventas por Item de Menú [$]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Ventas!$AG$9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Ventas!$AF$10:$AF$20</c:f>
              <c:strCache>
                <c:ptCount val="10"/>
                <c:pt idx="0">
                  <c:v>Ensalada Primavera</c:v>
                </c:pt>
                <c:pt idx="1">
                  <c:v>Combo06: Hamb. Pollo Simple + Puré de Papa + Gaseosa</c:v>
                </c:pt>
                <c:pt idx="2">
                  <c:v>Combo11: Hamb. Carne Compl. + Patas de Pollo + Gaseosa</c:v>
                </c:pt>
                <c:pt idx="3">
                  <c:v>Hamburguesa de Pollo Completa</c:v>
                </c:pt>
                <c:pt idx="4">
                  <c:v>Combo21: Hamb. Carne Simple + Patas de Pollo + Cerveza</c:v>
                </c:pt>
                <c:pt idx="5">
                  <c:v>Combo24: Hamb. Pollo Compl. + Patas de Pollo + Cerveza</c:v>
                </c:pt>
                <c:pt idx="6">
                  <c:v>Combo04: Hamb. Pollo Compl. + Papas Fritas + Gaseosa</c:v>
                </c:pt>
                <c:pt idx="7">
                  <c:v>Combo18: Hamb. Pollo Simple + Puré de Papa + Cerveza</c:v>
                </c:pt>
                <c:pt idx="8">
                  <c:v>Combo02: Hamb. Pollo Simple + Papas Fritas + Gaseosa</c:v>
                </c:pt>
                <c:pt idx="9">
                  <c:v>Combo20: Hamb. Pollo Compl. + Puré de Papa + Cerveza</c:v>
                </c:pt>
              </c:strCache>
            </c:strRef>
          </c:cat>
          <c:val>
            <c:numRef>
              <c:f>Ventas!$AG$10:$AG$20</c:f>
              <c:numCache>
                <c:formatCode>General</c:formatCode>
                <c:ptCount val="10"/>
                <c:pt idx="0">
                  <c:v>263346</c:v>
                </c:pt>
                <c:pt idx="1">
                  <c:v>262071</c:v>
                </c:pt>
                <c:pt idx="2">
                  <c:v>261651</c:v>
                </c:pt>
                <c:pt idx="3">
                  <c:v>260649</c:v>
                </c:pt>
                <c:pt idx="4">
                  <c:v>260636</c:v>
                </c:pt>
                <c:pt idx="5">
                  <c:v>260634</c:v>
                </c:pt>
                <c:pt idx="6">
                  <c:v>260575</c:v>
                </c:pt>
                <c:pt idx="7">
                  <c:v>260253</c:v>
                </c:pt>
                <c:pt idx="8">
                  <c:v>260163</c:v>
                </c:pt>
                <c:pt idx="9">
                  <c:v>258717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5152"/>
        <c:axId val="152066688"/>
      </c:barChart>
      <c:catAx>
        <c:axId val="1520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66688"/>
        <c:crosses val="autoZero"/>
        <c:auto val="1"/>
        <c:lblAlgn val="ctr"/>
        <c:lblOffset val="100"/>
        <c:noMultiLvlLbl val="0"/>
      </c:catAx>
      <c:valAx>
        <c:axId val="1520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[Reportes.xlsx]VentasVSCompras!Tabla dinámica9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Compras por Tienda y Área [$]</a:t>
            </a:r>
          </a:p>
        </c:rich>
      </c:tx>
      <c:layout>
        <c:manualLayout>
          <c:xMode val="edge"/>
          <c:yMode val="edge"/>
          <c:x val="0.31714498232847249"/>
          <c:y val="3.000564386654173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VentasVSCompras!$M$3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VentasVSCompras!$L$4:$L$43</c:f>
              <c:multiLvlStrCache>
                <c:ptCount val="26"/>
                <c:lvl>
                  <c:pt idx="0">
                    <c:v>Delta Food-1</c:v>
                  </c:pt>
                  <c:pt idx="1">
                    <c:v>Gamma Food-3</c:v>
                  </c:pt>
                  <c:pt idx="2">
                    <c:v>Land Fast-Food-3</c:v>
                  </c:pt>
                  <c:pt idx="3">
                    <c:v>Land Fries-1</c:v>
                  </c:pt>
                  <c:pt idx="4">
                    <c:v>Delta Food-2</c:v>
                  </c:pt>
                  <c:pt idx="5">
                    <c:v>Delta Food-3</c:v>
                  </c:pt>
                  <c:pt idx="6">
                    <c:v>Land Burgers-1</c:v>
                  </c:pt>
                  <c:pt idx="7">
                    <c:v>Robin Food-3</c:v>
                  </c:pt>
                  <c:pt idx="8">
                    <c:v>Gamma Food-1</c:v>
                  </c:pt>
                  <c:pt idx="9">
                    <c:v>Gamma Food-2</c:v>
                  </c:pt>
                  <c:pt idx="10">
                    <c:v>Alfa Food-1</c:v>
                  </c:pt>
                  <c:pt idx="11">
                    <c:v>Alfa Food-2</c:v>
                  </c:pt>
                  <c:pt idx="12">
                    <c:v>Land Burgers-2</c:v>
                  </c:pt>
                  <c:pt idx="13">
                    <c:v>Land Burgers-3</c:v>
                  </c:pt>
                  <c:pt idx="14">
                    <c:v>Land Fast-Food-1</c:v>
                  </c:pt>
                  <c:pt idx="15">
                    <c:v>Land Fast-Food-2</c:v>
                  </c:pt>
                  <c:pt idx="16">
                    <c:v>Alfa Food-3</c:v>
                  </c:pt>
                  <c:pt idx="17">
                    <c:v>Beta Food-1</c:v>
                  </c:pt>
                  <c:pt idx="18">
                    <c:v>Beta Food-2</c:v>
                  </c:pt>
                  <c:pt idx="19">
                    <c:v>Beta Food-3</c:v>
                  </c:pt>
                  <c:pt idx="20">
                    <c:v>Land Fries-2</c:v>
                  </c:pt>
                  <c:pt idx="21">
                    <c:v>Land Fries-3</c:v>
                  </c:pt>
                  <c:pt idx="22">
                    <c:v>Robin Food-1</c:v>
                  </c:pt>
                  <c:pt idx="23">
                    <c:v>Robin Food-2</c:v>
                  </c:pt>
                  <c:pt idx="24">
                    <c:v>Land Mood-1</c:v>
                  </c:pt>
                  <c:pt idx="25">
                    <c:v>Land Mood-2</c:v>
                  </c:pt>
                </c:lvl>
                <c:lvl>
                  <c:pt idx="0">
                    <c:v>Buenos Aires</c:v>
                  </c:pt>
                  <c:pt idx="2">
                    <c:v>Chubut</c:v>
                  </c:pt>
                  <c:pt idx="4">
                    <c:v>Córdoba</c:v>
                  </c:pt>
                  <c:pt idx="6">
                    <c:v>Entre Ríos</c:v>
                  </c:pt>
                  <c:pt idx="8">
                    <c:v>La Pampa</c:v>
                  </c:pt>
                  <c:pt idx="10">
                    <c:v>Mendoza</c:v>
                  </c:pt>
                  <c:pt idx="12">
                    <c:v>Neuquén</c:v>
                  </c:pt>
                  <c:pt idx="14">
                    <c:v>Rio Negro</c:v>
                  </c:pt>
                  <c:pt idx="16">
                    <c:v>San Juan</c:v>
                  </c:pt>
                  <c:pt idx="18">
                    <c:v>San Luis</c:v>
                  </c:pt>
                  <c:pt idx="20">
                    <c:v>Santa Cruz</c:v>
                  </c:pt>
                  <c:pt idx="22">
                    <c:v>Santa Fe</c:v>
                  </c:pt>
                  <c:pt idx="24">
                    <c:v>Tierra del Fuego</c:v>
                  </c:pt>
                </c:lvl>
              </c:multiLvlStrCache>
            </c:multiLvlStrRef>
          </c:cat>
          <c:val>
            <c:numRef>
              <c:f>VentasVSCompras!$M$4:$M$43</c:f>
              <c:numCache>
                <c:formatCode>General</c:formatCode>
                <c:ptCount val="26"/>
                <c:pt idx="0">
                  <c:v>9936.5499999999993</c:v>
                </c:pt>
                <c:pt idx="1">
                  <c:v>20391.799999999996</c:v>
                </c:pt>
                <c:pt idx="2">
                  <c:v>18611</c:v>
                </c:pt>
                <c:pt idx="3">
                  <c:v>9851.0999999999985</c:v>
                </c:pt>
                <c:pt idx="4">
                  <c:v>9580.5</c:v>
                </c:pt>
                <c:pt idx="5">
                  <c:v>17772.650000000001</c:v>
                </c:pt>
                <c:pt idx="6">
                  <c:v>14497.5</c:v>
                </c:pt>
                <c:pt idx="7">
                  <c:v>10490.25</c:v>
                </c:pt>
                <c:pt idx="8">
                  <c:v>18156.650000000001</c:v>
                </c:pt>
                <c:pt idx="9">
                  <c:v>9437.85</c:v>
                </c:pt>
                <c:pt idx="10">
                  <c:v>9455.2000000000007</c:v>
                </c:pt>
                <c:pt idx="11">
                  <c:v>18996.700000000004</c:v>
                </c:pt>
                <c:pt idx="12">
                  <c:v>13843.1</c:v>
                </c:pt>
                <c:pt idx="13">
                  <c:v>9882.6</c:v>
                </c:pt>
                <c:pt idx="14">
                  <c:v>21949.599999999999</c:v>
                </c:pt>
                <c:pt idx="15">
                  <c:v>9382.7000000000007</c:v>
                </c:pt>
                <c:pt idx="16">
                  <c:v>8184.25</c:v>
                </c:pt>
                <c:pt idx="17">
                  <c:v>18438.849999999999</c:v>
                </c:pt>
                <c:pt idx="18">
                  <c:v>9226.65</c:v>
                </c:pt>
                <c:pt idx="19">
                  <c:v>9352.5499999999993</c:v>
                </c:pt>
                <c:pt idx="20">
                  <c:v>10141.450000000001</c:v>
                </c:pt>
                <c:pt idx="21">
                  <c:v>18667.850000000002</c:v>
                </c:pt>
                <c:pt idx="22">
                  <c:v>9093.9500000000007</c:v>
                </c:pt>
                <c:pt idx="23">
                  <c:v>18498.150000000001</c:v>
                </c:pt>
                <c:pt idx="24">
                  <c:v>10516.8</c:v>
                </c:pt>
                <c:pt idx="25">
                  <c:v>19569.850000000002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0016"/>
        <c:axId val="152151552"/>
      </c:barChart>
      <c:catAx>
        <c:axId val="1521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51552"/>
        <c:crosses val="autoZero"/>
        <c:auto val="1"/>
        <c:lblAlgn val="ctr"/>
        <c:lblOffset val="100"/>
        <c:noMultiLvlLbl val="0"/>
      </c:catAx>
      <c:valAx>
        <c:axId val="1521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5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[Reportes.xlsx]VentasVSCompras!Tabla dinámica10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Compras</a:t>
            </a:r>
            <a:r>
              <a:rPr lang="en-US" baseline="0"/>
              <a:t> [$]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numFmt formatCode="&quot;$&quot;\ #,##0" sourceLinked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numFmt formatCode="&quot;$&quot;\ #,##0" sourceLinked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/>
          <c:numFmt formatCode="&quot;$&quot;\ #,##0" sourceLinked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VentasVSCompras!$P$5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&quot;$&quot;\ #,##0" sourceLinked="0"/>
            <c:spPr/>
            <c:txPr>
              <a:bodyPr/>
              <a:lstStyle/>
              <a:p>
                <a:pPr>
                  <a:defRPr sz="80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VentasVSCompras!$O$6:$O$30</c:f>
              <c:strCache>
                <c:ptCount val="24"/>
                <c:pt idx="0">
                  <c:v>January 2010</c:v>
                </c:pt>
                <c:pt idx="1">
                  <c:v>February 2010</c:v>
                </c:pt>
                <c:pt idx="2">
                  <c:v>March 2010</c:v>
                </c:pt>
                <c:pt idx="3">
                  <c:v>April 2010</c:v>
                </c:pt>
                <c:pt idx="4">
                  <c:v>May 2010</c:v>
                </c:pt>
                <c:pt idx="5">
                  <c:v>June 2010</c:v>
                </c:pt>
                <c:pt idx="6">
                  <c:v>July 2010</c:v>
                </c:pt>
                <c:pt idx="7">
                  <c:v>August 2010</c:v>
                </c:pt>
                <c:pt idx="8">
                  <c:v>September 2010</c:v>
                </c:pt>
                <c:pt idx="9">
                  <c:v>October 2010</c:v>
                </c:pt>
                <c:pt idx="10">
                  <c:v>November 2010</c:v>
                </c:pt>
                <c:pt idx="11">
                  <c:v>December 2010</c:v>
                </c:pt>
                <c:pt idx="12">
                  <c:v>January 2011</c:v>
                </c:pt>
                <c:pt idx="13">
                  <c:v>February 2011</c:v>
                </c:pt>
                <c:pt idx="14">
                  <c:v>March 2011</c:v>
                </c:pt>
                <c:pt idx="15">
                  <c:v>April 2011</c:v>
                </c:pt>
                <c:pt idx="16">
                  <c:v>May 2011</c:v>
                </c:pt>
                <c:pt idx="17">
                  <c:v>June 2011</c:v>
                </c:pt>
                <c:pt idx="18">
                  <c:v>July 2011</c:v>
                </c:pt>
                <c:pt idx="19">
                  <c:v>August 2011</c:v>
                </c:pt>
                <c:pt idx="20">
                  <c:v>September 2011</c:v>
                </c:pt>
                <c:pt idx="21">
                  <c:v>October 2011</c:v>
                </c:pt>
                <c:pt idx="22">
                  <c:v>November 2011</c:v>
                </c:pt>
                <c:pt idx="23">
                  <c:v>December 2011</c:v>
                </c:pt>
              </c:strCache>
            </c:strRef>
          </c:cat>
          <c:val>
            <c:numRef>
              <c:f>VentasVSCompras!$P$6:$P$30</c:f>
              <c:numCache>
                <c:formatCode>General</c:formatCode>
                <c:ptCount val="24"/>
                <c:pt idx="0">
                  <c:v>121115.10000000002</c:v>
                </c:pt>
                <c:pt idx="1">
                  <c:v>125619.04999999999</c:v>
                </c:pt>
                <c:pt idx="2">
                  <c:v>125166.30000000002</c:v>
                </c:pt>
                <c:pt idx="3">
                  <c:v>126147.5</c:v>
                </c:pt>
                <c:pt idx="4">
                  <c:v>124796.90000000001</c:v>
                </c:pt>
                <c:pt idx="5">
                  <c:v>122525.45000000001</c:v>
                </c:pt>
                <c:pt idx="6">
                  <c:v>120524.55000000002</c:v>
                </c:pt>
                <c:pt idx="7">
                  <c:v>125494</c:v>
                </c:pt>
                <c:pt idx="8">
                  <c:v>129011.1</c:v>
                </c:pt>
                <c:pt idx="9">
                  <c:v>122982.99999999999</c:v>
                </c:pt>
                <c:pt idx="10">
                  <c:v>122746.55</c:v>
                </c:pt>
                <c:pt idx="11">
                  <c:v>126053.2</c:v>
                </c:pt>
                <c:pt idx="12">
                  <c:v>125641.90000000001</c:v>
                </c:pt>
                <c:pt idx="13">
                  <c:v>123944.09999999999</c:v>
                </c:pt>
                <c:pt idx="14">
                  <c:v>125408.1</c:v>
                </c:pt>
                <c:pt idx="15">
                  <c:v>119562.35000000002</c:v>
                </c:pt>
                <c:pt idx="16">
                  <c:v>119240.04999999999</c:v>
                </c:pt>
                <c:pt idx="17">
                  <c:v>121311.90000000001</c:v>
                </c:pt>
                <c:pt idx="18">
                  <c:v>123441.8</c:v>
                </c:pt>
                <c:pt idx="19">
                  <c:v>122392.2</c:v>
                </c:pt>
                <c:pt idx="20">
                  <c:v>123920.65000000001</c:v>
                </c:pt>
                <c:pt idx="21">
                  <c:v>124625.7</c:v>
                </c:pt>
                <c:pt idx="22">
                  <c:v>124323.75</c:v>
                </c:pt>
                <c:pt idx="23">
                  <c:v>124342.3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87712"/>
        <c:axId val="150418176"/>
      </c:lineChart>
      <c:catAx>
        <c:axId val="1503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18176"/>
        <c:crosses val="autoZero"/>
        <c:auto val="1"/>
        <c:lblAlgn val="ctr"/>
        <c:lblOffset val="100"/>
        <c:noMultiLvlLbl val="0"/>
      </c:catAx>
      <c:valAx>
        <c:axId val="1504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8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[Reportes.xlsx]VentasVSCompras!Tabla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Ventas y Compras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VentasVSCompras!$S$7</c:f>
              <c:strCache>
                <c:ptCount val="1"/>
                <c:pt idx="0">
                  <c:v>Total - Ventas</c:v>
                </c:pt>
              </c:strCache>
            </c:strRef>
          </c:tx>
          <c:cat>
            <c:strRef>
              <c:f>VentasVSCompras!$R$8:$R$32</c:f>
              <c:strCache>
                <c:ptCount val="24"/>
                <c:pt idx="0">
                  <c:v>January 2010</c:v>
                </c:pt>
                <c:pt idx="1">
                  <c:v>February 2010</c:v>
                </c:pt>
                <c:pt idx="2">
                  <c:v>March 2010</c:v>
                </c:pt>
                <c:pt idx="3">
                  <c:v>April 2010</c:v>
                </c:pt>
                <c:pt idx="4">
                  <c:v>May 2010</c:v>
                </c:pt>
                <c:pt idx="5">
                  <c:v>June 2010</c:v>
                </c:pt>
                <c:pt idx="6">
                  <c:v>July 2010</c:v>
                </c:pt>
                <c:pt idx="7">
                  <c:v>August 2010</c:v>
                </c:pt>
                <c:pt idx="8">
                  <c:v>September 2010</c:v>
                </c:pt>
                <c:pt idx="9">
                  <c:v>October 2010</c:v>
                </c:pt>
                <c:pt idx="10">
                  <c:v>November 2010</c:v>
                </c:pt>
                <c:pt idx="11">
                  <c:v>December 2010</c:v>
                </c:pt>
                <c:pt idx="12">
                  <c:v>January 2011</c:v>
                </c:pt>
                <c:pt idx="13">
                  <c:v>February 2011</c:v>
                </c:pt>
                <c:pt idx="14">
                  <c:v>March 2011</c:v>
                </c:pt>
                <c:pt idx="15">
                  <c:v>April 2011</c:v>
                </c:pt>
                <c:pt idx="16">
                  <c:v>May 2011</c:v>
                </c:pt>
                <c:pt idx="17">
                  <c:v>June 2011</c:v>
                </c:pt>
                <c:pt idx="18">
                  <c:v>July 2011</c:v>
                </c:pt>
                <c:pt idx="19">
                  <c:v>August 2011</c:v>
                </c:pt>
                <c:pt idx="20">
                  <c:v>September 2011</c:v>
                </c:pt>
                <c:pt idx="21">
                  <c:v>October 2011</c:v>
                </c:pt>
                <c:pt idx="22">
                  <c:v>November 2011</c:v>
                </c:pt>
                <c:pt idx="23">
                  <c:v>December 2011</c:v>
                </c:pt>
              </c:strCache>
            </c:strRef>
          </c:cat>
          <c:val>
            <c:numRef>
              <c:f>VentasVSCompras!$S$8:$S$32</c:f>
              <c:numCache>
                <c:formatCode>General</c:formatCode>
                <c:ptCount val="24"/>
                <c:pt idx="0">
                  <c:v>443069</c:v>
                </c:pt>
                <c:pt idx="1">
                  <c:v>451949</c:v>
                </c:pt>
                <c:pt idx="2">
                  <c:v>468654</c:v>
                </c:pt>
                <c:pt idx="3">
                  <c:v>432646</c:v>
                </c:pt>
                <c:pt idx="4">
                  <c:v>462800</c:v>
                </c:pt>
                <c:pt idx="5">
                  <c:v>453988</c:v>
                </c:pt>
                <c:pt idx="6">
                  <c:v>444204</c:v>
                </c:pt>
                <c:pt idx="7">
                  <c:v>436339</c:v>
                </c:pt>
                <c:pt idx="8">
                  <c:v>441848</c:v>
                </c:pt>
                <c:pt idx="9">
                  <c:v>456416</c:v>
                </c:pt>
                <c:pt idx="10">
                  <c:v>454401</c:v>
                </c:pt>
                <c:pt idx="11">
                  <c:v>441144</c:v>
                </c:pt>
                <c:pt idx="12">
                  <c:v>462353</c:v>
                </c:pt>
                <c:pt idx="13">
                  <c:v>448606</c:v>
                </c:pt>
                <c:pt idx="14">
                  <c:v>452807</c:v>
                </c:pt>
                <c:pt idx="15">
                  <c:v>461413</c:v>
                </c:pt>
                <c:pt idx="16">
                  <c:v>457074</c:v>
                </c:pt>
                <c:pt idx="17">
                  <c:v>456674</c:v>
                </c:pt>
                <c:pt idx="18">
                  <c:v>448883</c:v>
                </c:pt>
                <c:pt idx="19">
                  <c:v>440281</c:v>
                </c:pt>
                <c:pt idx="20">
                  <c:v>460635</c:v>
                </c:pt>
                <c:pt idx="21">
                  <c:v>453429</c:v>
                </c:pt>
                <c:pt idx="22">
                  <c:v>456261</c:v>
                </c:pt>
                <c:pt idx="23">
                  <c:v>461048</c:v>
                </c:pt>
              </c:numCache>
            </c:numRef>
          </c:val>
        </c:ser>
        <c:ser>
          <c:idx val="1"/>
          <c:order val="1"/>
          <c:tx>
            <c:strRef>
              <c:f>VentasVSCompras!$T$7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VentasVSCompras!$R$8:$R$32</c:f>
              <c:strCache>
                <c:ptCount val="24"/>
                <c:pt idx="0">
                  <c:v>January 2010</c:v>
                </c:pt>
                <c:pt idx="1">
                  <c:v>February 2010</c:v>
                </c:pt>
                <c:pt idx="2">
                  <c:v>March 2010</c:v>
                </c:pt>
                <c:pt idx="3">
                  <c:v>April 2010</c:v>
                </c:pt>
                <c:pt idx="4">
                  <c:v>May 2010</c:v>
                </c:pt>
                <c:pt idx="5">
                  <c:v>June 2010</c:v>
                </c:pt>
                <c:pt idx="6">
                  <c:v>July 2010</c:v>
                </c:pt>
                <c:pt idx="7">
                  <c:v>August 2010</c:v>
                </c:pt>
                <c:pt idx="8">
                  <c:v>September 2010</c:v>
                </c:pt>
                <c:pt idx="9">
                  <c:v>October 2010</c:v>
                </c:pt>
                <c:pt idx="10">
                  <c:v>November 2010</c:v>
                </c:pt>
                <c:pt idx="11">
                  <c:v>December 2010</c:v>
                </c:pt>
                <c:pt idx="12">
                  <c:v>January 2011</c:v>
                </c:pt>
                <c:pt idx="13">
                  <c:v>February 2011</c:v>
                </c:pt>
                <c:pt idx="14">
                  <c:v>March 2011</c:v>
                </c:pt>
                <c:pt idx="15">
                  <c:v>April 2011</c:v>
                </c:pt>
                <c:pt idx="16">
                  <c:v>May 2011</c:v>
                </c:pt>
                <c:pt idx="17">
                  <c:v>June 2011</c:v>
                </c:pt>
                <c:pt idx="18">
                  <c:v>July 2011</c:v>
                </c:pt>
                <c:pt idx="19">
                  <c:v>August 2011</c:v>
                </c:pt>
                <c:pt idx="20">
                  <c:v>September 2011</c:v>
                </c:pt>
                <c:pt idx="21">
                  <c:v>October 2011</c:v>
                </c:pt>
                <c:pt idx="22">
                  <c:v>November 2011</c:v>
                </c:pt>
                <c:pt idx="23">
                  <c:v>December 2011</c:v>
                </c:pt>
              </c:strCache>
            </c:strRef>
          </c:cat>
          <c:val>
            <c:numRef>
              <c:f>VentasVSCompras!$T$8:$T$32</c:f>
              <c:numCache>
                <c:formatCode>General</c:formatCode>
                <c:ptCount val="24"/>
                <c:pt idx="0">
                  <c:v>125805.25000000003</c:v>
                </c:pt>
                <c:pt idx="1">
                  <c:v>125619.04999999999</c:v>
                </c:pt>
                <c:pt idx="2">
                  <c:v>125166.30000000002</c:v>
                </c:pt>
                <c:pt idx="3">
                  <c:v>126147.5</c:v>
                </c:pt>
                <c:pt idx="4">
                  <c:v>124796.90000000001</c:v>
                </c:pt>
                <c:pt idx="5">
                  <c:v>122525.45000000001</c:v>
                </c:pt>
                <c:pt idx="6">
                  <c:v>120524.55000000002</c:v>
                </c:pt>
                <c:pt idx="7">
                  <c:v>125494</c:v>
                </c:pt>
                <c:pt idx="8">
                  <c:v>129011.1</c:v>
                </c:pt>
                <c:pt idx="9">
                  <c:v>122982.99999999999</c:v>
                </c:pt>
                <c:pt idx="10">
                  <c:v>122746.55</c:v>
                </c:pt>
                <c:pt idx="11">
                  <c:v>126053.2</c:v>
                </c:pt>
                <c:pt idx="12">
                  <c:v>125641.90000000001</c:v>
                </c:pt>
                <c:pt idx="13">
                  <c:v>123944.09999999999</c:v>
                </c:pt>
                <c:pt idx="14">
                  <c:v>125408.1</c:v>
                </c:pt>
                <c:pt idx="15">
                  <c:v>119562.35000000002</c:v>
                </c:pt>
                <c:pt idx="16">
                  <c:v>119240.04999999999</c:v>
                </c:pt>
                <c:pt idx="17">
                  <c:v>121311.90000000001</c:v>
                </c:pt>
                <c:pt idx="18">
                  <c:v>123441.8</c:v>
                </c:pt>
                <c:pt idx="19">
                  <c:v>122392.2</c:v>
                </c:pt>
                <c:pt idx="20">
                  <c:v>123920.65000000001</c:v>
                </c:pt>
                <c:pt idx="21">
                  <c:v>124625.7</c:v>
                </c:pt>
                <c:pt idx="22">
                  <c:v>124323.75</c:v>
                </c:pt>
                <c:pt idx="23">
                  <c:v>124342.3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3792"/>
        <c:axId val="151955328"/>
      </c:areaChart>
      <c:catAx>
        <c:axId val="1519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55328"/>
        <c:crosses val="autoZero"/>
        <c:auto val="1"/>
        <c:lblAlgn val="ctr"/>
        <c:lblOffset val="100"/>
        <c:noMultiLvlLbl val="0"/>
      </c:catAx>
      <c:valAx>
        <c:axId val="1519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5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[Reportes.xlsx]VentasVSCompras!Tabla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Ingresos vs. Egresos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VentasVSCompras!$X$8</c:f>
              <c:strCache>
                <c:ptCount val="1"/>
                <c:pt idx="0">
                  <c:v>Total - Ventas</c:v>
                </c:pt>
              </c:strCache>
            </c:strRef>
          </c:tx>
          <c:invertIfNegative val="0"/>
          <c:cat>
            <c:strRef>
              <c:f>VentasVSCompras!$W$9:$W$11</c:f>
              <c:strCache>
                <c:ptCount val="2"/>
                <c:pt idx="0">
                  <c:v>Calendar 2010</c:v>
                </c:pt>
                <c:pt idx="1">
                  <c:v>Calendar 2011</c:v>
                </c:pt>
              </c:strCache>
            </c:strRef>
          </c:cat>
          <c:val>
            <c:numRef>
              <c:f>VentasVSCompras!$X$9:$X$11</c:f>
              <c:numCache>
                <c:formatCode>General</c:formatCode>
                <c:ptCount val="2"/>
                <c:pt idx="0">
                  <c:v>412045</c:v>
                </c:pt>
                <c:pt idx="1">
                  <c:v>431127</c:v>
                </c:pt>
              </c:numCache>
            </c:numRef>
          </c:val>
        </c:ser>
        <c:ser>
          <c:idx val="1"/>
          <c:order val="1"/>
          <c:tx>
            <c:strRef>
              <c:f>VentasVSCompras!$Y$8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VentasVSCompras!$W$9:$W$11</c:f>
              <c:strCache>
                <c:ptCount val="2"/>
                <c:pt idx="0">
                  <c:v>Calendar 2010</c:v>
                </c:pt>
                <c:pt idx="1">
                  <c:v>Calendar 2011</c:v>
                </c:pt>
              </c:strCache>
            </c:strRef>
          </c:cat>
          <c:val>
            <c:numRef>
              <c:f>VentasVSCompras!$Y$9:$Y$11</c:f>
              <c:numCache>
                <c:formatCode>General</c:formatCode>
                <c:ptCount val="2"/>
                <c:pt idx="0">
                  <c:v>113894.90000000001</c:v>
                </c:pt>
                <c:pt idx="1">
                  <c:v>112475.70000000001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48000"/>
        <c:axId val="152453888"/>
        <c:axId val="152437184"/>
      </c:bar3DChart>
      <c:catAx>
        <c:axId val="1524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53888"/>
        <c:crosses val="autoZero"/>
        <c:auto val="1"/>
        <c:lblAlgn val="ctr"/>
        <c:lblOffset val="100"/>
        <c:noMultiLvlLbl val="0"/>
      </c:catAx>
      <c:valAx>
        <c:axId val="152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48000"/>
        <c:crosses val="autoZero"/>
        <c:crossBetween val="between"/>
      </c:valAx>
      <c:serAx>
        <c:axId val="1524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538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[Reportes.xlsx]VentasVSCompras!Tabla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Porcentaje de Ventas por Compañia Madre</a:t>
            </a:r>
          </a:p>
        </c:rich>
      </c:tx>
      <c:layout>
        <c:manualLayout>
          <c:xMode val="edge"/>
          <c:yMode val="edge"/>
          <c:x val="0.31947709285999865"/>
          <c:y val="5.1179452487808551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numFmt formatCode="General" sourceLinked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VentasVSCompras!$AC$6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General" sourceLinked="0"/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VentasVSCompras!$AB$7:$AB$10</c:f>
              <c:strCache>
                <c:ptCount val="3"/>
                <c:pt idx="0">
                  <c:v>Dadoone</c:v>
                </c:pt>
                <c:pt idx="1">
                  <c:v>Greek Food</c:v>
                </c:pt>
                <c:pt idx="2">
                  <c:v>Midland</c:v>
                </c:pt>
              </c:strCache>
            </c:strRef>
          </c:cat>
          <c:val>
            <c:numRef>
              <c:f>VentasVSCompras!$AC$7:$AC$10</c:f>
              <c:numCache>
                <c:formatCode>General</c:formatCode>
                <c:ptCount val="3"/>
                <c:pt idx="0">
                  <c:v>988203</c:v>
                </c:pt>
                <c:pt idx="1">
                  <c:v>554486</c:v>
                </c:pt>
                <c:pt idx="2">
                  <c:v>829835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[Reportes.xlsx]VentasVSCompras!Tabla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Rentabilidad [$] en el tiempo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VentasVSCompras!$AK$7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VentasVSCompras!$AJ$8:$AJ$32</c:f>
              <c:strCache>
                <c:ptCount val="24"/>
                <c:pt idx="0">
                  <c:v>January 2010</c:v>
                </c:pt>
                <c:pt idx="1">
                  <c:v>February 2010</c:v>
                </c:pt>
                <c:pt idx="2">
                  <c:v>March 2010</c:v>
                </c:pt>
                <c:pt idx="3">
                  <c:v>April 2010</c:v>
                </c:pt>
                <c:pt idx="4">
                  <c:v>May 2010</c:v>
                </c:pt>
                <c:pt idx="5">
                  <c:v>June 2010</c:v>
                </c:pt>
                <c:pt idx="6">
                  <c:v>July 2010</c:v>
                </c:pt>
                <c:pt idx="7">
                  <c:v>August 2010</c:v>
                </c:pt>
                <c:pt idx="8">
                  <c:v>September 2010</c:v>
                </c:pt>
                <c:pt idx="9">
                  <c:v>October 2010</c:v>
                </c:pt>
                <c:pt idx="10">
                  <c:v>November 2010</c:v>
                </c:pt>
                <c:pt idx="11">
                  <c:v>December 2010</c:v>
                </c:pt>
                <c:pt idx="12">
                  <c:v>January 2011</c:v>
                </c:pt>
                <c:pt idx="13">
                  <c:v>February 2011</c:v>
                </c:pt>
                <c:pt idx="14">
                  <c:v>March 2011</c:v>
                </c:pt>
                <c:pt idx="15">
                  <c:v>April 2011</c:v>
                </c:pt>
                <c:pt idx="16">
                  <c:v>May 2011</c:v>
                </c:pt>
                <c:pt idx="17">
                  <c:v>June 2011</c:v>
                </c:pt>
                <c:pt idx="18">
                  <c:v>July 2011</c:v>
                </c:pt>
                <c:pt idx="19">
                  <c:v>August 2011</c:v>
                </c:pt>
                <c:pt idx="20">
                  <c:v>September 2011</c:v>
                </c:pt>
                <c:pt idx="21">
                  <c:v>October 2011</c:v>
                </c:pt>
                <c:pt idx="22">
                  <c:v>November 2011</c:v>
                </c:pt>
                <c:pt idx="23">
                  <c:v>December 2011</c:v>
                </c:pt>
              </c:strCache>
            </c:strRef>
          </c:cat>
          <c:val>
            <c:numRef>
              <c:f>VentasVSCompras!$AK$8:$AK$32</c:f>
              <c:numCache>
                <c:formatCode>General</c:formatCode>
                <c:ptCount val="24"/>
                <c:pt idx="0">
                  <c:v>317263.75</c:v>
                </c:pt>
                <c:pt idx="1">
                  <c:v>326329.95</c:v>
                </c:pt>
                <c:pt idx="2">
                  <c:v>343487.69999999995</c:v>
                </c:pt>
                <c:pt idx="3">
                  <c:v>306498.5</c:v>
                </c:pt>
                <c:pt idx="4">
                  <c:v>338003.1</c:v>
                </c:pt>
                <c:pt idx="5">
                  <c:v>331462.55</c:v>
                </c:pt>
                <c:pt idx="6">
                  <c:v>323679.44999999995</c:v>
                </c:pt>
                <c:pt idx="7">
                  <c:v>310845</c:v>
                </c:pt>
                <c:pt idx="8">
                  <c:v>312836.90000000002</c:v>
                </c:pt>
                <c:pt idx="9">
                  <c:v>333433</c:v>
                </c:pt>
                <c:pt idx="10">
                  <c:v>331654.45</c:v>
                </c:pt>
                <c:pt idx="11">
                  <c:v>315090.8</c:v>
                </c:pt>
                <c:pt idx="12">
                  <c:v>336711.1</c:v>
                </c:pt>
                <c:pt idx="13">
                  <c:v>324661.90000000002</c:v>
                </c:pt>
                <c:pt idx="14">
                  <c:v>327398.90000000002</c:v>
                </c:pt>
                <c:pt idx="15">
                  <c:v>341850.64999999997</c:v>
                </c:pt>
                <c:pt idx="16">
                  <c:v>337833.95</c:v>
                </c:pt>
                <c:pt idx="17">
                  <c:v>335362.09999999998</c:v>
                </c:pt>
                <c:pt idx="18">
                  <c:v>325441.2</c:v>
                </c:pt>
                <c:pt idx="19">
                  <c:v>317888.8</c:v>
                </c:pt>
                <c:pt idx="20">
                  <c:v>336714.35</c:v>
                </c:pt>
                <c:pt idx="21">
                  <c:v>328803.3</c:v>
                </c:pt>
                <c:pt idx="22">
                  <c:v>331937.25</c:v>
                </c:pt>
                <c:pt idx="23">
                  <c:v>336705.7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3776"/>
        <c:axId val="152845312"/>
      </c:lineChart>
      <c:catAx>
        <c:axId val="152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45312"/>
        <c:crosses val="autoZero"/>
        <c:auto val="1"/>
        <c:lblAlgn val="ctr"/>
        <c:lblOffset val="100"/>
        <c:noMultiLvlLbl val="0"/>
      </c:catAx>
      <c:valAx>
        <c:axId val="1528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4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[Reportes.xlsx]VentasVSCompras!Tabla dinámica7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Rentabilidad por Tienda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VentasVSCompras!$AT$8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VentasVSCompras!$AS$9:$AS$17</c:f>
              <c:multiLvlStrCache>
                <c:ptCount val="6"/>
                <c:lvl>
                  <c:pt idx="0">
                    <c:v>Alfa Food-3</c:v>
                  </c:pt>
                  <c:pt idx="1">
                    <c:v>Alfa Food-2</c:v>
                  </c:pt>
                  <c:pt idx="2">
                    <c:v>Alfa Food-1</c:v>
                  </c:pt>
                  <c:pt idx="3">
                    <c:v>Beta Food-1</c:v>
                  </c:pt>
                  <c:pt idx="4">
                    <c:v>Beta Food-2</c:v>
                  </c:pt>
                  <c:pt idx="5">
                    <c:v>Beta Food-3</c:v>
                  </c:pt>
                </c:lvl>
                <c:lvl>
                  <c:pt idx="0">
                    <c:v>Alfa Food</c:v>
                  </c:pt>
                  <c:pt idx="3">
                    <c:v>Beta Food</c:v>
                  </c:pt>
                </c:lvl>
              </c:multiLvlStrCache>
            </c:multiLvlStrRef>
          </c:cat>
          <c:val>
            <c:numRef>
              <c:f>VentasVSCompras!$AT$9:$AT$17</c:f>
              <c:numCache>
                <c:formatCode>General</c:formatCode>
                <c:ptCount val="6"/>
                <c:pt idx="0">
                  <c:v>313983</c:v>
                </c:pt>
                <c:pt idx="1">
                  <c:v>305813.40000000002</c:v>
                </c:pt>
                <c:pt idx="2">
                  <c:v>286412.65000000002</c:v>
                </c:pt>
                <c:pt idx="3">
                  <c:v>324311.3</c:v>
                </c:pt>
                <c:pt idx="4">
                  <c:v>311959.40000000002</c:v>
                </c:pt>
                <c:pt idx="5">
                  <c:v>293256.54999999993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13984"/>
        <c:axId val="56715904"/>
      </c:barChart>
      <c:catAx>
        <c:axId val="567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15904"/>
        <c:crosses val="autoZero"/>
        <c:auto val="1"/>
        <c:lblAlgn val="ctr"/>
        <c:lblOffset val="100"/>
        <c:noMultiLvlLbl val="0"/>
      </c:catAx>
      <c:valAx>
        <c:axId val="56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[Reportes.xlsx]Encuestas!Tabla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Evolución de la Motivación y Satisfacción de los Empleados</a:t>
            </a:r>
          </a:p>
        </c:rich>
      </c:tx>
      <c:layout>
        <c:manualLayout>
          <c:xMode val="edge"/>
          <c:yMode val="edge"/>
          <c:x val="0.27249191431716197"/>
          <c:y val="3.6089238845144378E-3"/>
        </c:manualLayout>
      </c:layout>
      <c:overlay val="0"/>
    </c:title>
    <c:autoTitleDeleted val="0"/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3.0549318431970198E-2"/>
          <c:y val="0.12433836395450569"/>
          <c:w val="0.81962221657776646"/>
          <c:h val="0.66810987168270619"/>
        </c:manualLayout>
      </c:layout>
      <c:lineChart>
        <c:grouping val="standard"/>
        <c:varyColors val="0"/>
        <c:ser>
          <c:idx val="0"/>
          <c:order val="0"/>
          <c:tx>
            <c:strRef>
              <c:f>Encuestas!$L$14</c:f>
              <c:strCache>
                <c:ptCount val="1"/>
                <c:pt idx="0">
                  <c:v>Promedio-Motivacion</c:v>
                </c:pt>
              </c:strCache>
            </c:strRef>
          </c:tx>
          <c:cat>
            <c:strRef>
              <c:f>Encuestas!$K$15:$K$26</c:f>
              <c:strCache>
                <c:ptCount val="11"/>
                <c:pt idx="0">
                  <c:v>Calendar 2000</c:v>
                </c:pt>
                <c:pt idx="1">
                  <c:v>Calendar 2001</c:v>
                </c:pt>
                <c:pt idx="2">
                  <c:v>Calendar 2002</c:v>
                </c:pt>
                <c:pt idx="3">
                  <c:v>Calendar 2003</c:v>
                </c:pt>
                <c:pt idx="4">
                  <c:v>Calendar 2004</c:v>
                </c:pt>
                <c:pt idx="5">
                  <c:v>Calendar 2005</c:v>
                </c:pt>
                <c:pt idx="6">
                  <c:v>Calendar 2006</c:v>
                </c:pt>
                <c:pt idx="7">
                  <c:v>Calendar 2007</c:v>
                </c:pt>
                <c:pt idx="8">
                  <c:v>Calendar 2008</c:v>
                </c:pt>
                <c:pt idx="9">
                  <c:v>Calendar 2009</c:v>
                </c:pt>
                <c:pt idx="10">
                  <c:v>Calendar 2010</c:v>
                </c:pt>
              </c:strCache>
            </c:strRef>
          </c:cat>
          <c:val>
            <c:numRef>
              <c:f>Encuestas!$L$15:$L$26</c:f>
              <c:numCache>
                <c:formatCode>General</c:formatCode>
                <c:ptCount val="11"/>
                <c:pt idx="0">
                  <c:v>2.74</c:v>
                </c:pt>
                <c:pt idx="1">
                  <c:v>3.3269230769230771</c:v>
                </c:pt>
                <c:pt idx="2">
                  <c:v>3.2708333333333335</c:v>
                </c:pt>
                <c:pt idx="3">
                  <c:v>2.8596491228070176</c:v>
                </c:pt>
                <c:pt idx="4">
                  <c:v>3.21875</c:v>
                </c:pt>
                <c:pt idx="5">
                  <c:v>3.1</c:v>
                </c:pt>
                <c:pt idx="6">
                  <c:v>3.2068965517241379</c:v>
                </c:pt>
                <c:pt idx="7">
                  <c:v>3.5306122448979593</c:v>
                </c:pt>
                <c:pt idx="8">
                  <c:v>3.6530612244897958</c:v>
                </c:pt>
                <c:pt idx="9">
                  <c:v>3.5245901639344264</c:v>
                </c:pt>
                <c:pt idx="10">
                  <c:v>3.2833333333333332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Encuestas!$M$14</c:f>
              <c:strCache>
                <c:ptCount val="1"/>
                <c:pt idx="0">
                  <c:v>Promedio-Satisfaccion</c:v>
                </c:pt>
              </c:strCache>
            </c:strRef>
          </c:tx>
          <c:cat>
            <c:strRef>
              <c:f>Encuestas!$K$15:$K$26</c:f>
              <c:strCache>
                <c:ptCount val="11"/>
                <c:pt idx="0">
                  <c:v>Calendar 2000</c:v>
                </c:pt>
                <c:pt idx="1">
                  <c:v>Calendar 2001</c:v>
                </c:pt>
                <c:pt idx="2">
                  <c:v>Calendar 2002</c:v>
                </c:pt>
                <c:pt idx="3">
                  <c:v>Calendar 2003</c:v>
                </c:pt>
                <c:pt idx="4">
                  <c:v>Calendar 2004</c:v>
                </c:pt>
                <c:pt idx="5">
                  <c:v>Calendar 2005</c:v>
                </c:pt>
                <c:pt idx="6">
                  <c:v>Calendar 2006</c:v>
                </c:pt>
                <c:pt idx="7">
                  <c:v>Calendar 2007</c:v>
                </c:pt>
                <c:pt idx="8">
                  <c:v>Calendar 2008</c:v>
                </c:pt>
                <c:pt idx="9">
                  <c:v>Calendar 2009</c:v>
                </c:pt>
                <c:pt idx="10">
                  <c:v>Calendar 2010</c:v>
                </c:pt>
              </c:strCache>
            </c:strRef>
          </c:cat>
          <c:val>
            <c:numRef>
              <c:f>Encuestas!$M$15:$M$26</c:f>
              <c:numCache>
                <c:formatCode>General</c:formatCode>
                <c:ptCount val="11"/>
                <c:pt idx="0">
                  <c:v>3.16</c:v>
                </c:pt>
                <c:pt idx="1">
                  <c:v>2.9615384615384617</c:v>
                </c:pt>
                <c:pt idx="2">
                  <c:v>3.2916666666666665</c:v>
                </c:pt>
                <c:pt idx="3">
                  <c:v>3.1403508771929824</c:v>
                </c:pt>
                <c:pt idx="4">
                  <c:v>3.1875</c:v>
                </c:pt>
                <c:pt idx="5">
                  <c:v>3.14</c:v>
                </c:pt>
                <c:pt idx="6">
                  <c:v>3.4310344827586206</c:v>
                </c:pt>
                <c:pt idx="7">
                  <c:v>3.4081632653061225</c:v>
                </c:pt>
                <c:pt idx="8">
                  <c:v>3.204081632653061</c:v>
                </c:pt>
                <c:pt idx="9">
                  <c:v>3.2459016393442623</c:v>
                </c:pt>
                <c:pt idx="10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12160"/>
        <c:axId val="140013952"/>
      </c:lineChart>
      <c:catAx>
        <c:axId val="1400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13952"/>
        <c:crosses val="autoZero"/>
        <c:auto val="1"/>
        <c:lblAlgn val="ctr"/>
        <c:lblOffset val="100"/>
        <c:noMultiLvlLbl val="0"/>
      </c:catAx>
      <c:valAx>
        <c:axId val="1400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[Reportes.xlsx]Encuestas!Tabla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AR"/>
              <a:t>Motivación y Satisfacción de los empleados</a:t>
            </a:r>
            <a:r>
              <a:rPr lang="es-AR" baseline="0"/>
              <a:t> </a:t>
            </a:r>
            <a:r>
              <a:rPr lang="es-AR"/>
              <a:t>Por empresa y Tienda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Encuestas!$B$58</c:f>
              <c:strCache>
                <c:ptCount val="1"/>
                <c:pt idx="0">
                  <c:v>Promedio-Satisfaccion</c:v>
                </c:pt>
              </c:strCache>
            </c:strRef>
          </c:tx>
          <c:invertIfNegative val="0"/>
          <c:cat>
            <c:multiLvlStrRef>
              <c:f>Encuestas!$A$59:$A$94</c:f>
              <c:multiLvlStrCache>
                <c:ptCount val="26"/>
                <c:lvl>
                  <c:pt idx="0">
                    <c:v>Alfa Food-1</c:v>
                  </c:pt>
                  <c:pt idx="1">
                    <c:v>Alfa Food-2</c:v>
                  </c:pt>
                  <c:pt idx="2">
                    <c:v>Alfa Food-3</c:v>
                  </c:pt>
                  <c:pt idx="3">
                    <c:v>Beta Food-1</c:v>
                  </c:pt>
                  <c:pt idx="4">
                    <c:v>Beta Food-2</c:v>
                  </c:pt>
                  <c:pt idx="5">
                    <c:v>Beta Food-3</c:v>
                  </c:pt>
                  <c:pt idx="6">
                    <c:v>Delta Food-1</c:v>
                  </c:pt>
                  <c:pt idx="7">
                    <c:v>Delta Food-2</c:v>
                  </c:pt>
                  <c:pt idx="8">
                    <c:v>Delta Food-3</c:v>
                  </c:pt>
                  <c:pt idx="9">
                    <c:v>Gamma Food-1</c:v>
                  </c:pt>
                  <c:pt idx="10">
                    <c:v>Gamma Food-2</c:v>
                  </c:pt>
                  <c:pt idx="11">
                    <c:v>Gamma Food-3</c:v>
                  </c:pt>
                  <c:pt idx="12">
                    <c:v>Land Burgers-1</c:v>
                  </c:pt>
                  <c:pt idx="13">
                    <c:v>Land Burgers-2</c:v>
                  </c:pt>
                  <c:pt idx="14">
                    <c:v>Land Burgers-3</c:v>
                  </c:pt>
                  <c:pt idx="15">
                    <c:v>Land Fast-Food-1</c:v>
                  </c:pt>
                  <c:pt idx="16">
                    <c:v>Land Fast-Food-2</c:v>
                  </c:pt>
                  <c:pt idx="17">
                    <c:v>Land Fast-Food-3</c:v>
                  </c:pt>
                  <c:pt idx="18">
                    <c:v>Land Fries-1</c:v>
                  </c:pt>
                  <c:pt idx="19">
                    <c:v>Land Fries-2</c:v>
                  </c:pt>
                  <c:pt idx="20">
                    <c:v>Land Fries-3</c:v>
                  </c:pt>
                  <c:pt idx="21">
                    <c:v>Land Mood-1</c:v>
                  </c:pt>
                  <c:pt idx="22">
                    <c:v>Land Mood-2</c:v>
                  </c:pt>
                  <c:pt idx="23">
                    <c:v>Robin Food-1</c:v>
                  </c:pt>
                  <c:pt idx="24">
                    <c:v>Robin Food-2</c:v>
                  </c:pt>
                  <c:pt idx="25">
                    <c:v>Robin Food-3</c:v>
                  </c:pt>
                </c:lvl>
                <c:lvl>
                  <c:pt idx="0">
                    <c:v>Alfa Food</c:v>
                  </c:pt>
                  <c:pt idx="3">
                    <c:v>Beta Food</c:v>
                  </c:pt>
                  <c:pt idx="6">
                    <c:v>Delta Food</c:v>
                  </c:pt>
                  <c:pt idx="9">
                    <c:v>Gamma Food</c:v>
                  </c:pt>
                  <c:pt idx="12">
                    <c:v>Land Burgers</c:v>
                  </c:pt>
                  <c:pt idx="15">
                    <c:v>Land Fast-Food</c:v>
                  </c:pt>
                  <c:pt idx="18">
                    <c:v>Land Fries</c:v>
                  </c:pt>
                  <c:pt idx="21">
                    <c:v>Land Mood</c:v>
                  </c:pt>
                  <c:pt idx="23">
                    <c:v>Robin Food</c:v>
                  </c:pt>
                </c:lvl>
              </c:multiLvlStrCache>
            </c:multiLvlStrRef>
          </c:cat>
          <c:val>
            <c:numRef>
              <c:f>Encuestas!$B$59:$B$94</c:f>
              <c:numCache>
                <c:formatCode>General</c:formatCode>
                <c:ptCount val="26"/>
                <c:pt idx="0">
                  <c:v>3.1923076923076925</c:v>
                </c:pt>
                <c:pt idx="1">
                  <c:v>2.7777777777777777</c:v>
                </c:pt>
                <c:pt idx="2">
                  <c:v>3.1071428571428572</c:v>
                </c:pt>
                <c:pt idx="3">
                  <c:v>3.1538461538461537</c:v>
                </c:pt>
                <c:pt idx="4">
                  <c:v>3.5217391304347827</c:v>
                </c:pt>
                <c:pt idx="5">
                  <c:v>2.875</c:v>
                </c:pt>
                <c:pt idx="6">
                  <c:v>2.8333333333333335</c:v>
                </c:pt>
                <c:pt idx="7">
                  <c:v>2.5652173913043477</c:v>
                </c:pt>
                <c:pt idx="8">
                  <c:v>2.8076923076923075</c:v>
                </c:pt>
                <c:pt idx="9">
                  <c:v>2.6666666666666665</c:v>
                </c:pt>
                <c:pt idx="10">
                  <c:v>3.2222222222222223</c:v>
                </c:pt>
                <c:pt idx="11">
                  <c:v>3</c:v>
                </c:pt>
                <c:pt idx="12">
                  <c:v>2.8260869565217392</c:v>
                </c:pt>
                <c:pt idx="13">
                  <c:v>2.8333333333333335</c:v>
                </c:pt>
                <c:pt idx="14">
                  <c:v>3.4166666666666665</c:v>
                </c:pt>
                <c:pt idx="15">
                  <c:v>2.8518518518518516</c:v>
                </c:pt>
                <c:pt idx="16">
                  <c:v>2.652173913043478</c:v>
                </c:pt>
                <c:pt idx="17">
                  <c:v>2.5909090909090908</c:v>
                </c:pt>
                <c:pt idx="18">
                  <c:v>2.88</c:v>
                </c:pt>
                <c:pt idx="19">
                  <c:v>3.0370370370370372</c:v>
                </c:pt>
                <c:pt idx="20">
                  <c:v>2.8148148148148149</c:v>
                </c:pt>
                <c:pt idx="21">
                  <c:v>2.896551724137931</c:v>
                </c:pt>
                <c:pt idx="22">
                  <c:v>3</c:v>
                </c:pt>
                <c:pt idx="23">
                  <c:v>3.5333333333333332</c:v>
                </c:pt>
                <c:pt idx="24">
                  <c:v>3.3076923076923075</c:v>
                </c:pt>
                <c:pt idx="25">
                  <c:v>3.1818181818181817</c:v>
                </c:pt>
              </c:numCache>
            </c:numRef>
          </c:val>
        </c:ser>
        <c:ser>
          <c:idx val="1"/>
          <c:order val="1"/>
          <c:tx>
            <c:strRef>
              <c:f>Encuestas!$C$58</c:f>
              <c:strCache>
                <c:ptCount val="1"/>
                <c:pt idx="0">
                  <c:v>Promedio-Motivacion</c:v>
                </c:pt>
              </c:strCache>
            </c:strRef>
          </c:tx>
          <c:invertIfNegative val="0"/>
          <c:cat>
            <c:multiLvlStrRef>
              <c:f>Encuestas!$A$59:$A$94</c:f>
              <c:multiLvlStrCache>
                <c:ptCount val="26"/>
                <c:lvl>
                  <c:pt idx="0">
                    <c:v>Alfa Food-1</c:v>
                  </c:pt>
                  <c:pt idx="1">
                    <c:v>Alfa Food-2</c:v>
                  </c:pt>
                  <c:pt idx="2">
                    <c:v>Alfa Food-3</c:v>
                  </c:pt>
                  <c:pt idx="3">
                    <c:v>Beta Food-1</c:v>
                  </c:pt>
                  <c:pt idx="4">
                    <c:v>Beta Food-2</c:v>
                  </c:pt>
                  <c:pt idx="5">
                    <c:v>Beta Food-3</c:v>
                  </c:pt>
                  <c:pt idx="6">
                    <c:v>Delta Food-1</c:v>
                  </c:pt>
                  <c:pt idx="7">
                    <c:v>Delta Food-2</c:v>
                  </c:pt>
                  <c:pt idx="8">
                    <c:v>Delta Food-3</c:v>
                  </c:pt>
                  <c:pt idx="9">
                    <c:v>Gamma Food-1</c:v>
                  </c:pt>
                  <c:pt idx="10">
                    <c:v>Gamma Food-2</c:v>
                  </c:pt>
                  <c:pt idx="11">
                    <c:v>Gamma Food-3</c:v>
                  </c:pt>
                  <c:pt idx="12">
                    <c:v>Land Burgers-1</c:v>
                  </c:pt>
                  <c:pt idx="13">
                    <c:v>Land Burgers-2</c:v>
                  </c:pt>
                  <c:pt idx="14">
                    <c:v>Land Burgers-3</c:v>
                  </c:pt>
                  <c:pt idx="15">
                    <c:v>Land Fast-Food-1</c:v>
                  </c:pt>
                  <c:pt idx="16">
                    <c:v>Land Fast-Food-2</c:v>
                  </c:pt>
                  <c:pt idx="17">
                    <c:v>Land Fast-Food-3</c:v>
                  </c:pt>
                  <c:pt idx="18">
                    <c:v>Land Fries-1</c:v>
                  </c:pt>
                  <c:pt idx="19">
                    <c:v>Land Fries-2</c:v>
                  </c:pt>
                  <c:pt idx="20">
                    <c:v>Land Fries-3</c:v>
                  </c:pt>
                  <c:pt idx="21">
                    <c:v>Land Mood-1</c:v>
                  </c:pt>
                  <c:pt idx="22">
                    <c:v>Land Mood-2</c:v>
                  </c:pt>
                  <c:pt idx="23">
                    <c:v>Robin Food-1</c:v>
                  </c:pt>
                  <c:pt idx="24">
                    <c:v>Robin Food-2</c:v>
                  </c:pt>
                  <c:pt idx="25">
                    <c:v>Robin Food-3</c:v>
                  </c:pt>
                </c:lvl>
                <c:lvl>
                  <c:pt idx="0">
                    <c:v>Alfa Food</c:v>
                  </c:pt>
                  <c:pt idx="3">
                    <c:v>Beta Food</c:v>
                  </c:pt>
                  <c:pt idx="6">
                    <c:v>Delta Food</c:v>
                  </c:pt>
                  <c:pt idx="9">
                    <c:v>Gamma Food</c:v>
                  </c:pt>
                  <c:pt idx="12">
                    <c:v>Land Burgers</c:v>
                  </c:pt>
                  <c:pt idx="15">
                    <c:v>Land Fast-Food</c:v>
                  </c:pt>
                  <c:pt idx="18">
                    <c:v>Land Fries</c:v>
                  </c:pt>
                  <c:pt idx="21">
                    <c:v>Land Mood</c:v>
                  </c:pt>
                  <c:pt idx="23">
                    <c:v>Robin Food</c:v>
                  </c:pt>
                </c:lvl>
              </c:multiLvlStrCache>
            </c:multiLvlStrRef>
          </c:cat>
          <c:val>
            <c:numRef>
              <c:f>Encuestas!$C$59:$C$94</c:f>
              <c:numCache>
                <c:formatCode>General</c:formatCode>
                <c:ptCount val="26"/>
                <c:pt idx="0">
                  <c:v>2.9230769230769229</c:v>
                </c:pt>
                <c:pt idx="1">
                  <c:v>3.1481481481481484</c:v>
                </c:pt>
                <c:pt idx="2">
                  <c:v>3.4285714285714284</c:v>
                </c:pt>
                <c:pt idx="3">
                  <c:v>2.6153846153846154</c:v>
                </c:pt>
                <c:pt idx="4">
                  <c:v>3.6086956521739131</c:v>
                </c:pt>
                <c:pt idx="5">
                  <c:v>2.9166666666666665</c:v>
                </c:pt>
                <c:pt idx="6">
                  <c:v>3.125</c:v>
                </c:pt>
                <c:pt idx="7">
                  <c:v>2.9565217391304346</c:v>
                </c:pt>
                <c:pt idx="8">
                  <c:v>3.3461538461538463</c:v>
                </c:pt>
                <c:pt idx="9">
                  <c:v>2.75</c:v>
                </c:pt>
                <c:pt idx="10">
                  <c:v>3.4444444444444446</c:v>
                </c:pt>
                <c:pt idx="11">
                  <c:v>3.0454545454545454</c:v>
                </c:pt>
                <c:pt idx="12">
                  <c:v>3</c:v>
                </c:pt>
                <c:pt idx="13">
                  <c:v>3.0833333333333335</c:v>
                </c:pt>
                <c:pt idx="14">
                  <c:v>3.0416666666666665</c:v>
                </c:pt>
                <c:pt idx="15">
                  <c:v>3.0370370370370372</c:v>
                </c:pt>
                <c:pt idx="16">
                  <c:v>2.8695652173913042</c:v>
                </c:pt>
                <c:pt idx="17">
                  <c:v>2.9545454545454546</c:v>
                </c:pt>
                <c:pt idx="18">
                  <c:v>2.92</c:v>
                </c:pt>
                <c:pt idx="19">
                  <c:v>3.1111111111111112</c:v>
                </c:pt>
                <c:pt idx="20">
                  <c:v>2.925925925925926</c:v>
                </c:pt>
                <c:pt idx="21">
                  <c:v>2.8620689655172415</c:v>
                </c:pt>
                <c:pt idx="22">
                  <c:v>3.1304347826086958</c:v>
                </c:pt>
                <c:pt idx="23">
                  <c:v>2.7</c:v>
                </c:pt>
                <c:pt idx="24">
                  <c:v>2.9230769230769229</c:v>
                </c:pt>
                <c:pt idx="25">
                  <c:v>2.7727272727272729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43392"/>
        <c:axId val="140044928"/>
      </c:barChart>
      <c:catAx>
        <c:axId val="1400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44928"/>
        <c:crosses val="autoZero"/>
        <c:auto val="1"/>
        <c:lblAlgn val="ctr"/>
        <c:lblOffset val="100"/>
        <c:noMultiLvlLbl val="0"/>
      </c:catAx>
      <c:valAx>
        <c:axId val="140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[Reportes.xlsx]Encuestas!Tabla dinámica5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Promedio de Motivación de Empleados</a:t>
            </a:r>
            <a:endParaRPr lang="es-AR">
              <a:effectLst/>
            </a:endParaRPr>
          </a:p>
        </c:rich>
      </c:tx>
      <c:layout>
        <c:manualLayout>
          <c:xMode val="edge"/>
          <c:yMode val="edge"/>
          <c:x val="0.32718729530536433"/>
          <c:y val="2.3829446387321481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3055108949077698E-2"/>
          <c:y val="0.17669977901263703"/>
          <c:w val="0.95755616935317645"/>
          <c:h val="0.6160841611419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Encuestas!$L$42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Encuestas!$K$43:$K$53</c:f>
              <c:strCache>
                <c:ptCount val="10"/>
                <c:pt idx="0">
                  <c:v>Buenos Aires</c:v>
                </c:pt>
                <c:pt idx="1">
                  <c:v>Córdoba</c:v>
                </c:pt>
                <c:pt idx="2">
                  <c:v>Entre Ríos</c:v>
                </c:pt>
                <c:pt idx="3">
                  <c:v>La Pampa</c:v>
                </c:pt>
                <c:pt idx="4">
                  <c:v>Mendoza</c:v>
                </c:pt>
                <c:pt idx="5">
                  <c:v>Neuquén</c:v>
                </c:pt>
                <c:pt idx="6">
                  <c:v>Rio Negro</c:v>
                </c:pt>
                <c:pt idx="7">
                  <c:v>San Luis</c:v>
                </c:pt>
                <c:pt idx="8">
                  <c:v>Santa Cruz</c:v>
                </c:pt>
                <c:pt idx="9">
                  <c:v>Tierra del Fuego</c:v>
                </c:pt>
              </c:strCache>
            </c:strRef>
          </c:cat>
          <c:val>
            <c:numRef>
              <c:f>Encuestas!$L$43:$L$53</c:f>
              <c:numCache>
                <c:formatCode>General</c:formatCode>
                <c:ptCount val="10"/>
                <c:pt idx="0">
                  <c:v>2.5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38368"/>
        <c:axId val="151348352"/>
      </c:barChart>
      <c:catAx>
        <c:axId val="1513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48352"/>
        <c:crosses val="autoZero"/>
        <c:auto val="1"/>
        <c:lblAlgn val="ctr"/>
        <c:lblOffset val="100"/>
        <c:noMultiLvlLbl val="0"/>
      </c:catAx>
      <c:valAx>
        <c:axId val="1513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3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[Reportes.xlsx]Ventas!Tabla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Ventas por Tienda y Área [$]</a:t>
            </a:r>
          </a:p>
        </c:rich>
      </c:tx>
      <c:layout>
        <c:manualLayout>
          <c:xMode val="edge"/>
          <c:yMode val="edge"/>
          <c:x val="0.33512958796915954"/>
          <c:y val="2.011724160765260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5044183623284157E-2"/>
          <c:y val="0.11879335946618902"/>
          <c:w val="0.93184887442611386"/>
          <c:h val="0.52622827285517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Ventas!$O$5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Ventas!$N$6:$N$45</c:f>
              <c:multiLvlStrCache>
                <c:ptCount val="26"/>
                <c:lvl>
                  <c:pt idx="0">
                    <c:v>Delta Food-1</c:v>
                  </c:pt>
                  <c:pt idx="1">
                    <c:v>Gamma Food-3</c:v>
                  </c:pt>
                  <c:pt idx="2">
                    <c:v>Land Fast-Food-3</c:v>
                  </c:pt>
                  <c:pt idx="3">
                    <c:v>Land Fries-1</c:v>
                  </c:pt>
                  <c:pt idx="4">
                    <c:v>Delta Food-2</c:v>
                  </c:pt>
                  <c:pt idx="5">
                    <c:v>Delta Food-3</c:v>
                  </c:pt>
                  <c:pt idx="6">
                    <c:v>Land Burgers-1</c:v>
                  </c:pt>
                  <c:pt idx="7">
                    <c:v>Robin Food-3</c:v>
                  </c:pt>
                  <c:pt idx="8">
                    <c:v>Gamma Food-1</c:v>
                  </c:pt>
                  <c:pt idx="9">
                    <c:v>Gamma Food-2</c:v>
                  </c:pt>
                  <c:pt idx="10">
                    <c:v>Alfa Food-1</c:v>
                  </c:pt>
                  <c:pt idx="11">
                    <c:v>Alfa Food-2</c:v>
                  </c:pt>
                  <c:pt idx="12">
                    <c:v>Land Burgers-2</c:v>
                  </c:pt>
                  <c:pt idx="13">
                    <c:v>Land Burgers-3</c:v>
                  </c:pt>
                  <c:pt idx="14">
                    <c:v>Land Fast-Food-1</c:v>
                  </c:pt>
                  <c:pt idx="15">
                    <c:v>Land Fast-Food-2</c:v>
                  </c:pt>
                  <c:pt idx="16">
                    <c:v>Alfa Food-3</c:v>
                  </c:pt>
                  <c:pt idx="17">
                    <c:v>Beta Food-1</c:v>
                  </c:pt>
                  <c:pt idx="18">
                    <c:v>Beta Food-2</c:v>
                  </c:pt>
                  <c:pt idx="19">
                    <c:v>Beta Food-3</c:v>
                  </c:pt>
                  <c:pt idx="20">
                    <c:v>Land Fries-2</c:v>
                  </c:pt>
                  <c:pt idx="21">
                    <c:v>Land Fries-3</c:v>
                  </c:pt>
                  <c:pt idx="22">
                    <c:v>Robin Food-1</c:v>
                  </c:pt>
                  <c:pt idx="23">
                    <c:v>Robin Food-2</c:v>
                  </c:pt>
                  <c:pt idx="24">
                    <c:v>Land Mood-1</c:v>
                  </c:pt>
                  <c:pt idx="25">
                    <c:v>Land Mood-2</c:v>
                  </c:pt>
                </c:lvl>
                <c:lvl>
                  <c:pt idx="0">
                    <c:v>Buenos Aires</c:v>
                  </c:pt>
                  <c:pt idx="2">
                    <c:v>Chubut</c:v>
                  </c:pt>
                  <c:pt idx="4">
                    <c:v>Córdoba</c:v>
                  </c:pt>
                  <c:pt idx="6">
                    <c:v>Entre Ríos</c:v>
                  </c:pt>
                  <c:pt idx="8">
                    <c:v>La Pampa</c:v>
                  </c:pt>
                  <c:pt idx="10">
                    <c:v>Mendoza</c:v>
                  </c:pt>
                  <c:pt idx="12">
                    <c:v>Neuquén</c:v>
                  </c:pt>
                  <c:pt idx="14">
                    <c:v>Rio Negro</c:v>
                  </c:pt>
                  <c:pt idx="16">
                    <c:v>San Juan</c:v>
                  </c:pt>
                  <c:pt idx="18">
                    <c:v>San Luis</c:v>
                  </c:pt>
                  <c:pt idx="20">
                    <c:v>Santa Cruz</c:v>
                  </c:pt>
                  <c:pt idx="22">
                    <c:v>Santa Fe</c:v>
                  </c:pt>
                  <c:pt idx="24">
                    <c:v>Tierra del Fuego</c:v>
                  </c:pt>
                </c:lvl>
              </c:multiLvlStrCache>
            </c:multiLvlStrRef>
          </c:cat>
          <c:val>
            <c:numRef>
              <c:f>Ventas!$O$6:$O$45</c:f>
              <c:numCache>
                <c:formatCode>General</c:formatCode>
                <c:ptCount val="26"/>
                <c:pt idx="0">
                  <c:v>213281</c:v>
                </c:pt>
                <c:pt idx="1">
                  <c:v>210911</c:v>
                </c:pt>
                <c:pt idx="2">
                  <c:v>208716</c:v>
                </c:pt>
                <c:pt idx="3">
                  <c:v>204949</c:v>
                </c:pt>
                <c:pt idx="4">
                  <c:v>209773</c:v>
                </c:pt>
                <c:pt idx="5">
                  <c:v>210820</c:v>
                </c:pt>
                <c:pt idx="6">
                  <c:v>212945</c:v>
                </c:pt>
                <c:pt idx="7">
                  <c:v>204849</c:v>
                </c:pt>
                <c:pt idx="8">
                  <c:v>201181</c:v>
                </c:pt>
                <c:pt idx="9">
                  <c:v>207568</c:v>
                </c:pt>
                <c:pt idx="10">
                  <c:v>208123</c:v>
                </c:pt>
                <c:pt idx="11">
                  <c:v>214314</c:v>
                </c:pt>
                <c:pt idx="12">
                  <c:v>205819</c:v>
                </c:pt>
                <c:pt idx="13">
                  <c:v>206786</c:v>
                </c:pt>
                <c:pt idx="14">
                  <c:v>203511</c:v>
                </c:pt>
                <c:pt idx="15">
                  <c:v>210646</c:v>
                </c:pt>
                <c:pt idx="16">
                  <c:v>212053</c:v>
                </c:pt>
                <c:pt idx="17">
                  <c:v>213720</c:v>
                </c:pt>
                <c:pt idx="18">
                  <c:v>215140</c:v>
                </c:pt>
                <c:pt idx="19">
                  <c:v>206520</c:v>
                </c:pt>
                <c:pt idx="20">
                  <c:v>210832</c:v>
                </c:pt>
                <c:pt idx="21">
                  <c:v>209842</c:v>
                </c:pt>
                <c:pt idx="22">
                  <c:v>218256</c:v>
                </c:pt>
                <c:pt idx="23">
                  <c:v>213493</c:v>
                </c:pt>
                <c:pt idx="24">
                  <c:v>203801</c:v>
                </c:pt>
                <c:pt idx="25">
                  <c:v>211778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45536"/>
        <c:axId val="150547072"/>
      </c:barChart>
      <c:catAx>
        <c:axId val="1505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47072"/>
        <c:crosses val="autoZero"/>
        <c:auto val="1"/>
        <c:lblAlgn val="ctr"/>
        <c:lblOffset val="100"/>
        <c:noMultiLvlLbl val="0"/>
      </c:catAx>
      <c:valAx>
        <c:axId val="1505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[Reportes.xlsx]Ventas!Tabla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Cantidad de Ventas Según su Tipo</a:t>
            </a:r>
          </a:p>
        </c:rich>
      </c:tx>
      <c:layout>
        <c:manualLayout>
          <c:xMode val="edge"/>
          <c:yMode val="edge"/>
          <c:x val="0.33381138800920279"/>
          <c:y val="6.768413207608307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>
            <c:manualLayout>
              <c:x val="0.10737301606214923"/>
              <c:y val="3.2647807912899778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-0.11045797925669285"/>
              <c:y val="-0.10559346748323126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20"/>
      <c:depthPercent val="100"/>
      <c:rAngAx val="0"/>
      <c:perspective val="2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923236665961744E-2"/>
          <c:y val="0.31641178186060076"/>
          <c:w val="0.75015091278545132"/>
          <c:h val="0.58621872265966757"/>
        </c:manualLayout>
      </c:layout>
      <c:pie3DChart>
        <c:varyColors val="1"/>
        <c:ser>
          <c:idx val="0"/>
          <c:order val="0"/>
          <c:tx>
            <c:strRef>
              <c:f>Ventas!$R$5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explosion val="11"/>
          </c:dPt>
          <c:dLbls>
            <c:dLbl>
              <c:idx val="0"/>
              <c:layout>
                <c:manualLayout>
                  <c:x val="-0.11045797925669285"/>
                  <c:y val="-0.105593467483231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0737301606214923"/>
                  <c:y val="3.2647807912899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Ventas!$Q$6:$Q$8</c:f>
              <c:strCache>
                <c:ptCount val="2"/>
                <c:pt idx="0">
                  <c:v>Gravadas</c:v>
                </c:pt>
                <c:pt idx="1">
                  <c:v>No Gravadas</c:v>
                </c:pt>
              </c:strCache>
            </c:strRef>
          </c:cat>
          <c:val>
            <c:numRef>
              <c:f>Ventas!$R$6:$R$8</c:f>
              <c:numCache>
                <c:formatCode>General</c:formatCode>
                <c:ptCount val="2"/>
                <c:pt idx="0">
                  <c:v>88561</c:v>
                </c:pt>
                <c:pt idx="1">
                  <c:v>88324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[Reportes.xlsx]Ventas!Tabla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Ventas Mensuales [$] </a:t>
            </a:r>
          </a:p>
        </c:rich>
      </c:tx>
      <c:layout>
        <c:manualLayout>
          <c:xMode val="edge"/>
          <c:yMode val="edge"/>
          <c:x val="0.40205535970202116"/>
          <c:y val="5.1949976841130154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marker>
          <c:symbol val="none"/>
        </c:marker>
        <c:dLbl>
          <c:idx val="0"/>
          <c:numFmt formatCode="&quot;$&quot;\ #,##0" sourceLinked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Ventas!$U$9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numFmt formatCode="&quot;$&quot;\ #,##0" sourceLinked="0"/>
            <c:spPr/>
            <c:txPr>
              <a:bodyPr/>
              <a:lstStyle/>
              <a:p>
                <a:pPr>
                  <a:defRPr sz="80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Ventas!$T$10:$T$26</c:f>
              <c:multiLvlStrCache>
                <c:ptCount val="12"/>
                <c:lvl>
                  <c:pt idx="0">
                    <c:v>Month 1</c:v>
                  </c:pt>
                  <c:pt idx="1">
                    <c:v>Month 2</c:v>
                  </c:pt>
                  <c:pt idx="2">
                    <c:v>Month 3</c:v>
                  </c:pt>
                  <c:pt idx="3">
                    <c:v>Month 4</c:v>
                  </c:pt>
                  <c:pt idx="4">
                    <c:v>Month 5</c:v>
                  </c:pt>
                  <c:pt idx="5">
                    <c:v>Month 6</c:v>
                  </c:pt>
                  <c:pt idx="6">
                    <c:v>Month 7</c:v>
                  </c:pt>
                  <c:pt idx="7">
                    <c:v>Month 8</c:v>
                  </c:pt>
                  <c:pt idx="8">
                    <c:v>Month 9</c:v>
                  </c:pt>
                  <c:pt idx="9">
                    <c:v>Month 10</c:v>
                  </c:pt>
                  <c:pt idx="10">
                    <c:v>Month 11</c:v>
                  </c:pt>
                  <c:pt idx="11">
                    <c:v>Month 12</c:v>
                  </c:pt>
                </c:lvl>
                <c:lvl>
                  <c:pt idx="0">
                    <c:v>Quarter 1</c:v>
                  </c:pt>
                  <c:pt idx="3">
                    <c:v>Quarter 2</c:v>
                  </c:pt>
                  <c:pt idx="6">
                    <c:v>Quarter 3</c:v>
                  </c:pt>
                  <c:pt idx="9">
                    <c:v>Quarter 4</c:v>
                  </c:pt>
                </c:lvl>
              </c:multiLvlStrCache>
            </c:multiLvlStrRef>
          </c:cat>
          <c:val>
            <c:numRef>
              <c:f>Ventas!$U$10:$U$26</c:f>
              <c:numCache>
                <c:formatCode>General</c:formatCode>
                <c:ptCount val="12"/>
                <c:pt idx="0">
                  <c:v>905422</c:v>
                </c:pt>
                <c:pt idx="1">
                  <c:v>900555</c:v>
                </c:pt>
                <c:pt idx="2">
                  <c:v>921461</c:v>
                </c:pt>
                <c:pt idx="3">
                  <c:v>894059</c:v>
                </c:pt>
                <c:pt idx="4">
                  <c:v>919874</c:v>
                </c:pt>
                <c:pt idx="5">
                  <c:v>910662</c:v>
                </c:pt>
                <c:pt idx="6">
                  <c:v>893087</c:v>
                </c:pt>
                <c:pt idx="7">
                  <c:v>876620</c:v>
                </c:pt>
                <c:pt idx="8">
                  <c:v>902483</c:v>
                </c:pt>
                <c:pt idx="9">
                  <c:v>909845</c:v>
                </c:pt>
                <c:pt idx="10">
                  <c:v>910662</c:v>
                </c:pt>
                <c:pt idx="11">
                  <c:v>902192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00768"/>
        <c:axId val="152010752"/>
      </c:lineChart>
      <c:catAx>
        <c:axId val="1520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10752"/>
        <c:crosses val="autoZero"/>
        <c:auto val="1"/>
        <c:lblAlgn val="ctr"/>
        <c:lblOffset val="100"/>
        <c:noMultiLvlLbl val="0"/>
      </c:catAx>
      <c:valAx>
        <c:axId val="1520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0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[Reportes.xlsx]Ventas!Tabla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Cantidad de Ventas por Mes</a:t>
            </a:r>
          </a:p>
        </c:rich>
      </c:tx>
      <c:layout>
        <c:manualLayout>
          <c:xMode val="edge"/>
          <c:yMode val="edge"/>
          <c:x val="0.36494464649317937"/>
          <c:y val="3.2104299305156125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Ventas!$X$6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Ventas!$W$7:$W$31</c:f>
              <c:strCache>
                <c:ptCount val="24"/>
                <c:pt idx="0">
                  <c:v>January 2010</c:v>
                </c:pt>
                <c:pt idx="1">
                  <c:v>February 2010</c:v>
                </c:pt>
                <c:pt idx="2">
                  <c:v>March 2010</c:v>
                </c:pt>
                <c:pt idx="3">
                  <c:v>April 2010</c:v>
                </c:pt>
                <c:pt idx="4">
                  <c:v>May 2010</c:v>
                </c:pt>
                <c:pt idx="5">
                  <c:v>June 2010</c:v>
                </c:pt>
                <c:pt idx="6">
                  <c:v>July 2010</c:v>
                </c:pt>
                <c:pt idx="7">
                  <c:v>August 2010</c:v>
                </c:pt>
                <c:pt idx="8">
                  <c:v>September 2010</c:v>
                </c:pt>
                <c:pt idx="9">
                  <c:v>October 2010</c:v>
                </c:pt>
                <c:pt idx="10">
                  <c:v>November 2010</c:v>
                </c:pt>
                <c:pt idx="11">
                  <c:v>December 2010</c:v>
                </c:pt>
                <c:pt idx="12">
                  <c:v>January 2011</c:v>
                </c:pt>
                <c:pt idx="13">
                  <c:v>February 2011</c:v>
                </c:pt>
                <c:pt idx="14">
                  <c:v>March 2011</c:v>
                </c:pt>
                <c:pt idx="15">
                  <c:v>April 2011</c:v>
                </c:pt>
                <c:pt idx="16">
                  <c:v>May 2011</c:v>
                </c:pt>
                <c:pt idx="17">
                  <c:v>June 2011</c:v>
                </c:pt>
                <c:pt idx="18">
                  <c:v>July 2011</c:v>
                </c:pt>
                <c:pt idx="19">
                  <c:v>August 2011</c:v>
                </c:pt>
                <c:pt idx="20">
                  <c:v>September 2011</c:v>
                </c:pt>
                <c:pt idx="21">
                  <c:v>October 2011</c:v>
                </c:pt>
                <c:pt idx="22">
                  <c:v>November 2011</c:v>
                </c:pt>
                <c:pt idx="23">
                  <c:v>December 2011</c:v>
                </c:pt>
              </c:strCache>
            </c:strRef>
          </c:cat>
          <c:val>
            <c:numRef>
              <c:f>Ventas!$X$7:$X$31</c:f>
              <c:numCache>
                <c:formatCode>General</c:formatCode>
                <c:ptCount val="24"/>
                <c:pt idx="0">
                  <c:v>4607</c:v>
                </c:pt>
                <c:pt idx="1">
                  <c:v>4726</c:v>
                </c:pt>
                <c:pt idx="2">
                  <c:v>4712</c:v>
                </c:pt>
                <c:pt idx="3">
                  <c:v>4492</c:v>
                </c:pt>
                <c:pt idx="4">
                  <c:v>4595</c:v>
                </c:pt>
                <c:pt idx="5">
                  <c:v>4586</c:v>
                </c:pt>
                <c:pt idx="6">
                  <c:v>4537</c:v>
                </c:pt>
                <c:pt idx="7">
                  <c:v>4452</c:v>
                </c:pt>
                <c:pt idx="8">
                  <c:v>4516</c:v>
                </c:pt>
                <c:pt idx="9">
                  <c:v>4483</c:v>
                </c:pt>
                <c:pt idx="10">
                  <c:v>4549</c:v>
                </c:pt>
                <c:pt idx="11">
                  <c:v>4439</c:v>
                </c:pt>
                <c:pt idx="12">
                  <c:v>4739</c:v>
                </c:pt>
                <c:pt idx="13">
                  <c:v>4548</c:v>
                </c:pt>
                <c:pt idx="14">
                  <c:v>4538</c:v>
                </c:pt>
                <c:pt idx="15">
                  <c:v>4622</c:v>
                </c:pt>
                <c:pt idx="16">
                  <c:v>4485</c:v>
                </c:pt>
                <c:pt idx="17">
                  <c:v>4638</c:v>
                </c:pt>
                <c:pt idx="18">
                  <c:v>4470</c:v>
                </c:pt>
                <c:pt idx="19">
                  <c:v>4478</c:v>
                </c:pt>
                <c:pt idx="20">
                  <c:v>4572</c:v>
                </c:pt>
                <c:pt idx="21">
                  <c:v>4547</c:v>
                </c:pt>
                <c:pt idx="22">
                  <c:v>4551</c:v>
                </c:pt>
                <c:pt idx="23">
                  <c:v>4629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2416"/>
        <c:axId val="151213952"/>
      </c:lineChart>
      <c:catAx>
        <c:axId val="1512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13952"/>
        <c:crosses val="autoZero"/>
        <c:auto val="1"/>
        <c:lblAlgn val="ctr"/>
        <c:lblOffset val="100"/>
        <c:noMultiLvlLbl val="0"/>
      </c:catAx>
      <c:valAx>
        <c:axId val="1512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[Reportes.xlsx]Ventas!Tabla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 Ventas [$] Por Item de Menú</a:t>
            </a:r>
          </a:p>
        </c:rich>
      </c:tx>
      <c:layout>
        <c:manualLayout>
          <c:xMode val="edge"/>
          <c:yMode val="edge"/>
          <c:x val="0.33652065609761245"/>
          <c:y val="1.8884266196468057E-2"/>
        </c:manualLayout>
      </c:layout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Ventas!$AA$8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Ventas!$Z$9:$Z$49</c:f>
              <c:strCache>
                <c:ptCount val="40"/>
                <c:pt idx="0">
                  <c:v>Cerveza</c:v>
                </c:pt>
                <c:pt idx="1">
                  <c:v>Combo01: Hamb. Carne Simple + Papas Fritas + Gaseosa</c:v>
                </c:pt>
                <c:pt idx="2">
                  <c:v>Combo02: Hamb. Pollo Simple + Papas Fritas + Gaseosa</c:v>
                </c:pt>
                <c:pt idx="3">
                  <c:v>Combo03: Hamb. Carne Compl. + Papas Fritas + Gaseosa</c:v>
                </c:pt>
                <c:pt idx="4">
                  <c:v>Combo04: Hamb. Pollo Compl. + Papas Fritas + Gaseosa</c:v>
                </c:pt>
                <c:pt idx="5">
                  <c:v>Combo05: Hamb. Carne Simple + Puré de Papa + Gaseosa</c:v>
                </c:pt>
                <c:pt idx="6">
                  <c:v>Combo06: Hamb. Pollo Simple + Puré de Papa + Gaseosa</c:v>
                </c:pt>
                <c:pt idx="7">
                  <c:v>Combo07: Hamb. Carne Compl. + Puré de Papa + Gaseosa</c:v>
                </c:pt>
                <c:pt idx="8">
                  <c:v>Combo08: Hamb. Pollo Compl. + Puré de Papa + Gaseosa</c:v>
                </c:pt>
                <c:pt idx="9">
                  <c:v>Combo09: Hamb. Carne Simple + Patas de Pollo + Gaseosa</c:v>
                </c:pt>
                <c:pt idx="10">
                  <c:v>Combo10: Hamb. Pollo Simple + Patas de Pollo + Gaseosa</c:v>
                </c:pt>
                <c:pt idx="11">
                  <c:v>Combo11: Hamb. Carne Compl. + Patas de Pollo + Gaseosa</c:v>
                </c:pt>
                <c:pt idx="12">
                  <c:v>Combo12: Hamb. Pollo Compl. + Patas de Pollo + Gaseosa</c:v>
                </c:pt>
                <c:pt idx="13">
                  <c:v>Combo13: Hamb. Carne Simple + Papas Fritas + Cerveza</c:v>
                </c:pt>
                <c:pt idx="14">
                  <c:v>Combo14: Hamb. Pollo Simple + Papas Fritas + Cerveza</c:v>
                </c:pt>
                <c:pt idx="15">
                  <c:v>Combo15: Hamb. Carne Compl. + Papas Fritas + Cerveza</c:v>
                </c:pt>
                <c:pt idx="16">
                  <c:v>Combo16: Hamb. Pollo Compl. + Papas Fritas + Cerveza</c:v>
                </c:pt>
                <c:pt idx="17">
                  <c:v>Combo17: Hamb. Carne Simple + Puré de Papa + Cerveza</c:v>
                </c:pt>
                <c:pt idx="18">
                  <c:v>Combo18: Hamb. Pollo Simple + Puré de Papa + Cerveza</c:v>
                </c:pt>
                <c:pt idx="19">
                  <c:v>Combo19: Hamb. Carne Compl. + Puré de Papa + Cerveza</c:v>
                </c:pt>
                <c:pt idx="20">
                  <c:v>Combo20: Hamb. Pollo Compl. + Puré de Papa + Cerveza</c:v>
                </c:pt>
                <c:pt idx="21">
                  <c:v>Combo21: Hamb. Carne Simple + Patas de Pollo + Cerveza</c:v>
                </c:pt>
                <c:pt idx="22">
                  <c:v>Combo22: Hamb. Pollo Simple + Patas de Pollo + Cerveza</c:v>
                </c:pt>
                <c:pt idx="23">
                  <c:v>Combo23: Hamb. Carne Compl. + Patas de Pollo + Cerveza</c:v>
                </c:pt>
                <c:pt idx="24">
                  <c:v>Combo24: Hamb. Pollo Compl. + Patas de Pollo + Cerveza</c:v>
                </c:pt>
                <c:pt idx="25">
                  <c:v>Combo25: Picada + Papas + Cerveza</c:v>
                </c:pt>
                <c:pt idx="26">
                  <c:v>Ensalada Primavera</c:v>
                </c:pt>
                <c:pt idx="27">
                  <c:v>Flan</c:v>
                </c:pt>
                <c:pt idx="28">
                  <c:v>Gaseosa Linea Coca-Cola</c:v>
                </c:pt>
                <c:pt idx="29">
                  <c:v>Hamburguesa de Carne Completa</c:v>
                </c:pt>
                <c:pt idx="30">
                  <c:v>Hamburguesa de Carne Simple</c:v>
                </c:pt>
                <c:pt idx="31">
                  <c:v>Hamburguesa de Pollo Completa</c:v>
                </c:pt>
                <c:pt idx="32">
                  <c:v>Hamburguesa de Pollo Simple</c:v>
                </c:pt>
                <c:pt idx="33">
                  <c:v>Hamburguesa Doble Carne</c:v>
                </c:pt>
                <c:pt idx="34">
                  <c:v>Hamburguesa Doble Pollo</c:v>
                </c:pt>
                <c:pt idx="35">
                  <c:v>Helado</c:v>
                </c:pt>
                <c:pt idx="36">
                  <c:v>Papas Fritas</c:v>
                </c:pt>
                <c:pt idx="37">
                  <c:v>Patitas de Pollo</c:v>
                </c:pt>
                <c:pt idx="38">
                  <c:v>Picada de Jamón y Queso</c:v>
                </c:pt>
                <c:pt idx="39">
                  <c:v>Pure de Papas</c:v>
                </c:pt>
              </c:strCache>
            </c:strRef>
          </c:cat>
          <c:val>
            <c:numRef>
              <c:f>Ventas!$AA$9:$AA$49</c:f>
              <c:numCache>
                <c:formatCode>General</c:formatCode>
                <c:ptCount val="40"/>
                <c:pt idx="0">
                  <c:v>255238</c:v>
                </c:pt>
                <c:pt idx="1">
                  <c:v>251585</c:v>
                </c:pt>
                <c:pt idx="2">
                  <c:v>260163</c:v>
                </c:pt>
                <c:pt idx="3">
                  <c:v>255406</c:v>
                </c:pt>
                <c:pt idx="4">
                  <c:v>260575</c:v>
                </c:pt>
                <c:pt idx="5">
                  <c:v>249556</c:v>
                </c:pt>
                <c:pt idx="6">
                  <c:v>262071</c:v>
                </c:pt>
                <c:pt idx="7">
                  <c:v>256063</c:v>
                </c:pt>
                <c:pt idx="8">
                  <c:v>255089</c:v>
                </c:pt>
                <c:pt idx="9">
                  <c:v>255772</c:v>
                </c:pt>
                <c:pt idx="10">
                  <c:v>254602</c:v>
                </c:pt>
                <c:pt idx="11">
                  <c:v>261651</c:v>
                </c:pt>
                <c:pt idx="12">
                  <c:v>255235</c:v>
                </c:pt>
                <c:pt idx="13">
                  <c:v>254892</c:v>
                </c:pt>
                <c:pt idx="14">
                  <c:v>251345</c:v>
                </c:pt>
                <c:pt idx="15">
                  <c:v>252963</c:v>
                </c:pt>
                <c:pt idx="16">
                  <c:v>255612</c:v>
                </c:pt>
                <c:pt idx="17">
                  <c:v>253999</c:v>
                </c:pt>
                <c:pt idx="18">
                  <c:v>260253</c:v>
                </c:pt>
                <c:pt idx="19">
                  <c:v>253549</c:v>
                </c:pt>
                <c:pt idx="20">
                  <c:v>258717</c:v>
                </c:pt>
                <c:pt idx="21">
                  <c:v>260636</c:v>
                </c:pt>
                <c:pt idx="22">
                  <c:v>255034</c:v>
                </c:pt>
                <c:pt idx="23">
                  <c:v>254799</c:v>
                </c:pt>
                <c:pt idx="24">
                  <c:v>260634</c:v>
                </c:pt>
                <c:pt idx="25">
                  <c:v>252773</c:v>
                </c:pt>
                <c:pt idx="26">
                  <c:v>263346</c:v>
                </c:pt>
                <c:pt idx="27">
                  <c:v>255216</c:v>
                </c:pt>
                <c:pt idx="28">
                  <c:v>257285</c:v>
                </c:pt>
                <c:pt idx="29">
                  <c:v>257447</c:v>
                </c:pt>
                <c:pt idx="30">
                  <c:v>250404</c:v>
                </c:pt>
                <c:pt idx="31">
                  <c:v>260649</c:v>
                </c:pt>
                <c:pt idx="32">
                  <c:v>253061</c:v>
                </c:pt>
                <c:pt idx="33">
                  <c:v>254293</c:v>
                </c:pt>
                <c:pt idx="34">
                  <c:v>252456</c:v>
                </c:pt>
                <c:pt idx="35">
                  <c:v>257538</c:v>
                </c:pt>
                <c:pt idx="36">
                  <c:v>250335</c:v>
                </c:pt>
                <c:pt idx="37">
                  <c:v>258499</c:v>
                </c:pt>
                <c:pt idx="38">
                  <c:v>256712</c:v>
                </c:pt>
                <c:pt idx="39">
                  <c:v>256674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44800"/>
        <c:axId val="151246336"/>
      </c:barChart>
      <c:catAx>
        <c:axId val="151244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AR"/>
          </a:p>
        </c:txPr>
        <c:crossAx val="151246336"/>
        <c:crosses val="autoZero"/>
        <c:auto val="1"/>
        <c:lblAlgn val="ctr"/>
        <c:lblOffset val="100"/>
        <c:noMultiLvlLbl val="0"/>
      </c:catAx>
      <c:valAx>
        <c:axId val="1512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4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8</xdr:col>
      <xdr:colOff>742950</xdr:colOff>
      <xdr:row>41</xdr:row>
      <xdr:rowOff>180976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171450</xdr:rowOff>
    </xdr:from>
    <xdr:to>
      <xdr:col>8</xdr:col>
      <xdr:colOff>742950</xdr:colOff>
      <xdr:row>59</xdr:row>
      <xdr:rowOff>114300</xdr:rowOff>
    </xdr:to>
    <xdr:graphicFrame macro="">
      <xdr:nvGraphicFramePr>
        <xdr:cNvPr id="5" name="4 Gráfico" descr="Evolución de la Motivación y la Satisfacción" title="Evolución de la Motivación y la Satisfacció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59</xdr:row>
      <xdr:rowOff>104774</xdr:rowOff>
    </xdr:from>
    <xdr:to>
      <xdr:col>8</xdr:col>
      <xdr:colOff>742950</xdr:colOff>
      <xdr:row>81</xdr:row>
      <xdr:rowOff>38099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19050</xdr:rowOff>
    </xdr:from>
    <xdr:to>
      <xdr:col>8</xdr:col>
      <xdr:colOff>742950</xdr:colOff>
      <xdr:row>23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8</xdr:col>
      <xdr:colOff>200024</xdr:colOff>
      <xdr:row>30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171449</xdr:rowOff>
    </xdr:from>
    <xdr:to>
      <xdr:col>8</xdr:col>
      <xdr:colOff>200024</xdr:colOff>
      <xdr:row>50</xdr:row>
      <xdr:rowOff>28574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</xdr:rowOff>
    </xdr:from>
    <xdr:to>
      <xdr:col>9</xdr:col>
      <xdr:colOff>0</xdr:colOff>
      <xdr:row>71</xdr:row>
      <xdr:rowOff>66674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71</xdr:row>
      <xdr:rowOff>66675</xdr:rowOff>
    </xdr:from>
    <xdr:to>
      <xdr:col>9</xdr:col>
      <xdr:colOff>0</xdr:colOff>
      <xdr:row>96</xdr:row>
      <xdr:rowOff>38101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52387</xdr:rowOff>
    </xdr:from>
    <xdr:to>
      <xdr:col>15</xdr:col>
      <xdr:colOff>2819400</xdr:colOff>
      <xdr:row>121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121</xdr:row>
      <xdr:rowOff>95249</xdr:rowOff>
    </xdr:from>
    <xdr:to>
      <xdr:col>13</xdr:col>
      <xdr:colOff>1266825</xdr:colOff>
      <xdr:row>145</xdr:row>
      <xdr:rowOff>180974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9</xdr:col>
      <xdr:colOff>9525</xdr:colOff>
      <xdr:row>25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24</xdr:row>
      <xdr:rowOff>171451</xdr:rowOff>
    </xdr:from>
    <xdr:to>
      <xdr:col>9</xdr:col>
      <xdr:colOff>1</xdr:colOff>
      <xdr:row>45</xdr:row>
      <xdr:rowOff>76201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8711</xdr:colOff>
      <xdr:row>5</xdr:row>
      <xdr:rowOff>20986</xdr:rowOff>
    </xdr:from>
    <xdr:to>
      <xdr:col>8</xdr:col>
      <xdr:colOff>1232648</xdr:colOff>
      <xdr:row>25</xdr:row>
      <xdr:rowOff>128359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6113</xdr:colOff>
      <xdr:row>25</xdr:row>
      <xdr:rowOff>57150</xdr:rowOff>
    </xdr:from>
    <xdr:to>
      <xdr:col>8</xdr:col>
      <xdr:colOff>1232648</xdr:colOff>
      <xdr:row>44</xdr:row>
      <xdr:rowOff>76404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62753</xdr:rowOff>
    </xdr:from>
    <xdr:to>
      <xdr:col>8</xdr:col>
      <xdr:colOff>1221440</xdr:colOff>
      <xdr:row>63</xdr:row>
      <xdr:rowOff>56031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19049</xdr:rowOff>
    </xdr:from>
    <xdr:to>
      <xdr:col>8</xdr:col>
      <xdr:colOff>1219200</xdr:colOff>
      <xdr:row>84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57149</xdr:rowOff>
    </xdr:from>
    <xdr:to>
      <xdr:col>8</xdr:col>
      <xdr:colOff>1228725</xdr:colOff>
      <xdr:row>109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0.93769</cdr:x>
      <cdr:y>0.54487</cdr:y>
    </cdr:from>
    <cdr:to>
      <cdr:x>0.99818</cdr:x>
      <cdr:y>0.77829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900541" y="2134473"/>
          <a:ext cx="638680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>
              <a:solidFill>
                <a:schemeClr val="bg1"/>
              </a:solidFill>
            </a:rPr>
            <a:t>Compras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rian" refreshedDate="40789.53675486111" backgroundQuery="1" createdVersion="4" refreshedVersion="4" minRefreshableVersion="3" recordCount="0" supportSubquery="1" supportAdvancedDrill="1">
  <cacheSource type="external" connectionId="1"/>
  <cacheFields count="7">
    <cacheField name="[Measures].[Total Compras]" caption="Total Compras" numFmtId="0" hierarchy="36" level="32767"/>
    <cacheField name="[Time].[Month].[Month]" caption="Month" numFmtId="0" hierarchy="25" level="1" mappingCount="2">
      <sharedItems count="24">
        <s v="[Time].[Month].&amp;[2010-01-01T00:00:00]" c="January 2010" cp="2">
          <x/>
          <x/>
        </s>
        <s v="[Time].[Month].&amp;[2010-02-01T00:00:00]" c="February 2010" cp="2">
          <x/>
          <x/>
        </s>
        <s v="[Time].[Month].&amp;[2010-03-01T00:00:00]" c="March 2010" cp="2">
          <x/>
          <x/>
        </s>
        <s v="[Time].[Month].&amp;[2010-04-01T00:00:00]" c="April 2010" cp="2">
          <x v="1"/>
          <x v="1"/>
        </s>
        <s v="[Time].[Month].&amp;[2010-05-01T00:00:00]" c="May 2010" cp="2">
          <x v="1"/>
          <x v="1"/>
        </s>
        <s v="[Time].[Month].&amp;[2010-06-01T00:00:00]" c="June 2010" cp="2">
          <x v="1"/>
          <x v="1"/>
        </s>
        <s v="[Time].[Month].&amp;[2010-07-01T00:00:00]" c="July 2010" cp="2">
          <x v="2"/>
          <x v="2"/>
        </s>
        <s v="[Time].[Month].&amp;[2010-08-01T00:00:00]" c="August 2010" cp="2">
          <x v="2"/>
          <x v="2"/>
        </s>
        <s v="[Time].[Month].&amp;[2010-09-01T00:00:00]" c="September 2010" cp="2">
          <x v="2"/>
          <x v="2"/>
        </s>
        <s v="[Time].[Month].&amp;[2010-10-01T00:00:00]" c="October 2010" cp="2">
          <x v="3"/>
          <x v="3"/>
        </s>
        <s v="[Time].[Month].&amp;[2010-11-01T00:00:00]" c="November 2010" cp="2">
          <x v="3"/>
          <x v="3"/>
        </s>
        <s v="[Time].[Month].&amp;[2010-12-01T00:00:00]" c="December 2010" cp="2">
          <x v="3"/>
          <x v="3"/>
        </s>
        <s v="[Time].[Month].&amp;[2011-01-01T00:00:00]" c="January 2011" cp="2">
          <x v="4"/>
          <x/>
        </s>
        <s v="[Time].[Month].&amp;[2011-02-01T00:00:00]" c="February 2011" cp="2">
          <x v="4"/>
          <x/>
        </s>
        <s v="[Time].[Month].&amp;[2011-03-01T00:00:00]" c="March 2011" cp="2">
          <x v="4"/>
          <x/>
        </s>
        <s v="[Time].[Month].&amp;[2011-04-01T00:00:00]" c="April 2011" cp="2">
          <x v="5"/>
          <x v="1"/>
        </s>
        <s v="[Time].[Month].&amp;[2011-05-01T00:00:00]" c="May 2011" cp="2">
          <x v="5"/>
          <x v="1"/>
        </s>
        <s v="[Time].[Month].&amp;[2011-06-01T00:00:00]" c="June 2011" cp="2">
          <x v="5"/>
          <x v="1"/>
        </s>
        <s v="[Time].[Month].&amp;[2011-07-01T00:00:00]" c="July 2011" cp="2">
          <x v="6"/>
          <x v="2"/>
        </s>
        <s v="[Time].[Month].&amp;[2011-08-01T00:00:00]" c="August 2011" cp="2">
          <x v="6"/>
          <x v="2"/>
        </s>
        <s v="[Time].[Month].&amp;[2011-09-01T00:00:00]" c="September 2011" cp="2">
          <x v="6"/>
          <x v="2"/>
        </s>
        <s v="[Time].[Month].&amp;[2011-10-01T00:00:00]" c="October 2011" cp="2">
          <x v="7"/>
          <x v="3"/>
        </s>
        <s v="[Time].[Month].&amp;[2011-11-01T00:00:00]" c="November 2011" cp="2">
          <x v="7"/>
          <x v="3"/>
        </s>
        <s v="[Time].[Month].&amp;[2011-12-01T00:00:00]" c="December 2011" cp="2">
          <x v="7"/>
          <x v="3"/>
        </s>
      </sharedItems>
      <mpMap v="2"/>
      <mpMap v="3"/>
    </cacheField>
    <cacheField name="[Time].[Month].[Month].[Quarter]" caption="Quarter" propertyName="Quarter" numFmtId="0" hierarchy="25" level="1" memberPropertyField="1">
      <sharedItems count="8">
        <s v="Quarter 1, 2010"/>
        <s v="Quarter 2, 2010"/>
        <s v="Quarter 3, 2010"/>
        <s v="Quarter 4, 2010"/>
        <s v="Quarter 1, 2011"/>
        <s v="Quarter 2, 2011"/>
        <s v="Quarter 3, 2011"/>
        <s v="Quarter 4, 2011"/>
      </sharedItems>
    </cacheField>
    <cacheField name="[Time].[Month].[Month].[Quarter Of Year]" caption="Quarter Of Year" propertyName="Quarter Of Year" numFmtId="0" hierarchy="25" level="1" memberPropertyField="1">
      <sharedItems count="4">
        <s v="Quarter 1"/>
        <s v="Quarter 2"/>
        <s v="Quarter 3"/>
        <s v="Quarter 4"/>
      </sharedItems>
    </cacheField>
    <cacheField name="[Time].[Year].[Year]" caption="Year" numFmtId="0" hierarchy="30" level="1">
      <sharedItems containsSemiMixedTypes="0" containsString="0"/>
    </cacheField>
    <cacheField name="[TiendasCompleta].[Zona].[Zona]" caption="Zona" numFmtId="0" hierarchy="20" level="1">
      <sharedItems containsSemiMixedTypes="0" containsString="0"/>
    </cacheField>
    <cacheField name="[TiendasCompleta].[Area].[Area]" caption="Area" numFmtId="0" hierarchy="10" level="1">
      <sharedItems containsSemiMixedTypes="0" containsString="0"/>
    </cacheField>
  </cacheFields>
  <cacheHierarchies count="41">
    <cacheHierarchy uniqueName="[Detalles Compras].[Cantidad]" caption="Cantidad" attribute="1" defaultMemberUniqueName="[Detalles Compras].[Cantidad].[All]" allUniqueName="[Detalles Compras].[Cantidad].[All]" dimensionUniqueName="[Detalles Compras]" displayFolder="" count="0" unbalanced="0"/>
    <cacheHierarchy uniqueName="[Detalles Compras].[Id Detalle Compra]" caption="Id Detalle Compra" attribute="1" keyAttribute="1" defaultMemberUniqueName="[Detalles Compras].[Id Detalle Compra].[All]" allUniqueName="[Detalles Compras].[Id Detalle Compra].[All]" dimensionUniqueName="[Detalles Compras]" displayFolder="" count="0" unbalanced="0"/>
    <cacheHierarchy uniqueName="[Detalles Compras].[Sub Total]" caption="Sub Total" attribute="1" defaultMemberUniqueName="[Detalles Compras].[Sub Total].[All]" allUniqueName="[Detalles Compras].[Sub Total].[All]" dimensionUniqueName="[Detalles Compras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6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5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1"/>
      </fieldsUsage>
    </cacheHierarchy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4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Detalles Compras].[Id Compra]" caption="Id Compra" attribute="1" defaultMemberUniqueName="[Detalles Compras].[Id Compra].[All]" allUniqueName="[Detalles Compras].[Id Compra].[All]" dimensionUniqueName="[Detalles Compras]" displayFolder="" count="0" unbalanced="0" hidden="1"/>
    <cacheHierarchy uniqueName="[Detalles Compras].[Id Producto]" caption="Id Producto" attribute="1" defaultMemberUniqueName="[Detalles Compras].[Id Producto].[All]" allUniqueName="[Detalles Compras].[Id Producto].[All]" dimensionUniqueName="[Detalles Compras]" displayFolder="" count="0" unbalanced="0" hidden="1"/>
    <cacheHierarchy uniqueName="[Measures].[Total Compras]" caption="Total Compras" measure="1" displayFolder="" measureGroup="Compras" count="0" oneField="1">
      <fieldsUsage count="1">
        <fieldUsage x="0"/>
      </fieldsUsage>
    </cacheHierarchy>
    <cacheHierarchy uniqueName="[Measures].[Cantidad-Compras]" caption="Cantidad-Compras" measure="1" displayFolder="" measureGroup="Compras" count="0"/>
    <cacheHierarchy uniqueName="[Measures].[Promedio-Compras]" caption="Promedio-Compras" measure="1" displayFolder="" measureGroup="Compras" count="0"/>
    <cacheHierarchy uniqueName="[Measures].[Minimo-Compras]" caption="Minimo-Compras" measure="1" displayFolder="" measureGroup="Compras" count="0"/>
    <cacheHierarchy uniqueName="[Measures].[Maximo-Compras]" caption="Maximo-Compras" measure="1" displayFolder="" measureGroup="Compras" count="0"/>
  </cacheHierarchies>
  <kpis count="0"/>
  <dimensions count="6">
    <dimension name="Detalles Compras" uniqueName="[Detalles Compras]" caption="Detalles Compras"/>
    <dimension measure="1" name="Measures" uniqueName="[Measures]" caption="Measures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</dimensions>
  <measureGroups count="1">
    <measureGroup name="Compras" caption="Compras"/>
  </measureGroups>
  <maps count="5">
    <map measureGroup="0" dimension="0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rian" refreshedDate="40789.539574074071" backgroundQuery="1" createdVersion="4" refreshedVersion="4" minRefreshableVersion="3" recordCount="0" supportSubquery="1" supportAdvancedDrill="1">
  <cacheSource type="external" connectionId="5"/>
  <cacheFields count="9">
    <cacheField name="[Measures].[Total]" caption="Total" numFmtId="0" hierarchy="59" level="32767"/>
    <cacheField name="[Items Menu].[Descripcion].[Descripcion]" caption="Descripcion" numFmtId="0" hierarchy="11" level="1">
      <sharedItems count="10">
        <s v="[Items Menu].[Descripcion].&amp;[Combo02: Hamb. Pollo Simple + Papas Fritas + Gaseosa]" c="Combo02: Hamb. Pollo Simple + Papas Fritas + Gaseosa"/>
        <s v="[Items Menu].[Descripcion].&amp;[Combo04: Hamb. Pollo Compl. + Papas Fritas + Gaseosa]" c="Combo04: Hamb. Pollo Compl. + Papas Fritas + Gaseosa"/>
        <s v="[Items Menu].[Descripcion].&amp;[Combo06: Hamb. Pollo Simple + Puré de Papa + Gaseosa]" c="Combo06: Hamb. Pollo Simple + Puré de Papa + Gaseosa"/>
        <s v="[Items Menu].[Descripcion].&amp;[Combo11: Hamb. Carne Compl. + Patas de Pollo + Gaseosa]" c="Combo11: Hamb. Carne Compl. + Patas de Pollo + Gaseosa"/>
        <s v="[Items Menu].[Descripcion].&amp;[Combo18: Hamb. Pollo Simple + Puré de Papa + Cerveza]" c="Combo18: Hamb. Pollo Simple + Puré de Papa + Cerveza"/>
        <s v="[Items Menu].[Descripcion].&amp;[Combo20: Hamb. Pollo Compl. + Puré de Papa + Cerveza]" c="Combo20: Hamb. Pollo Compl. + Puré de Papa + Cerveza"/>
        <s v="[Items Menu].[Descripcion].&amp;[Combo21: Hamb. Carne Simple + Patas de Pollo + Cerveza]" c="Combo21: Hamb. Carne Simple + Patas de Pollo + Cerveza"/>
        <s v="[Items Menu].[Descripcion].&amp;[Combo24: Hamb. Pollo Compl. + Patas de Pollo + Cerveza]" c="Combo24: Hamb. Pollo Compl. + Patas de Pollo + Cerveza"/>
        <s v="[Items Menu].[Descripcion].&amp;[Ensalada Primavera]" c="Ensalada Primavera"/>
        <s v="[Items Menu].[Descripcion].&amp;[Hamburguesa de Pollo Completa]" c="Hamburguesa de Pollo Completa"/>
      </sharedItems>
    </cacheField>
    <cacheField name="[Time].[Year].[Year]" caption="Year" numFmtId="0" hierarchy="51" level="1">
      <sharedItems containsSemiMixedTypes="0" containsString="0"/>
    </cacheField>
    <cacheField name="[Time].[Month Of Year].[Month Of Year]" caption="Month Of Year" numFmtId="0" hierarchy="48" level="1">
      <sharedItems containsSemiMixedTypes="0" containsString="0"/>
    </cacheField>
    <cacheField name="[TiendasCompleta].[Zona].[Zona]" caption="Zona" numFmtId="0" hierarchy="41" level="1">
      <sharedItems containsSemiMixedTypes="0" containsString="0"/>
    </cacheField>
    <cacheField name="[TiendasCompleta].[Area].[Area]" caption="Area" numFmtId="0" hierarchy="31" level="1">
      <sharedItems containsSemiMixedTypes="0" containsString="0"/>
    </cacheField>
    <cacheField name="[TiendasCompleta].[Empresa].[Empresa]" caption="Empresa" numFmtId="0" hierarchy="33" level="1">
      <sharedItems containsSemiMixedTypes="0" containsString="0"/>
    </cacheField>
    <cacheField name="[TiendasCompleta].[Nombre].[Nombre]" caption="Nombre" numFmtId="0" hierarchy="39" level="1">
      <sharedItems containsSemiMixedTypes="0" containsString="0"/>
    </cacheField>
    <cacheField name="[TiendasCompleta].[Tienda].[Tienda]" caption="Tienda" numFmtId="0" hierarchy="40" level="1">
      <sharedItems containsSemiMixedTypes="0" containsString="0"/>
    </cacheField>
  </cacheFields>
  <cacheHierarchies count="61">
    <cacheHierarchy uniqueName="[Detalles Ventas].[Cantidad]" caption="Cantidad" attribute="1" defaultMemberUniqueName="[Detalles Ventas].[Cantidad].[All]" allUniqueName="[Detalles Ventas].[Cantidad].[All]" dimensionUniqueName="[Detalles Ventas]" displayFolder="" count="0" unbalanced="0"/>
    <cacheHierarchy uniqueName="[Detalles Ventas].[Descripcion]" caption="Descripcion" attribute="1" defaultMemberUniqueName="[Detalles Ventas].[Descripcion].[All]" allUniqueName="[Detalles Ventas].[Descripcion].[All]" dimensionUniqueName="[Detalles Ventas]" displayFolder="" count="0" unbalanced="0"/>
    <cacheHierarchy uniqueName="[Detalles Ventas].[Id Detalle Venta]" caption="Id Detalle Venta" attribute="1" keyAttribute="1" defaultMemberUniqueName="[Detalles Ventas].[Id Detalle Venta].[All]" allUniqueName="[Detalles Ventas].[Id Detalle Venta].[All]" dimensionUniqueName="[Detalles Ventas]" displayFolder="" count="0" unbalanced="0"/>
    <cacheHierarchy uniqueName="[Detalles Ventas].[Id Item Menu]" caption="Id Item Menu" attribute="1" defaultMemberUniqueName="[Detalles Ventas].[Id Item Menu].[All]" allUniqueName="[Detalles Ventas].[Id Item Menu].[All]" dimensionUniqueName="[Detalles Ventas]" displayFolder="" count="0" unbalanced="0"/>
    <cacheHierarchy uniqueName="[Detalles Ventas].[Precio]" caption="Precio" attribute="1" defaultMemberUniqueName="[Detalles Ventas].[Precio].[All]" allUniqueName="[Detalles Ventas].[Precio].[All]" dimensionUniqueName="[Detalles Ventas]" displayFolder="" count="0" unbalanced="0"/>
    <cacheHierarchy uniqueName="[Detalles Ventas].[Precio2]" caption="Precio2" attribute="1" defaultMemberUniqueName="[Detalles Ventas].[Precio2].[All]" allUniqueName="[Detalles Ventas].[Precio2].[All]" dimensionUniqueName="[Detalles Ventas]" displayFolder="" count="0" unbalanced="0"/>
    <cacheHierarchy uniqueName="[Detalles Ventas].[Subtotal]" caption="Subtotal" attribute="1" defaultMemberUniqueName="[Detalles Ventas].[Subtotal].[All]" allUniqueName="[Detalles Ventas].[Subtotal].[All]" dimensionUniqueName="[Detalles Vent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Items Menu].[Descripcion]" caption="Descripcion" attribute="1" defaultMemberUniqueName="[Items Menu].[Descripcion].[All]" allUniqueName="[Items Menu].[Descripcion].[All]" dimensionUniqueName="[Items Menu]" displayFolder="" count="2" unbalanced="0">
      <fieldsUsage count="2">
        <fieldUsage x="-1"/>
        <fieldUsage x="1"/>
      </fieldsUsage>
    </cacheHierarchy>
    <cacheHierarchy uniqueName="[Items Menu].[Id Item Menu]" caption="Id Item Menu" attribute="1" keyAttribute="1" defaultMemberUniqueName="[Items Menu].[Id Item Menu].[All]" allUniqueName="[Items Menu].[Id Item Menu].[All]" dimensionUniqueName="[Items Menu]" displayFolder="" count="0" unbalanced="0"/>
    <cacheHierarchy uniqueName="[Items Menu].[Precio]" caption="Precio" attribute="1" defaultMemberUniqueName="[Items Menu].[Precio].[All]" allUniqueName="[Items Menu].[Precio].[All]" dimensionUniqueName="[Items Menu]" displayFolder="" count="0" unbalanced="0"/>
    <cacheHierarchy uniqueName="[Items Menu].[Precio2]" caption="Precio2" attribute="1" defaultMemberUniqueName="[Items Menu].[Precio2].[All]" allUniqueName="[Items Menu].[Precio2].[All]" dimensionUniqueName="[Items Menu]" displayFolder="" count="0" unbalanced="0"/>
    <cacheHierarchy uniqueName="[Marcas].[Id Marca]" caption="Id Marca" attribute="1" keyAttribute="1" defaultMemberUniqueName="[Marcas].[Id Marca].[All]" allUniqueName="[Marcas].[Id Marca].[All]" dimensionUniqueName="[Marcas]" displayFolder="" count="0" unbalanced="0"/>
    <cacheHierarchy uniqueName="[Marcas].[Marca]" caption="Marca" attribute="1" defaultMemberUniqueName="[Marcas].[Marca].[All]" allUniqueName="[Marcas].[Marca].[All]" dimensionUniqueName="[Marcas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Producto Item Menu].[Cantidad]" caption="Cantidad" attribute="1" defaultMemberUniqueName="[Producto Item Menu].[Cantidad].[All]" allUniqueName="[Producto Item Menu].[Cantidad].[All]" dimensionUniqueName="[Producto Item Menu]" displayFolder="" count="0" unbalanced="0"/>
    <cacheHierarchy uniqueName="[Producto Item Menu].[Id Prod Item M]" caption="Id Prod Item M" attribute="1" keyAttribute="1" defaultMemberUniqueName="[Producto Item Menu].[Id Prod Item M].[All]" allUniqueName="[Producto Item Menu].[Id Prod Item M].[All]" dimensionUniqueName="[Producto Item Menu]" displayFolder="" count="0" unbalanced="0"/>
    <cacheHierarchy uniqueName="[Producto Item Menu].[Id Tipo Comida]" caption="Id Tipo Comida" attribute="1" defaultMemberUniqueName="[Producto Item Menu].[Id Tipo Comida].[All]" allUniqueName="[Producto Item Menu].[Id Tipo Comida].[All]" dimensionUniqueName="[Producto Item Menu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5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2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6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7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8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4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2" unbalanced="0">
      <fieldsUsage count="2">
        <fieldUsage x="-1"/>
        <fieldUsage x="3"/>
      </fieldsUsage>
    </cacheHierarchy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2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Detalles Ventas].[Id Venta]" caption="Id Venta" attribute="1" defaultMemberUniqueName="[Detalles Ventas].[Id Venta].[All]" allUniqueName="[Detalles Ventas].[Id Venta].[All]" dimensionUniqueName="[Detalles Ventas]" displayFolder="" count="0" unbalanced="0" hidden="1"/>
    <cacheHierarchy uniqueName="[Producto Item Menu].[Id Item Menu]" caption="Id Item Menu" attribute="1" defaultMemberUniqueName="[Producto Item Menu].[Id Item Menu].[All]" allUniqueName="[Producto Item Menu].[Id Item Menu].[All]" dimensionUniqueName="[Producto Item Menu]" displayFolder="" count="0" unbalanced="0" hidden="1"/>
    <cacheHierarchy uniqueName="[Producto Item Menu].[Id Producto]" caption="Id Producto" attribute="1" defaultMemberUniqueName="[Producto Item Menu].[Id Producto].[All]" allUniqueName="[Producto Item Menu].[Id Producto].[All]" dimensionUniqueName="[Producto Item Menu]" displayFolder="" count="0" unbalanced="0" hidden="1"/>
    <cacheHierarchy uniqueName="[Measures].[Total]" caption="Total" measure="1" displayFolder="" measureGroup="Ventas" count="0" oneField="1">
      <fieldsUsage count="1">
        <fieldUsage x="0"/>
      </fieldsUsage>
    </cacheHierarchy>
    <cacheHierarchy uniqueName="[Measures].[Ventas Count]" caption="Ventas Count" measure="1" displayFolder="" measureGroup="Ventas" count="0"/>
  </cacheHierarchies>
  <kpis count="0"/>
  <dimensions count="12">
    <dimension name="Detalles Ventas" uniqueName="[Detalles Ventas]" caption="Detalles Ventas"/>
    <dimension name="Horario Comida" uniqueName="[Horario Comida]" caption="Horario Comida"/>
    <dimension name="Items Menu" uniqueName="[Items Menu]" caption="Items Menu"/>
    <dimension name="Marcas" uniqueName="[Marcas]" caption="Marcas"/>
    <dimension measure="1" name="Measures" uniqueName="[Measures]" caption="Measures"/>
    <dimension name="Nivel Precio" uniqueName="[Nivel Precio]" caption="Nivel Precio"/>
    <dimension name="Producto Item Menu" uniqueName="[Producto Item Menu]" caption="Producto Item Menu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  <dimension name="Ventas" uniqueName="[Ventas]" caption="Ventas"/>
  </dimensions>
  <measureGroups count="1">
    <measureGroup name="Ventas" caption="Venta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drian" refreshedDate="40789.541164814815" backgroundQuery="1" createdVersion="4" refreshedVersion="4" minRefreshableVersion="3" recordCount="0" supportSubquery="1" supportAdvancedDrill="1">
  <cacheSource type="external" connectionId="1"/>
  <cacheFields count="4">
    <cacheField name="[Measures].[Total Compras]" caption="Total Compras" numFmtId="0" hierarchy="36" level="32767"/>
    <cacheField name="[TiendasCompleta].[Area].[Area]" caption="Area" numFmtId="0" hierarchy="10" level="1">
      <sharedItems count="13">
        <s v="[TiendasCompleta].[Area].&amp;[Buenos Aires]" c="Buenos Aires"/>
        <s v="[TiendasCompleta].[Area].&amp;[Chubut]" c="Chubut"/>
        <s v="[TiendasCompleta].[Area].&amp;[Córdoba]" c="Córdoba"/>
        <s v="[TiendasCompleta].[Area].&amp;[Entre Ríos]" c="Entre Ríos"/>
        <s v="[TiendasCompleta].[Area].&amp;[La Pampa]" c="La Pampa"/>
        <s v="[TiendasCompleta].[Area].&amp;[Mendoza]" c="Mendoza"/>
        <s v="[TiendasCompleta].[Area].&amp;[Neuquén]" c="Neuquén"/>
        <s v="[TiendasCompleta].[Area].&amp;[Rio Negro]" c="Rio Negro"/>
        <s v="[TiendasCompleta].[Area].&amp;[San Juan]" c="San Juan"/>
        <s v="[TiendasCompleta].[Area].&amp;[San Luis]" c="San Luis"/>
        <s v="[TiendasCompleta].[Area].&amp;[Santa Cruz]" c="Santa Cruz"/>
        <s v="[TiendasCompleta].[Area].&amp;[Santa Fe]" c="Santa Fe"/>
        <s v="[TiendasCompleta].[Area].&amp;[Tierra del Fuego]" c="Tierra del Fuego"/>
      </sharedItems>
    </cacheField>
    <cacheField name="[TiendasCompleta].[Tienda].[Tienda]" caption="Tienda" numFmtId="0" hierarchy="19" level="1">
      <sharedItems count="26">
        <s v="[TiendasCompleta].[Tienda].&amp;[Alfa Food-1]" c="Alfa Food-1"/>
        <s v="[TiendasCompleta].[Tienda].&amp;[Alfa Food-2]" c="Alfa Food-2"/>
        <s v="[TiendasCompleta].[Tienda].&amp;[Alfa Food-3]" c="Alfa Food-3"/>
        <s v="[TiendasCompleta].[Tienda].&amp;[Beta Food-1]" c="Beta Food-1"/>
        <s v="[TiendasCompleta].[Tienda].&amp;[Beta Food-2]" c="Beta Food-2"/>
        <s v="[TiendasCompleta].[Tienda].&amp;[Beta Food-3]" c="Beta Food-3"/>
        <s v="[TiendasCompleta].[Tienda].&amp;[Delta Food-1]" c="Delta Food-1"/>
        <s v="[TiendasCompleta].[Tienda].&amp;[Delta Food-2]" c="Delta Food-2"/>
        <s v="[TiendasCompleta].[Tienda].&amp;[Delta Food-3]" c="Delta Food-3"/>
        <s v="[TiendasCompleta].[Tienda].&amp;[Gamma Food-1]" c="Gamma Food-1"/>
        <s v="[TiendasCompleta].[Tienda].&amp;[Gamma Food-2]" c="Gamma Food-2"/>
        <s v="[TiendasCompleta].[Tienda].&amp;[Gamma Food-3]" c="Gamma Food-3"/>
        <s v="[TiendasCompleta].[Tienda].&amp;[Land Burgers-1]" c="Land Burgers-1"/>
        <s v="[TiendasCompleta].[Tienda].&amp;[Land Burgers-2]" c="Land Burgers-2"/>
        <s v="[TiendasCompleta].[Tienda].&amp;[Land Burgers-3]" c="Land Burgers-3"/>
        <s v="[TiendasCompleta].[Tienda].&amp;[Land Fast-Food-1]" c="Land Fast-Food-1"/>
        <s v="[TiendasCompleta].[Tienda].&amp;[Land Fast-Food-2]" c="Land Fast-Food-2"/>
        <s v="[TiendasCompleta].[Tienda].&amp;[Land Fast-Food-3]" c="Land Fast-Food-3"/>
        <s v="[TiendasCompleta].[Tienda].&amp;[Land Fries-1]" c="Land Fries-1"/>
        <s v="[TiendasCompleta].[Tienda].&amp;[Land Fries-2]" c="Land Fries-2"/>
        <s v="[TiendasCompleta].[Tienda].&amp;[Land Fries-3]" c="Land Fries-3"/>
        <s v="[TiendasCompleta].[Tienda].&amp;[Land Mood-1]" c="Land Mood-1"/>
        <s v="[TiendasCompleta].[Tienda].&amp;[Land Mood-2]" c="Land Mood-2"/>
        <s v="[TiendasCompleta].[Tienda].&amp;[Robin Food-1]" c="Robin Food-1"/>
        <s v="[TiendasCompleta].[Tienda].&amp;[Robin Food-2]" c="Robin Food-2"/>
        <s v="[TiendasCompleta].[Tienda].&amp;[Robin Food-3]" c="Robin Food-3"/>
      </sharedItems>
    </cacheField>
    <cacheField name="[Tipos Comidas].[Tipo Comida].[Tipo Comida]" caption="Tipo Comida" numFmtId="0" hierarchy="33" level="1">
      <sharedItems containsSemiMixedTypes="0" containsString="0"/>
    </cacheField>
  </cacheFields>
  <cacheHierarchies count="41">
    <cacheHierarchy uniqueName="[Detalles Compras].[Cantidad]" caption="Cantidad" attribute="1" defaultMemberUniqueName="[Detalles Compras].[Cantidad].[All]" allUniqueName="[Detalles Compras].[Cantidad].[All]" dimensionUniqueName="[Detalles Compras]" displayFolder="" count="0" unbalanced="0"/>
    <cacheHierarchy uniqueName="[Detalles Compras].[Id Detalle Compra]" caption="Id Detalle Compra" attribute="1" keyAttribute="1" defaultMemberUniqueName="[Detalles Compras].[Id Detalle Compra].[All]" allUniqueName="[Detalles Compras].[Id Detalle Compra].[All]" dimensionUniqueName="[Detalles Compras]" displayFolder="" count="0" unbalanced="0"/>
    <cacheHierarchy uniqueName="[Detalles Compras].[Sub Total]" caption="Sub Total" attribute="1" defaultMemberUniqueName="[Detalles Compras].[Sub Total].[All]" allUniqueName="[Detalles Compras].[Sub Total].[All]" dimensionUniqueName="[Detalles Compras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1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2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2" unbalanced="0">
      <fieldsUsage count="2">
        <fieldUsage x="-1"/>
        <fieldUsage x="3"/>
      </fieldsUsage>
    </cacheHierarchy>
    <cacheHierarchy uniqueName="[Detalles Compras].[Id Compra]" caption="Id Compra" attribute="1" defaultMemberUniqueName="[Detalles Compras].[Id Compra].[All]" allUniqueName="[Detalles Compras].[Id Compra].[All]" dimensionUniqueName="[Detalles Compras]" displayFolder="" count="0" unbalanced="0" hidden="1"/>
    <cacheHierarchy uniqueName="[Detalles Compras].[Id Producto]" caption="Id Producto" attribute="1" defaultMemberUniqueName="[Detalles Compras].[Id Producto].[All]" allUniqueName="[Detalles Compras].[Id Producto].[All]" dimensionUniqueName="[Detalles Compras]" displayFolder="" count="0" unbalanced="0" hidden="1"/>
    <cacheHierarchy uniqueName="[Measures].[Total Compras]" caption="Total Compras" measure="1" displayFolder="" measureGroup="Compras" count="0" oneField="1">
      <fieldsUsage count="1">
        <fieldUsage x="0"/>
      </fieldsUsage>
    </cacheHierarchy>
    <cacheHierarchy uniqueName="[Measures].[Cantidad-Compras]" caption="Cantidad-Compras" measure="1" displayFolder="" measureGroup="Compras" count="0"/>
    <cacheHierarchy uniqueName="[Measures].[Promedio-Compras]" caption="Promedio-Compras" measure="1" displayFolder="" measureGroup="Compras" count="0"/>
    <cacheHierarchy uniqueName="[Measures].[Minimo-Compras]" caption="Minimo-Compras" measure="1" displayFolder="" measureGroup="Compras" count="0"/>
    <cacheHierarchy uniqueName="[Measures].[Maximo-Compras]" caption="Maximo-Compras" measure="1" displayFolder="" measureGroup="Compras" count="0"/>
  </cacheHierarchies>
  <kpis count="0"/>
  <dimensions count="6">
    <dimension name="Detalles Compras" uniqueName="[Detalles Compras]" caption="Detalles Compras"/>
    <dimension measure="1" name="Measures" uniqueName="[Measures]" caption="Measures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</dimensions>
  <measureGroups count="1">
    <measureGroup name="Compras" caption="Compras"/>
  </measureGroups>
  <maps count="5">
    <map measureGroup="0" dimension="0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drian" refreshedDate="40789.548105208334" backgroundQuery="1" createdVersion="4" refreshedVersion="4" minRefreshableVersion="3" recordCount="0" supportSubquery="1" supportAdvancedDrill="1">
  <cacheSource type="external" connectionId="3"/>
  <cacheFields count="5">
    <cacheField name="[TiendasCompleta].[Nombre].[Nombre]" caption="Nombre" numFmtId="0" hierarchy="17" level="1">
      <sharedItems count="3">
        <s v="[TiendasCompleta].[Nombre].&amp;[Dadoone]" c="Dadoone"/>
        <s v="[TiendasCompleta].[Nombre].&amp;[Greek Food]" c="Greek Food"/>
        <s v="[TiendasCompleta].[Nombre].&amp;[Midland]" c="Midland"/>
      </sharedItems>
    </cacheField>
    <cacheField name="[Time].[Year].[Year]" caption="Year" numFmtId="0" hierarchy="29" level="1">
      <sharedItems containsSemiMixedTypes="0" containsString="0"/>
    </cacheField>
    <cacheField name="[Time].[Month Of Year].[Month Of Year]" caption="Month Of Year" numFmtId="0" hierarchy="26" level="1">
      <sharedItems containsSemiMixedTypes="0" containsString="0"/>
    </cacheField>
    <cacheField name="[Measures].[Total - Ventas]" caption="Total - Ventas" numFmtId="0" hierarchy="34" level="32767"/>
    <cacheField name="[Horario Comida].[Horario Comida].[Horario Comida]" caption="Horario Comida" numFmtId="0" hierarchy="3" level="1">
      <sharedItems containsSemiMixedTypes="0" containsString="0"/>
    </cacheField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4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2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0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2" unbalanced="0">
      <fieldsUsage count="2">
        <fieldUsage x="-1"/>
        <fieldUsage x="2"/>
      </fieldsUsage>
    </cacheHierarchy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1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/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 oneField="1">
      <fieldsUsage count="1">
        <fieldUsage x="3"/>
      </fieldsUsage>
    </cacheHierarchy>
    <cacheHierarchy uniqueName="[Measures].[Ventas Count]" caption="Ventas Count" measure="1" displayFolder="" measureGroup="Ventas" count="0"/>
    <cacheHierarchy uniqueName="[Measures].[Diferencia Ing-Eg]" caption="Diferencia Ing-Eg" measure="1" displayFolder="" measureGroup="Ventas" count="0"/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64004627" backgroundQuery="1" createdVersion="4" refreshedVersion="4" minRefreshableVersion="3" recordCount="0" supportSubquery="1" supportAdvancedDrill="1">
  <cacheSource type="external" connectionId="4"/>
  <cacheFields count="6">
    <cacheField name="[Tipos Ventas].[Tipo Venta].[Tipo Venta]" caption="Tipo Venta" numFmtId="0" hierarchy="35" level="1">
      <sharedItems containsSemiMixedTypes="0" containsString="0"/>
    </cacheField>
    <cacheField name="[Areas].[Area].[Area]" caption="Area" numFmtId="0" level="1">
      <sharedItems count="13">
        <s v="[Areas].[Area].&amp;[Buenos Aires]" c="Buenos Aires"/>
        <s v="[Areas].[Area].&amp;[Chubut]" c="Chubut"/>
        <s v="[Areas].[Area].&amp;[Córdoba]" c="Córdoba"/>
        <s v="[Areas].[Area].&amp;[Entre Ríos]" c="Entre Ríos"/>
        <s v="[Areas].[Area].&amp;[La Pampa]" c="La Pampa"/>
        <s v="[Areas].[Area].&amp;[Mendoza]" c="Mendoza"/>
        <s v="[Areas].[Area].&amp;[Neuquén]" c="Neuquén"/>
        <s v="[Areas].[Area].&amp;[Rio Negro]" c="Rio Negro"/>
        <s v="[Areas].[Area].&amp;[San Juan]" c="San Juan"/>
        <s v="[Areas].[Area].&amp;[San Luis]" c="San Luis"/>
        <s v="[Areas].[Area].&amp;[Santa Cruz]" c="Santa Cruz"/>
        <s v="[Areas].[Area].&amp;[Santa Fe]" c="Santa Fe"/>
        <s v="[Areas].[Area].&amp;[Tierra del Fuego]" c="Tierra del Fuego"/>
      </sharedItems>
    </cacheField>
    <cacheField name="[Measures].[Total]" caption="Total" numFmtId="0" hierarchy="36" level="32767"/>
    <cacheField name="[TiendasCompleta].[Tienda].[Tienda]" caption="Tienda" numFmtId="0" hierarchy="21" level="1">
      <sharedItems count="26">
        <s v="[TiendasCompleta].[Tienda].&amp;[Alfa Food-1]" c="Alfa Food-1"/>
        <s v="[TiendasCompleta].[Tienda].&amp;[Alfa Food-2]" c="Alfa Food-2"/>
        <s v="[TiendasCompleta].[Tienda].&amp;[Alfa Food-3]" c="Alfa Food-3"/>
        <s v="[TiendasCompleta].[Tienda].&amp;[Beta Food-1]" c="Beta Food-1"/>
        <s v="[TiendasCompleta].[Tienda].&amp;[Beta Food-2]" c="Beta Food-2"/>
        <s v="[TiendasCompleta].[Tienda].&amp;[Beta Food-3]" c="Beta Food-3"/>
        <s v="[TiendasCompleta].[Tienda].&amp;[Delta Food-1]" c="Delta Food-1"/>
        <s v="[TiendasCompleta].[Tienda].&amp;[Delta Food-2]" c="Delta Food-2"/>
        <s v="[TiendasCompleta].[Tienda].&amp;[Delta Food-3]" c="Delta Food-3"/>
        <s v="[TiendasCompleta].[Tienda].&amp;[Gamma Food-1]" c="Gamma Food-1"/>
        <s v="[TiendasCompleta].[Tienda].&amp;[Gamma Food-2]" c="Gamma Food-2"/>
        <s v="[TiendasCompleta].[Tienda].&amp;[Gamma Food-3]" c="Gamma Food-3"/>
        <s v="[TiendasCompleta].[Tienda].&amp;[Land Burgers-1]" c="Land Burgers-1"/>
        <s v="[TiendasCompleta].[Tienda].&amp;[Land Burgers-2]" c="Land Burgers-2"/>
        <s v="[TiendasCompleta].[Tienda].&amp;[Land Burgers-3]" c="Land Burgers-3"/>
        <s v="[TiendasCompleta].[Tienda].&amp;[Land Fast-Food-1]" c="Land Fast-Food-1"/>
        <s v="[TiendasCompleta].[Tienda].&amp;[Land Fast-Food-2]" c="Land Fast-Food-2"/>
        <s v="[TiendasCompleta].[Tienda].&amp;[Land Fast-Food-3]" c="Land Fast-Food-3"/>
        <s v="[TiendasCompleta].[Tienda].&amp;[Land Fries-1]" c="Land Fries-1"/>
        <s v="[TiendasCompleta].[Tienda].&amp;[Land Fries-2]" c="Land Fries-2"/>
        <s v="[TiendasCompleta].[Tienda].&amp;[Land Fries-3]" c="Land Fries-3"/>
        <s v="[TiendasCompleta].[Tienda].&amp;[Land Mood-1]" c="Land Mood-1"/>
        <s v="[TiendasCompleta].[Tienda].&amp;[Land Mood-2]" c="Land Mood-2"/>
        <s v="[TiendasCompleta].[Tienda].&amp;[Robin Food-1]" c="Robin Food-1"/>
        <s v="[TiendasCompleta].[Tienda].&amp;[Robin Food-2]" c="Robin Food-2"/>
        <s v="[TiendasCompleta].[Tienda].&amp;[Robin Food-3]" c="Robin Food-3"/>
      </sharedItems>
    </cacheField>
    <cacheField name="[Nivel Precio].[Descripcion].[Descripcion]" caption="Descripcion" numFmtId="0" hierarchy="8" level="1">
      <sharedItems containsSemiMixedTypes="0" containsString="0"/>
    </cacheField>
    <cacheField name="[Horario Comida].[Horario Comida].[Horario Comida]" caption="Horario Comida" numFmtId="0" hierarchy="6" level="1">
      <sharedItems containsSemiMixedTypes="0" containsString="0"/>
    </cacheField>
  </cacheFields>
  <cacheHierarchies count="41">
    <cacheHierarchy uniqueName="[Areas].[Area]" caption="Area" attribute="1" defaultMemberUniqueName="[Areas].[Area].[All]" allUniqueName="[Areas].[Area].[All]" dimensionUniqueName="[Areas]" displayFolder="" count="2" unbalanced="0">
      <fieldsUsage count="2">
        <fieldUsage x="-1"/>
        <fieldUsage x="1"/>
      </fieldsUsage>
    </cacheHierarchy>
    <cacheHierarchy uniqueName="[Areas].[Id Area]" caption="Id Area" attribute="1" keyAttribute="1" defaultMemberUniqueName="[Areas].[Id Area].[All]" allUniqueName="[Areas].[Id Area].[All]" dimensionUniqueName="[Areas]" displayFolder="" count="0" unbalanced="0"/>
    <cacheHierarchy uniqueName="[Areas].[Id Zona]" caption="Id Zona" attribute="1" defaultMemberUniqueName="[Areas].[Id Zona].[All]" allUniqueName="[Areas].[Id Zona].[All]" dimensionUniqueName="[Areas]" displayFolder="" count="0" unbalanced="0"/>
    <cacheHierarchy uniqueName="[Areas].[Zona]" caption="Zona" attribute="1" defaultMemberUniqueName="[Areas].[Zona].[All]" allUniqueName="[Areas].[Zona].[All]" dimensionUniqueName="[Are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5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2" unbalanced="0">
      <fieldsUsage count="2">
        <fieldUsage x="-1"/>
        <fieldUsage x="4"/>
      </fieldsUsage>
    </cacheHierarchy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3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Ventas].[Id Tipo Venta]" caption="Id Tipo Venta" attribute="1" keyAttribute="1" defaultMemberUniqueName="[Tipos Ventas].[Id Tipo Venta].[All]" allUniqueName="[Tipos Ventas].[Id Tipo Venta].[All]" dimensionUniqueName="[Tipos Ventas]" displayFolder="" count="0" unbalanced="0"/>
    <cacheHierarchy uniqueName="[Tipos Ventas].[Tipo Venta]" caption="Tipo Venta" attribute="1" defaultMemberUniqueName="[Tipos Ventas].[Tipo Venta].[All]" allUniqueName="[Tipos Ventas].[Tipo Venta].[All]" dimensionUniqueName="[Tipos Ventas]" displayFolder="" count="2" unbalanced="0">
      <fieldsUsage count="2">
        <fieldUsage x="-1"/>
        <fieldUsage x="0"/>
      </fieldsUsage>
    </cacheHierarchy>
    <cacheHierarchy uniqueName="[Measures].[Total]" caption="Total" measure="1" displayFolder="" measureGroup="Ventas" count="0" oneField="1">
      <fieldsUsage count="1">
        <fieldUsage x="2"/>
      </fieldsUsage>
    </cacheHierarchy>
    <cacheHierarchy uniqueName="[Measures].[Cantidad-Ventas]" caption="Cantidad-Ventas" measure="1" displayFolder="" measureGroup="Ventas" count="0"/>
    <cacheHierarchy uniqueName="[Measures].[Promedio-Ventas]" caption="Promedio-Ventas" measure="1" displayFolder="" measureGroup="Ventas" count="0"/>
    <cacheHierarchy uniqueName="[Measures].[Minimo-Ventas]" caption="Minimo-Ventas" measure="1" displayFolder="" measureGroup="Ventas" count="0"/>
    <cacheHierarchy uniqueName="[Measures].[Maximo-Ventas]" caption="Maximo-Ventas" measure="1" displayFolder="" measureGroup="Ventas" count="0"/>
  </cacheHierarchies>
  <kpis count="0"/>
  <dimensions count="7">
    <dimension name="Areas" uniqueName="[Areas]" caption="Are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Tipos Ventas" uniqueName="[Tipos Ventas]" caption="Tipos Ventas"/>
  </dimensions>
  <measureGroups count="1">
    <measureGroup name="Ventas" caption="Venta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68865738" backgroundQuery="1" createdVersion="4" refreshedVersion="4" minRefreshableVersion="3" recordCount="0" supportSubquery="1" supportAdvancedDrill="1">
  <cacheSource type="external" connectionId="4"/>
  <cacheFields count="10">
    <cacheField name="[Measures].[Total]" caption="Total" numFmtId="0" hierarchy="36" level="32767"/>
    <cacheField name="[Areas].[Zona].[Zona]" caption="Zona" numFmtId="0" hierarchy="3" level="1">
      <sharedItems containsSemiMixedTypes="0" containsString="0"/>
    </cacheField>
    <cacheField name="[Areas].[Area].[Area]" caption="Area" numFmtId="0" level="1">
      <sharedItems containsSemiMixedTypes="0" containsString="0"/>
    </cacheField>
    <cacheField name="[Time].[Year].[Year]" caption="Year" numFmtId="0" hierarchy="32" level="1">
      <sharedItems containsSemiMixedTypes="0" containsString="0"/>
    </cacheField>
    <cacheField name="[Time].[Month Of Year].[Month Of Year]" caption="Month Of Year" numFmtId="0" hierarchy="29" level="1">
      <sharedItems count="12">
        <s v="[Time].[Month Of Year].&amp;[1]" c="Month 1"/>
        <s v="[Time].[Month Of Year].&amp;[2]" c="Month 2"/>
        <s v="[Time].[Month Of Year].&amp;[3]" c="Month 3"/>
        <s v="[Time].[Month Of Year].&amp;[4]" c="Month 4"/>
        <s v="[Time].[Month Of Year].&amp;[5]" c="Month 5"/>
        <s v="[Time].[Month Of Year].&amp;[6]" c="Month 6"/>
        <s v="[Time].[Month Of Year].&amp;[7]" c="Month 7"/>
        <s v="[Time].[Month Of Year].&amp;[8]" c="Month 8"/>
        <s v="[Time].[Month Of Year].&amp;[9]" c="Month 9"/>
        <s v="[Time].[Month Of Year].&amp;[10]" c="Month 10"/>
        <s v="[Time].[Month Of Year].&amp;[11]" c="Month 11"/>
        <s v="[Time].[Month Of Year].&amp;[12]" c="Month 12"/>
      </sharedItems>
    </cacheField>
    <cacheField name="[Time].[Quarter Of Year].[Quarter Of Year]" caption="Quarter Of Year" numFmtId="0" hierarchy="31" level="1">
      <sharedItems count="4">
        <s v="[Time].[Quarter Of Year].&amp;[1]" c="Quarter 1"/>
        <s v="[Time].[Quarter Of Year].&amp;[2]" c="Quarter 2"/>
        <s v="[Time].[Quarter Of Year].&amp;[3]" c="Quarter 3"/>
        <s v="[Time].[Quarter Of Year].&amp;[4]" c="Quarter 4"/>
      </sharedItems>
    </cacheField>
    <cacheField name="[TiendasCompleta].[Empresa].[Empresa]" caption="Empresa" numFmtId="0" hierarchy="14" level="1">
      <sharedItems containsSemiMixedTypes="0" containsString="0"/>
    </cacheField>
    <cacheField name="[TiendasCompleta].[Tienda].[Tienda]" caption="Tienda" numFmtId="0" hierarchy="21" level="1">
      <sharedItems containsSemiMixedTypes="0" containsString="0"/>
    </cacheField>
    <cacheField name="[Nivel Precio].[Descripcion].[Descripcion]" caption="Descripcion" numFmtId="0" hierarchy="8" level="1">
      <sharedItems containsSemiMixedTypes="0" containsString="0"/>
    </cacheField>
    <cacheField name="[Horario Comida].[Horario Comida].[Horario Comida]" caption="Horario Comida" numFmtId="0" hierarchy="6" level="1">
      <sharedItems containsSemiMixedTypes="0" containsString="0"/>
    </cacheField>
  </cacheFields>
  <cacheHierarchies count="41">
    <cacheHierarchy uniqueName="[Areas].[Area]" caption="Area" attribute="1" defaultMemberUniqueName="[Areas].[Area].[All]" allUniqueName="[Areas].[Area].[All]" dimensionUniqueName="[Areas]" displayFolder="" count="2" unbalanced="0">
      <fieldsUsage count="2">
        <fieldUsage x="-1"/>
        <fieldUsage x="2"/>
      </fieldsUsage>
    </cacheHierarchy>
    <cacheHierarchy uniqueName="[Areas].[Id Area]" caption="Id Area" attribute="1" keyAttribute="1" defaultMemberUniqueName="[Areas].[Id Area].[All]" allUniqueName="[Areas].[Id Area].[All]" dimensionUniqueName="[Areas]" displayFolder="" count="0" unbalanced="0"/>
    <cacheHierarchy uniqueName="[Areas].[Id Zona]" caption="Id Zona" attribute="1" defaultMemberUniqueName="[Areas].[Id Zona].[All]" allUniqueName="[Areas].[Id Zona].[All]" dimensionUniqueName="[Areas]" displayFolder="" count="0" unbalanced="0"/>
    <cacheHierarchy uniqueName="[Areas].[Zona]" caption="Zona" attribute="1" defaultMemberUniqueName="[Areas].[Zona].[All]" allUniqueName="[Areas].[Zona].[All]" dimensionUniqueName="[Areas]" displayFolder="" count="2" unbalanced="0">
      <fieldsUsage count="2">
        <fieldUsage x="-1"/>
        <fieldUsage x="1"/>
      </fieldsUsage>
    </cacheHierarchy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9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2" unbalanced="0">
      <fieldsUsage count="2">
        <fieldUsage x="-1"/>
        <fieldUsage x="8"/>
      </fieldsUsage>
    </cacheHierarchy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6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7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2" unbalanced="0">
      <fieldsUsage count="2">
        <fieldUsage x="-1"/>
        <fieldUsage x="4"/>
      </fieldsUsage>
    </cacheHierarchy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2" unbalanced="0">
      <fieldsUsage count="2">
        <fieldUsage x="-1"/>
        <fieldUsage x="5"/>
      </fieldsUsage>
    </cacheHierarchy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3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Ventas].[Id Tipo Venta]" caption="Id Tipo Venta" attribute="1" keyAttribute="1" defaultMemberUniqueName="[Tipos Ventas].[Id Tipo Venta].[All]" allUniqueName="[Tipos Ventas].[Id Tipo Venta].[All]" dimensionUniqueName="[Tipos Ventas]" displayFolder="" count="0" unbalanced="0"/>
    <cacheHierarchy uniqueName="[Tipos Ventas].[Tipo Venta]" caption="Tipo Venta" attribute="1" defaultMemberUniqueName="[Tipos Ventas].[Tipo Venta].[All]" allUniqueName="[Tipos Ventas].[Tipo Venta].[All]" dimensionUniqueName="[Tipos Ventas]" displayFolder="" count="0" unbalanced="0"/>
    <cacheHierarchy uniqueName="[Measures].[Total]" caption="Total" measure="1" displayFolder="" measureGroup="Ventas" count="0" oneField="1">
      <fieldsUsage count="1">
        <fieldUsage x="0"/>
      </fieldsUsage>
    </cacheHierarchy>
    <cacheHierarchy uniqueName="[Measures].[Cantidad-Ventas]" caption="Cantidad-Ventas" measure="1" displayFolder="" measureGroup="Ventas" count="0"/>
    <cacheHierarchy uniqueName="[Measures].[Promedio-Ventas]" caption="Promedio-Ventas" measure="1" displayFolder="" measureGroup="Ventas" count="0"/>
    <cacheHierarchy uniqueName="[Measures].[Minimo-Ventas]" caption="Minimo-Ventas" measure="1" displayFolder="" measureGroup="Ventas" count="0"/>
    <cacheHierarchy uniqueName="[Measures].[Maximo-Ventas]" caption="Maximo-Ventas" measure="1" displayFolder="" measureGroup="Ventas" count="0"/>
  </cacheHierarchies>
  <kpis count="0"/>
  <dimensions count="7">
    <dimension name="Areas" uniqueName="[Areas]" caption="Are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Tipos Ventas" uniqueName="[Tipos Ventas]" caption="Tipos Ventas"/>
  </dimensions>
  <measureGroups count="1">
    <measureGroup name="Ventas" caption="Venta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73032409" backgroundQuery="1" createdVersion="4" refreshedVersion="4" minRefreshableVersion="3" recordCount="0" supportSubquery="1" supportAdvancedDrill="1">
  <cacheSource type="external" connectionId="4"/>
  <cacheFields count="5">
    <cacheField name="[Tipos Ventas].[Tipo Venta].[Tipo Venta]" caption="Tipo Venta" numFmtId="0" hierarchy="35" level="1">
      <sharedItems count="2">
        <s v="[Tipos Ventas].[Tipo Venta].&amp;[Gravadas]" c="Gravadas"/>
        <s v="[Tipos Ventas].[Tipo Venta].&amp;[No Gravadas]" c="No Gravadas"/>
      </sharedItems>
    </cacheField>
    <cacheField name="[Areas].[Area].[Area]" caption="Area" numFmtId="0" level="1">
      <sharedItems containsSemiMixedTypes="0" containsString="0"/>
    </cacheField>
    <cacheField name="[Measures].[Cantidad-Ventas]" caption="Cantidad-Ventas" numFmtId="0" hierarchy="37" level="32767"/>
    <cacheField name="[Nivel Precio].[Descripcion].[Descripcion]" caption="Descripcion" numFmtId="0" hierarchy="8" level="1">
      <sharedItems containsSemiMixedTypes="0" containsString="0"/>
    </cacheField>
    <cacheField name="[Horario Comida].[Horario Comida].[Horario Comida]" caption="Horario Comida" numFmtId="0" hierarchy="6" level="1">
      <sharedItems containsSemiMixedTypes="0" containsString="0"/>
    </cacheField>
  </cacheFields>
  <cacheHierarchies count="41">
    <cacheHierarchy uniqueName="[Areas].[Area]" caption="Area" attribute="1" defaultMemberUniqueName="[Areas].[Area].[All]" allUniqueName="[Areas].[Area].[All]" dimensionUniqueName="[Areas]" displayFolder="" count="2" unbalanced="0">
      <fieldsUsage count="2">
        <fieldUsage x="-1"/>
        <fieldUsage x="1"/>
      </fieldsUsage>
    </cacheHierarchy>
    <cacheHierarchy uniqueName="[Areas].[Id Area]" caption="Id Area" attribute="1" keyAttribute="1" defaultMemberUniqueName="[Areas].[Id Area].[All]" allUniqueName="[Areas].[Id Area].[All]" dimensionUniqueName="[Areas]" displayFolder="" count="0" unbalanced="0"/>
    <cacheHierarchy uniqueName="[Areas].[Id Zona]" caption="Id Zona" attribute="1" defaultMemberUniqueName="[Areas].[Id Zona].[All]" allUniqueName="[Areas].[Id Zona].[All]" dimensionUniqueName="[Areas]" displayFolder="" count="0" unbalanced="0"/>
    <cacheHierarchy uniqueName="[Areas].[Zona]" caption="Zona" attribute="1" defaultMemberUniqueName="[Areas].[Zona].[All]" allUniqueName="[Areas].[Zona].[All]" dimensionUniqueName="[Are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4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2" unbalanced="0">
      <fieldsUsage count="2">
        <fieldUsage x="-1"/>
        <fieldUsage x="3"/>
      </fieldsUsage>
    </cacheHierarchy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Ventas].[Id Tipo Venta]" caption="Id Tipo Venta" attribute="1" keyAttribute="1" defaultMemberUniqueName="[Tipos Ventas].[Id Tipo Venta].[All]" allUniqueName="[Tipos Ventas].[Id Tipo Venta].[All]" dimensionUniqueName="[Tipos Ventas]" displayFolder="" count="0" unbalanced="0"/>
    <cacheHierarchy uniqueName="[Tipos Ventas].[Tipo Venta]" caption="Tipo Venta" attribute="1" defaultMemberUniqueName="[Tipos Ventas].[Tipo Venta].[All]" allUniqueName="[Tipos Ventas].[Tipo Venta].[All]" dimensionUniqueName="[Tipos Ventas]" displayFolder="" count="2" unbalanced="0">
      <fieldsUsage count="2">
        <fieldUsage x="-1"/>
        <fieldUsage x="0"/>
      </fieldsUsage>
    </cacheHierarchy>
    <cacheHierarchy uniqueName="[Measures].[Total]" caption="Total" measure="1" displayFolder="" measureGroup="Ventas" count="0"/>
    <cacheHierarchy uniqueName="[Measures].[Cantidad-Ventas]" caption="Cantidad-Ventas" measure="1" displayFolder="" measureGroup="Ventas" count="0" oneField="1">
      <fieldsUsage count="1">
        <fieldUsage x="2"/>
      </fieldsUsage>
    </cacheHierarchy>
    <cacheHierarchy uniqueName="[Measures].[Promedio-Ventas]" caption="Promedio-Ventas" measure="1" displayFolder="" measureGroup="Ventas" count="0"/>
    <cacheHierarchy uniqueName="[Measures].[Minimo-Ventas]" caption="Minimo-Ventas" measure="1" displayFolder="" measureGroup="Ventas" count="0"/>
    <cacheHierarchy uniqueName="[Measures].[Maximo-Ventas]" caption="Maximo-Ventas" measure="1" displayFolder="" measureGroup="Ventas" count="0"/>
  </cacheHierarchies>
  <kpis count="0"/>
  <dimensions count="7">
    <dimension name="Areas" uniqueName="[Areas]" caption="Are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Tipos Ventas" uniqueName="[Tipos Ventas]" caption="Tipos Ventas"/>
  </dimensions>
  <measureGroups count="1">
    <measureGroup name="Ventas" caption="Venta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77199074" backgroundQuery="1" createdVersion="4" refreshedVersion="4" minRefreshableVersion="3" recordCount="0" supportSubquery="1" supportAdvancedDrill="1">
  <cacheSource type="external" connectionId="2"/>
  <cacheFields count="4">
    <cacheField name="[Empleados].[Empresa].[Empresa]" caption="Empresa" numFmtId="0" hierarchy="5" level="1">
      <sharedItems count="9">
        <s v="[Empleados].[Empresa].&amp;[Alfa Food]" c="Alfa Food"/>
        <s v="[Empleados].[Empresa].&amp;[Beta Food]" c="Beta Food"/>
        <s v="[Empleados].[Empresa].&amp;[Delta Food]" c="Delta Food"/>
        <s v="[Empleados].[Empresa].&amp;[Gamma Food]" c="Gamma Food"/>
        <s v="[Empleados].[Empresa].&amp;[Land Burgers]" c="Land Burgers"/>
        <s v="[Empleados].[Empresa].&amp;[Land Fast-Food]" c="Land Fast-Food"/>
        <s v="[Empleados].[Empresa].&amp;[Land Fries]" c="Land Fries"/>
        <s v="[Empleados].[Empresa].&amp;[Land Mood]" c="Land Mood"/>
        <s v="[Empleados].[Empresa].&amp;[Robin Food]" c="Robin Food"/>
      </sharedItems>
    </cacheField>
    <cacheField name="[Measures].[Promedio-Satisfaccion]" caption="Promedio-Satisfaccion" numFmtId="0" hierarchy="44" level="32767"/>
    <cacheField name="[Measures].[Promedio-Motivacion]" caption="Promedio-Motivacion" numFmtId="0" hierarchy="43" level="32767"/>
    <cacheField name="[Empleados].[Tienda].[Tienda]" caption="Tienda" numFmtId="0" hierarchy="16" level="1">
      <sharedItems count="26">
        <s v="[Empleados].[Tienda].&amp;[Alfa Food-1]" c="Alfa Food-1"/>
        <s v="[Empleados].[Tienda].&amp;[Alfa Food-2]" c="Alfa Food-2"/>
        <s v="[Empleados].[Tienda].&amp;[Alfa Food-3]" c="Alfa Food-3"/>
        <s v="[Empleados].[Tienda].&amp;[Beta Food-1]" c="Beta Food-1"/>
        <s v="[Empleados].[Tienda].&amp;[Beta Food-2]" c="Beta Food-2"/>
        <s v="[Empleados].[Tienda].&amp;[Beta Food-3]" c="Beta Food-3"/>
        <s v="[Empleados].[Tienda].&amp;[Delta Food-1]" c="Delta Food-1"/>
        <s v="[Empleados].[Tienda].&amp;[Delta Food-2]" c="Delta Food-2"/>
        <s v="[Empleados].[Tienda].&amp;[Delta Food-3]" c="Delta Food-3"/>
        <s v="[Empleados].[Tienda].&amp;[Gamma Food-1]" c="Gamma Food-1"/>
        <s v="[Empleados].[Tienda].&amp;[Gamma Food-2]" c="Gamma Food-2"/>
        <s v="[Empleados].[Tienda].&amp;[Gamma Food-3]" c="Gamma Food-3"/>
        <s v="[Empleados].[Tienda].&amp;[Land Burgers-1]" c="Land Burgers-1"/>
        <s v="[Empleados].[Tienda].&amp;[Land Burgers-2]" c="Land Burgers-2"/>
        <s v="[Empleados].[Tienda].&amp;[Land Burgers-3]" c="Land Burgers-3"/>
        <s v="[Empleados].[Tienda].&amp;[Land Fast-Food-1]" c="Land Fast-Food-1"/>
        <s v="[Empleados].[Tienda].&amp;[Land Fast-Food-2]" c="Land Fast-Food-2"/>
        <s v="[Empleados].[Tienda].&amp;[Land Fast-Food-3]" c="Land Fast-Food-3"/>
        <s v="[Empleados].[Tienda].&amp;[Land Fries-1]" c="Land Fries-1"/>
        <s v="[Empleados].[Tienda].&amp;[Land Fries-2]" c="Land Fries-2"/>
        <s v="[Empleados].[Tienda].&amp;[Land Fries-3]" c="Land Fries-3"/>
        <s v="[Empleados].[Tienda].&amp;[Land Mood-1]" c="Land Mood-1"/>
        <s v="[Empleados].[Tienda].&amp;[Land Mood-2]" c="Land Mood-2"/>
        <s v="[Empleados].[Tienda].&amp;[Robin Food-1]" c="Robin Food-1"/>
        <s v="[Empleados].[Tienda].&amp;[Robin Food-2]" c="Robin Food-2"/>
        <s v="[Empleados].[Tienda].&amp;[Robin Food-3]" c="Robin Food-3"/>
      </sharedItems>
    </cacheField>
  </cacheFields>
  <cacheHierarchies count="49">
    <cacheHierarchy uniqueName="[Empleados].[Area]" caption="Area" attribute="1" defaultMemberUniqueName="[Empleados].[Area].[All]" allUniqueName="[Empleados].[Area].[All]" dimensionUniqueName="[Empleados]" displayFolder="" count="0" unbalanced="0"/>
    <cacheHierarchy uniqueName="[Empleados].[Categoria Empleado - Descripción]" caption="Categoria Empleado - Descripción" attribute="1" defaultMemberUniqueName="[Empleados].[Categoria Empleado - Descripción].[All]" allUniqueName="[Empleados].[Categoria Empleado - Descripción].[All]" dimensionUniqueName="[Empleados]" displayFolder="" count="0" unbalanced="0"/>
    <cacheHierarchy uniqueName="[Empleados].[Compañia Madre - Nombre]" caption="Compañia Madre - Nombre" attribute="1" defaultMemberUniqueName="[Empleados].[Compañia Madre - Nombre].[All]" allUniqueName="[Empleados].[Compañia Madre - Nombre].[All]" dimensionUniqueName="[Empleados]" displayFolder="" count="0" unbalanced="0"/>
    <cacheHierarchy uniqueName="[Empleados].[Descripcion]" caption="Descripcion" attribute="1" defaultMemberUniqueName="[Empleados].[Descripcion].[All]" allUniqueName="[Empleados].[Descripcion].[All]" dimensionUniqueName="[Empleados]" displayFolder="" count="0" unbalanced="0"/>
    <cacheHierarchy uniqueName="[Empleados].[Descripción]" caption="Descripción" attribute="1" defaultMemberUniqueName="[Empleados].[Descripción].[All]" allUniqueName="[Empleados].[Descripción].[All]" dimensionUniqueName="[Empleados]" displayFolder="" count="0" unbalanced="0"/>
    <cacheHierarchy uniqueName="[Empleados].[Empresa]" caption="Empresa" attribute="1" defaultMemberUniqueName="[Empleados].[Empresa].[All]" allUniqueName="[Empleados].[Empresa].[All]" dimensionUniqueName="[Empleados]" displayFolder="" count="2" unbalanced="0">
      <fieldsUsage count="2">
        <fieldUsage x="-1"/>
        <fieldUsage x="0"/>
      </fieldsUsage>
    </cacheHierarchy>
    <cacheHierarchy uniqueName="[Empleados].[Id Area]" caption="Id Area" attribute="1" defaultMemberUniqueName="[Empleados].[Id Area].[All]" allUniqueName="[Empleados].[Id Area].[All]" dimensionUniqueName="[Empleados]" displayFolder="" count="0" unbalanced="0"/>
    <cacheHierarchy uniqueName="[Empleados].[Id Categoria Empleado]" caption="Id Categoria Empleado" attribute="1" defaultMemberUniqueName="[Empleados].[Id Categoria Empleado].[All]" allUniqueName="[Empleados].[Id Categoria Empleado].[All]" dimensionUniqueName="[Empleados]" displayFolder="" count="0" unbalanced="0"/>
    <cacheHierarchy uniqueName="[Empleados].[Id Comp Madre]" caption="Id Comp Madre" attribute="1" defaultMemberUniqueName="[Empleados].[Id Comp Madre].[All]" allUniqueName="[Empleados].[Id Comp Madre].[All]" dimensionUniqueName="[Empleados]" displayFolder="" count="0" unbalanced="0"/>
    <cacheHierarchy uniqueName="[Empleados].[Id Empleado]" caption="Id Empleado" attribute="1" keyAttribute="1" defaultMemberUniqueName="[Empleados].[Id Empleado].[All]" allUniqueName="[Empleados].[Id Empleado].[All]" dimensionUniqueName="[Empleados]" displayFolder="" count="0" unbalanced="0"/>
    <cacheHierarchy uniqueName="[Empleados].[Id Empresa]" caption="Id Empresa" attribute="1" defaultMemberUniqueName="[Empleados].[Id Empresa].[All]" allUniqueName="[Empleados].[Id Empresa].[All]" dimensionUniqueName="[Empleados]" displayFolder="" count="0" unbalanced="0"/>
    <cacheHierarchy uniqueName="[Empleados].[Id Tienda]" caption="Id Tienda" attribute="1" defaultMemberUniqueName="[Empleados].[Id Tienda].[All]" allUniqueName="[Empleados].[Id Tienda].[All]" dimensionUniqueName="[Empleados]" displayFolder="" count="0" unbalanced="0"/>
    <cacheHierarchy uniqueName="[Empleados].[Id Turnos]" caption="Id Turnos" attribute="1" defaultMemberUniqueName="[Empleados].[Id Turnos].[All]" allUniqueName="[Empleados].[Id Turnos].[All]" dimensionUniqueName="[Empleados]" displayFolder="" count="0" unbalanced="0"/>
    <cacheHierarchy uniqueName="[Empleados].[Id Zona]" caption="Id Zona" attribute="1" defaultMemberUniqueName="[Empleados].[Id Zona].[All]" allUniqueName="[Empleados].[Id Zona].[All]" dimensionUniqueName="[Empleados]" displayFolder="" count="0" unbalanced="0"/>
    <cacheHierarchy uniqueName="[Empleados].[Legajo]" caption="Legajo" attribute="1" defaultMemberUniqueName="[Empleados].[Legajo].[All]" allUniqueName="[Empleados].[Legajo].[All]" dimensionUniqueName="[Empleados]" displayFolder="" count="0" unbalanced="0"/>
    <cacheHierarchy uniqueName="[Empleados].[Nombre]" caption="Nombre" attribute="1" defaultMemberUniqueName="[Empleados].[Nombre].[All]" allUniqueName="[Empleados].[Nombre].[All]" dimensionUniqueName="[Empleados]" displayFolder="" count="0" unbalanced="0"/>
    <cacheHierarchy uniqueName="[Empleados].[Tienda]" caption="Tienda" attribute="1" defaultMemberUniqueName="[Empleados].[Tienda].[All]" allUniqueName="[Empleados].[Tienda].[All]" dimensionUniqueName="[Empleados]" displayFolder="" count="2" unbalanced="0">
      <fieldsUsage count="2">
        <fieldUsage x="-1"/>
        <fieldUsage x="3"/>
      </fieldsUsage>
    </cacheHierarchy>
    <cacheHierarchy uniqueName="[Empleados].[Zona]" caption="Zona" attribute="1" defaultMemberUniqueName="[Empleados].[Zona].[All]" allUniqueName="[Empleados].[Zona].[All]" dimensionUniqueName="[Empleados]" displayFolder="" count="0" unbalanced="0"/>
    <cacheHierarchy uniqueName="[Tiempo].[Date]" caption="Date" attribute="1" time="1" keyAttribute="1" defaultMemberUniqueName="[Tiempo].[Date].[All]" allUniqueName="[Tiempo].[Date].[All]" dimensionUniqueName="[Tiempo]" displayFolder="" count="0" memberValueDatatype="130" unbalanced="0"/>
    <cacheHierarchy uniqueName="[Tiempo].[Day Of Month]" caption="Day Of Month" attribute="1" time="1" defaultMemberUniqueName="[Tiempo].[Day Of Month].[All]" allUniqueName="[Tiempo].[Day Of Month].[All]" dimensionUniqueName="[Tiempo]" displayFolder="" count="0" unbalanced="0"/>
    <cacheHierarchy uniqueName="[Tiempo].[Day Of Quarter]" caption="Day Of Quarter" attribute="1" time="1" defaultMemberUniqueName="[Tiempo].[Day Of Quarter].[All]" allUniqueName="[Tiempo].[Day Of Quarter].[All]" dimensionUniqueName="[Tiempo]" displayFolder="" count="0" unbalanced="0"/>
    <cacheHierarchy uniqueName="[Tiempo].[Day Of Year]" caption="Day Of Year" attribute="1" time="1" defaultMemberUniqueName="[Tiempo].[Day Of Year].[All]" allUniqueName="[Tiempo].[Day Of Year].[All]" dimensionUniqueName="[Tiempo]" displayFolder="" count="0" unbalanced="0"/>
    <cacheHierarchy uniqueName="[Tiempo].[Month]" caption="Month" attribute="1" time="1" defaultMemberUniqueName="[Tiempo].[Month].[All]" allUniqueName="[Tiempo].[Month].[All]" dimensionUniqueName="[Tiempo]" displayFolder="" count="0" unbalanced="0"/>
    <cacheHierarchy uniqueName="[Tiempo].[Month Of Quarter]" caption="Month Of Quarter" attribute="1" time="1" defaultMemberUniqueName="[Tiempo].[Month Of Quarter].[All]" allUniqueName="[Tiempo].[Month Of Quarter].[All]" dimensionUniqueName="[Tiempo]" displayFolder="" count="0" unbalanced="0"/>
    <cacheHierarchy uniqueName="[Tiempo].[Month Of Year]" caption="Month Of Year" attribute="1" time="1" defaultMemberUniqueName="[Tiempo].[Month Of Year].[All]" allUniqueName="[Tiempo].[Month Of Year].[All]" dimensionUniqueName="[Tiempo]" displayFolder="" count="0" unbalanced="0"/>
    <cacheHierarchy uniqueName="[Tiempo].[Quarter]" caption="Quarter" attribute="1" time="1" defaultMemberUniqueName="[Tiempo].[Quarter].[All]" allUniqueName="[Tiempo].[Quarter].[All]" dimensionUniqueName="[Tiempo]" displayFolder="" count="0" unbalanced="0"/>
    <cacheHierarchy uniqueName="[Tiempo].[Quarter Of Year]" caption="Quarter Of Year" attribute="1" time="1" defaultMemberUniqueName="[Tiempo].[Quarter Of Year].[All]" allUniqueName="[Tiempo].[Quarter Of Year].[All]" dimensionUniqueName="[Tiempo]" displayFolder="" count="0" unbalanced="0"/>
    <cacheHierarchy uniqueName="[Tiempo].[Year]" caption="Year" attribute="1" time="1" defaultMemberUniqueName="[Tiempo].[Year].[All]" allUniqueName="[Tiempo].[Year].[All]" dimensionUniqueName="[Tiempo]" displayFolder="" count="0" unbalanced="0"/>
    <cacheHierarchy uniqueName="[Tiempo].[Year -  Quarter -  Month -  Date]" caption="Year -  Quarter -  Month -  Date" time="1" defaultMemberUniqueName="[Tiempo].[Year -  Quarter -  Month -  Date].[All]" allUniqueName="[Tiempo].[Year -  Quarter -  Month -  Date].[All]" dimensionUniqueName="[Tiemp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Measures].[Motivacion]" caption="Motivacion" measure="1" displayFolder="" measureGroup="Encuesta" count="0"/>
    <cacheHierarchy uniqueName="[Measures].[Satisfaccion]" caption="Satisfaccion" measure="1" displayFolder="" measureGroup="Encuesta" count="0"/>
    <cacheHierarchy uniqueName="[Measures].[Encuenta Count]" caption="Encuenta Count" measure="1" displayFolder="" measureGroup="Encuesta" count="0"/>
    <cacheHierarchy uniqueName="[Measures].[Promedio-Motivacion]" caption="Promedio-Motivacion" measure="1" displayFolder="" measureGroup="Encuesta" count="0" oneField="1">
      <fieldsUsage count="1">
        <fieldUsage x="2"/>
      </fieldsUsage>
    </cacheHierarchy>
    <cacheHierarchy uniqueName="[Measures].[Promedio-Satisfaccion]" caption="Promedio-Satisfaccion" measure="1" displayFolder="" measureGroup="Encuesta" count="0" oneField="1">
      <fieldsUsage count="1">
        <fieldUsage x="1"/>
      </fieldsUsage>
    </cacheHierarchy>
    <cacheHierarchy uniqueName="[Measures].[Minimum Motivacion]" caption="Minimum Motivacion" measure="1" displayFolder="" measureGroup="Encuesta" count="0"/>
    <cacheHierarchy uniqueName="[Measures].[Maximum Motivacion]" caption="Maximum Motivacion" measure="1" displayFolder="" measureGroup="Encuesta" count="0"/>
    <cacheHierarchy uniqueName="[Measures].[Minimum Satisfaccion]" caption="Minimum Satisfaccion" measure="1" displayFolder="" measureGroup="Encuesta" count="0"/>
    <cacheHierarchy uniqueName="[Measures].[Maximum Satisfaccion]" caption="Maximum Satisfaccion" measure="1" displayFolder="" measureGroup="Encuesta" count="0"/>
  </cacheHierarchies>
  <kpis count="0"/>
  <dimensions count="4">
    <dimension name="Empleados" uniqueName="[Empleados]" caption="Empleados"/>
    <dimension measure="1" name="Measures" uniqueName="[Measures]" caption="Measures"/>
    <dimension name="Tiempo" uniqueName="[Tiempo]" caption="Tiempo"/>
    <dimension name="TiendasCompleta" uniqueName="[TiendasCompleta]" caption="TiendasCompleta"/>
  </dimensions>
  <measureGroups count="1">
    <measureGroup name="Encuesta" caption="Encuesta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80787038" backgroundQuery="1" createdVersion="4" refreshedVersion="4" minRefreshableVersion="3" recordCount="0" supportSubquery="1" supportAdvancedDrill="1">
  <cacheSource type="external" connectionId="2"/>
  <cacheFields count="15">
    <cacheField name="[Tiempo].[Year -  Quarter -  Month -  Date].[Year]" caption="Year" numFmtId="0" hierarchy="28" level="1">
      <sharedItems count="11">
        <s v="[Tiempo].[Year -  Quarter -  Month -  Date].[Year].&amp;[2000-01-01T00:00:00]" c="Calendar 2000"/>
        <s v="[Tiempo].[Year -  Quarter -  Month -  Date].[Year].&amp;[2001-01-01T00:00:00]" c="Calendar 2001"/>
        <s v="[Tiempo].[Year -  Quarter -  Month -  Date].[Year].&amp;[2002-01-01T00:00:00]" c="Calendar 2002"/>
        <s v="[Tiempo].[Year -  Quarter -  Month -  Date].[Year].&amp;[2003-01-01T00:00:00]" c="Calendar 2003"/>
        <s v="[Tiempo].[Year -  Quarter -  Month -  Date].[Year].&amp;[2004-01-01T00:00:00]" c="Calendar 2004"/>
        <s v="[Tiempo].[Year -  Quarter -  Month -  Date].[Year].&amp;[2005-01-01T00:00:00]" c="Calendar 2005"/>
        <s v="[Tiempo].[Year -  Quarter -  Month -  Date].[Year].&amp;[2006-01-01T00:00:00]" c="Calendar 2006"/>
        <s v="[Tiempo].[Year -  Quarter -  Month -  Date].[Year].&amp;[2007-01-01T00:00:00]" c="Calendar 2007"/>
        <s v="[Tiempo].[Year -  Quarter -  Month -  Date].[Year].&amp;[2008-01-01T00:00:00]" c="Calendar 2008"/>
        <s v="[Tiempo].[Year -  Quarter -  Month -  Date].[Year].&amp;[2009-01-01T00:00:00]" c="Calendar 2009"/>
        <s v="[Tiempo].[Year -  Quarter -  Month -  Date].[Year].&amp;[2010-01-01T00:00:00]" c="Calendar 2010"/>
      </sharedItems>
    </cacheField>
    <cacheField name="[Tiempo].[Year -  Quarter -  Month -  Date].[Quarter]" caption="Quarter" numFmtId="0" hierarchy="28" level="2">
      <sharedItems containsSemiMixedTypes="0" containsString="0"/>
    </cacheField>
    <cacheField name="[Tiempo].[Year -  Quarter -  Month -  Date].[Month]" caption="Month" numFmtId="0" hierarchy="28" level="3">
      <sharedItems containsSemiMixedTypes="0" containsString="0"/>
    </cacheField>
    <cacheField name="[Tiempo].[Year -  Quarter -  Month -  Date].[Date]" caption="Date" numFmtId="0" hierarchy="28" level="4">
      <sharedItems containsSemiMixedTypes="0" containsString="0"/>
    </cacheField>
    <cacheField name="[Tiempo].[Year -  Quarter -  Month -  Date].[Quarter].[Year]" caption="Year" propertyName="Year" numFmtId="0" hierarchy="28" level="2" memberPropertyField="1">
      <sharedItems containsSemiMixedTypes="0" containsString="0"/>
    </cacheField>
    <cacheField name="[Tiempo].[Year -  Quarter -  Month -  Date].[Month].[Quarter]" caption="Quarter" propertyName="Quarter" numFmtId="0" hierarchy="28" level="3" memberPropertyField="1">
      <sharedItems containsSemiMixedTypes="0" containsString="0"/>
    </cacheField>
    <cacheField name="[Tiempo].[Year -  Quarter -  Month -  Date].[Month].[Quarter Of Year]" caption="Quarter Of Year" propertyName="Quarter Of Year" numFmtId="0" hierarchy="28" level="3" memberPropertyField="1">
      <sharedItems containsSemiMixedTypes="0" containsString="0"/>
    </cacheField>
    <cacheField name="[Tiempo].[Year -  Quarter -  Month -  Date].[Date].[Day Of Month]" caption="Day Of Month" propertyName="Day Of Month" numFmtId="0" hierarchy="28" level="4" memberPropertyField="1">
      <sharedItems containsSemiMixedTypes="0" containsString="0"/>
    </cacheField>
    <cacheField name="[Tiempo].[Year -  Quarter -  Month -  Date].[Date].[Day Of Quarter]" caption="Day Of Quarter" propertyName="Day Of Quarter" numFmtId="0" hierarchy="28" level="4" memberPropertyField="1">
      <sharedItems containsSemiMixedTypes="0" containsString="0"/>
    </cacheField>
    <cacheField name="[Tiempo].[Year -  Quarter -  Month -  Date].[Date].[Day Of Year]" caption="Day Of Year" propertyName="Day Of Year" numFmtId="0" hierarchy="28" level="4" memberPropertyField="1">
      <sharedItems containsSemiMixedTypes="0" containsString="0"/>
    </cacheField>
    <cacheField name="[Tiempo].[Year -  Quarter -  Month -  Date].[Date].[Month]" caption="Month" propertyName="Month" numFmtId="0" hierarchy="28" level="4" memberPropertyField="1">
      <sharedItems containsSemiMixedTypes="0" containsString="0"/>
    </cacheField>
    <cacheField name="[Tiempo].[Year -  Quarter -  Month -  Date].[Date].[Month Of Quarter]" caption="Month Of Quarter" propertyName="Month Of Quarter" numFmtId="0" hierarchy="28" level="4" memberPropertyField="1">
      <sharedItems containsSemiMixedTypes="0" containsString="0"/>
    </cacheField>
    <cacheField name="[Tiempo].[Year -  Quarter -  Month -  Date].[Date].[Month Of Year]" caption="Month Of Year" propertyName="Month Of Year" numFmtId="0" hierarchy="28" level="4" memberPropertyField="1">
      <sharedItems containsSemiMixedTypes="0" containsString="0"/>
    </cacheField>
    <cacheField name="[Measures].[Promedio-Motivacion]" caption="Promedio-Motivacion" numFmtId="0" hierarchy="43" level="32767"/>
    <cacheField name="[Measures].[Promedio-Satisfaccion]" caption="Promedio-Satisfaccion" numFmtId="0" hierarchy="44" level="32767"/>
  </cacheFields>
  <cacheHierarchies count="49">
    <cacheHierarchy uniqueName="[Empleados].[Area]" caption="Area" attribute="1" defaultMemberUniqueName="[Empleados].[Area].[All]" allUniqueName="[Empleados].[Area].[All]" dimensionUniqueName="[Empleados]" displayFolder="" count="0" unbalanced="0"/>
    <cacheHierarchy uniqueName="[Empleados].[Categoria Empleado - Descripción]" caption="Categoria Empleado - Descripción" attribute="1" defaultMemberUniqueName="[Empleados].[Categoria Empleado - Descripción].[All]" allUniqueName="[Empleados].[Categoria Empleado - Descripción].[All]" dimensionUniqueName="[Empleados]" displayFolder="" count="0" unbalanced="0"/>
    <cacheHierarchy uniqueName="[Empleados].[Compañia Madre - Nombre]" caption="Compañia Madre - Nombre" attribute="1" defaultMemberUniqueName="[Empleados].[Compañia Madre - Nombre].[All]" allUniqueName="[Empleados].[Compañia Madre - Nombre].[All]" dimensionUniqueName="[Empleados]" displayFolder="" count="0" unbalanced="0"/>
    <cacheHierarchy uniqueName="[Empleados].[Descripcion]" caption="Descripcion" attribute="1" defaultMemberUniqueName="[Empleados].[Descripcion].[All]" allUniqueName="[Empleados].[Descripcion].[All]" dimensionUniqueName="[Empleados]" displayFolder="" count="0" unbalanced="0"/>
    <cacheHierarchy uniqueName="[Empleados].[Descripción]" caption="Descripción" attribute="1" defaultMemberUniqueName="[Empleados].[Descripción].[All]" allUniqueName="[Empleados].[Descripción].[All]" dimensionUniqueName="[Empleados]" displayFolder="" count="0" unbalanced="0"/>
    <cacheHierarchy uniqueName="[Empleados].[Empresa]" caption="Empresa" attribute="1" defaultMemberUniqueName="[Empleados].[Empresa].[All]" allUniqueName="[Empleados].[Empresa].[All]" dimensionUniqueName="[Empleados]" displayFolder="" count="0" unbalanced="0"/>
    <cacheHierarchy uniqueName="[Empleados].[Id Area]" caption="Id Area" attribute="1" defaultMemberUniqueName="[Empleados].[Id Area].[All]" allUniqueName="[Empleados].[Id Area].[All]" dimensionUniqueName="[Empleados]" displayFolder="" count="0" unbalanced="0"/>
    <cacheHierarchy uniqueName="[Empleados].[Id Categoria Empleado]" caption="Id Categoria Empleado" attribute="1" defaultMemberUniqueName="[Empleados].[Id Categoria Empleado].[All]" allUniqueName="[Empleados].[Id Categoria Empleado].[All]" dimensionUniqueName="[Empleados]" displayFolder="" count="0" unbalanced="0"/>
    <cacheHierarchy uniqueName="[Empleados].[Id Comp Madre]" caption="Id Comp Madre" attribute="1" defaultMemberUniqueName="[Empleados].[Id Comp Madre].[All]" allUniqueName="[Empleados].[Id Comp Madre].[All]" dimensionUniqueName="[Empleados]" displayFolder="" count="0" unbalanced="0"/>
    <cacheHierarchy uniqueName="[Empleados].[Id Empleado]" caption="Id Empleado" attribute="1" keyAttribute="1" defaultMemberUniqueName="[Empleados].[Id Empleado].[All]" allUniqueName="[Empleados].[Id Empleado].[All]" dimensionUniqueName="[Empleados]" displayFolder="" count="0" unbalanced="0"/>
    <cacheHierarchy uniqueName="[Empleados].[Id Empresa]" caption="Id Empresa" attribute="1" defaultMemberUniqueName="[Empleados].[Id Empresa].[All]" allUniqueName="[Empleados].[Id Empresa].[All]" dimensionUniqueName="[Empleados]" displayFolder="" count="0" unbalanced="0"/>
    <cacheHierarchy uniqueName="[Empleados].[Id Tienda]" caption="Id Tienda" attribute="1" defaultMemberUniqueName="[Empleados].[Id Tienda].[All]" allUniqueName="[Empleados].[Id Tienda].[All]" dimensionUniqueName="[Empleados]" displayFolder="" count="0" unbalanced="0"/>
    <cacheHierarchy uniqueName="[Empleados].[Id Turnos]" caption="Id Turnos" attribute="1" defaultMemberUniqueName="[Empleados].[Id Turnos].[All]" allUniqueName="[Empleados].[Id Turnos].[All]" dimensionUniqueName="[Empleados]" displayFolder="" count="0" unbalanced="0"/>
    <cacheHierarchy uniqueName="[Empleados].[Id Zona]" caption="Id Zona" attribute="1" defaultMemberUniqueName="[Empleados].[Id Zona].[All]" allUniqueName="[Empleados].[Id Zona].[All]" dimensionUniqueName="[Empleados]" displayFolder="" count="0" unbalanced="0"/>
    <cacheHierarchy uniqueName="[Empleados].[Legajo]" caption="Legajo" attribute="1" defaultMemberUniqueName="[Empleados].[Legajo].[All]" allUniqueName="[Empleados].[Legajo].[All]" dimensionUniqueName="[Empleados]" displayFolder="" count="0" unbalanced="0"/>
    <cacheHierarchy uniqueName="[Empleados].[Nombre]" caption="Nombre" attribute="1" defaultMemberUniqueName="[Empleados].[Nombre].[All]" allUniqueName="[Empleados].[Nombre].[All]" dimensionUniqueName="[Empleados]" displayFolder="" count="0" unbalanced="0"/>
    <cacheHierarchy uniqueName="[Empleados].[Tienda]" caption="Tienda" attribute="1" defaultMemberUniqueName="[Empleados].[Tienda].[All]" allUniqueName="[Empleados].[Tienda].[All]" dimensionUniqueName="[Empleados]" displayFolder="" count="0" unbalanced="0"/>
    <cacheHierarchy uniqueName="[Empleados].[Zona]" caption="Zona" attribute="1" defaultMemberUniqueName="[Empleados].[Zona].[All]" allUniqueName="[Empleados].[Zona].[All]" dimensionUniqueName="[Empleados]" displayFolder="" count="0" unbalanced="0"/>
    <cacheHierarchy uniqueName="[Tiempo].[Date]" caption="Date" attribute="1" time="1" keyAttribute="1" defaultMemberUniqueName="[Tiempo].[Date].[All]" allUniqueName="[Tiempo].[Date].[All]" dimensionUniqueName="[Tiempo]" displayFolder="" count="0" memberValueDatatype="130" unbalanced="0"/>
    <cacheHierarchy uniqueName="[Tiempo].[Day Of Month]" caption="Day Of Month" attribute="1" time="1" defaultMemberUniqueName="[Tiempo].[Day Of Month].[All]" allUniqueName="[Tiempo].[Day Of Month].[All]" dimensionUniqueName="[Tiempo]" displayFolder="" count="0" unbalanced="0"/>
    <cacheHierarchy uniqueName="[Tiempo].[Day Of Quarter]" caption="Day Of Quarter" attribute="1" time="1" defaultMemberUniqueName="[Tiempo].[Day Of Quarter].[All]" allUniqueName="[Tiempo].[Day Of Quarter].[All]" dimensionUniqueName="[Tiempo]" displayFolder="" count="0" unbalanced="0"/>
    <cacheHierarchy uniqueName="[Tiempo].[Day Of Year]" caption="Day Of Year" attribute="1" time="1" defaultMemberUniqueName="[Tiempo].[Day Of Year].[All]" allUniqueName="[Tiempo].[Day Of Year].[All]" dimensionUniqueName="[Tiempo]" displayFolder="" count="0" unbalanced="0"/>
    <cacheHierarchy uniqueName="[Tiempo].[Month]" caption="Month" attribute="1" time="1" defaultMemberUniqueName="[Tiempo].[Month].[All]" allUniqueName="[Tiempo].[Month].[All]" dimensionUniqueName="[Tiempo]" displayFolder="" count="0" unbalanced="0"/>
    <cacheHierarchy uniqueName="[Tiempo].[Month Of Quarter]" caption="Month Of Quarter" attribute="1" time="1" defaultMemberUniqueName="[Tiempo].[Month Of Quarter].[All]" allUniqueName="[Tiempo].[Month Of Quarter].[All]" dimensionUniqueName="[Tiempo]" displayFolder="" count="0" unbalanced="0"/>
    <cacheHierarchy uniqueName="[Tiempo].[Month Of Year]" caption="Month Of Year" attribute="1" time="1" defaultMemberUniqueName="[Tiempo].[Month Of Year].[All]" allUniqueName="[Tiempo].[Month Of Year].[All]" dimensionUniqueName="[Tiempo]" displayFolder="" count="0" unbalanced="0"/>
    <cacheHierarchy uniqueName="[Tiempo].[Quarter]" caption="Quarter" attribute="1" time="1" defaultMemberUniqueName="[Tiempo].[Quarter].[All]" allUniqueName="[Tiempo].[Quarter].[All]" dimensionUniqueName="[Tiempo]" displayFolder="" count="0" unbalanced="0"/>
    <cacheHierarchy uniqueName="[Tiempo].[Quarter Of Year]" caption="Quarter Of Year" attribute="1" time="1" defaultMemberUniqueName="[Tiempo].[Quarter Of Year].[All]" allUniqueName="[Tiempo].[Quarter Of Year].[All]" dimensionUniqueName="[Tiempo]" displayFolder="" count="0" unbalanced="0"/>
    <cacheHierarchy uniqueName="[Tiempo].[Year]" caption="Year" attribute="1" time="1" defaultMemberUniqueName="[Tiempo].[Year].[All]" allUniqueName="[Tiempo].[Year].[All]" dimensionUniqueName="[Tiempo]" displayFolder="" count="0" unbalanced="0"/>
    <cacheHierarchy uniqueName="[Tiempo].[Year -  Quarter -  Month -  Date]" caption="Year -  Quarter -  Month -  Date" time="1" defaultMemberUniqueName="[Tiempo].[Year -  Quarter -  Month -  Date].[All]" allUniqueName="[Tiempo].[Year -  Quarter -  Month -  Date].[All]" dimensionUniqueName="[Tiempo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Measures].[Motivacion]" caption="Motivacion" measure="1" displayFolder="" measureGroup="Encuesta" count="0"/>
    <cacheHierarchy uniqueName="[Measures].[Satisfaccion]" caption="Satisfaccion" measure="1" displayFolder="" measureGroup="Encuesta" count="0"/>
    <cacheHierarchy uniqueName="[Measures].[Encuenta Count]" caption="Encuenta Count" measure="1" displayFolder="" measureGroup="Encuesta" count="0"/>
    <cacheHierarchy uniqueName="[Measures].[Promedio-Motivacion]" caption="Promedio-Motivacion" measure="1" displayFolder="" measureGroup="Encuesta" count="0" oneField="1">
      <fieldsUsage count="1">
        <fieldUsage x="13"/>
      </fieldsUsage>
    </cacheHierarchy>
    <cacheHierarchy uniqueName="[Measures].[Promedio-Satisfaccion]" caption="Promedio-Satisfaccion" measure="1" displayFolder="" measureGroup="Encuesta" count="0" oneField="1">
      <fieldsUsage count="1">
        <fieldUsage x="14"/>
      </fieldsUsage>
    </cacheHierarchy>
    <cacheHierarchy uniqueName="[Measures].[Minimum Motivacion]" caption="Minimum Motivacion" measure="1" displayFolder="" measureGroup="Encuesta" count="0"/>
    <cacheHierarchy uniqueName="[Measures].[Maximum Motivacion]" caption="Maximum Motivacion" measure="1" displayFolder="" measureGroup="Encuesta" count="0"/>
    <cacheHierarchy uniqueName="[Measures].[Minimum Satisfaccion]" caption="Minimum Satisfaccion" measure="1" displayFolder="" measureGroup="Encuesta" count="0"/>
    <cacheHierarchy uniqueName="[Measures].[Maximum Satisfaccion]" caption="Maximum Satisfaccion" measure="1" displayFolder="" measureGroup="Encuesta" count="0"/>
  </cacheHierarchies>
  <kpis count="0"/>
  <dimensions count="4">
    <dimension name="Empleados" uniqueName="[Empleados]" caption="Empleados"/>
    <dimension measure="1" name="Measures" uniqueName="[Measures]" caption="Measures"/>
    <dimension name="Tiempo" uniqueName="[Tiempo]" caption="Tiempo"/>
    <dimension name="TiendasCompleta" uniqueName="[TiendasCompleta]" caption="TiendasCompleta"/>
  </dimensions>
  <measureGroups count="1">
    <measureGroup name="Encuesta" caption="Encuesta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85185187" backgroundQuery="1" createdVersion="4" refreshedVersion="4" minRefreshableVersion="3" recordCount="0" supportSubquery="1" supportAdvancedDrill="1">
  <cacheSource type="external" connectionId="2"/>
  <cacheFields count="3">
    <cacheField name="[Measures].[Promedio-Satisfaccion]" caption="Promedio-Satisfaccion" numFmtId="0" hierarchy="44" level="32767"/>
    <cacheField name="[Empleados].[Area].[Area]" caption="Area" numFmtId="0" level="1">
      <sharedItems count="13">
        <s v="[Empleados].[Area].&amp;[Buenos Aires]" c="Buenos Aires"/>
        <s v="[Empleados].[Area].&amp;[Chubut]" c="Chubut"/>
        <s v="[Empleados].[Area].&amp;[Córdoba]" c="Córdoba"/>
        <s v="[Empleados].[Area].&amp;[Entre Ríos]" c="Entre Ríos"/>
        <s v="[Empleados].[Area].&amp;[La Pampa]" c="La Pampa"/>
        <s v="[Empleados].[Area].&amp;[Mendoza]" c="Mendoza"/>
        <s v="[Empleados].[Area].&amp;[Neuquén]" c="Neuquén"/>
        <s v="[Empleados].[Area].&amp;[Rio Negro]" c="Rio Negro"/>
        <s v="[Empleados].[Area].&amp;[San Juan]" c="San Juan"/>
        <s v="[Empleados].[Area].&amp;[San Luis]" c="San Luis"/>
        <s v="[Empleados].[Area].&amp;[Santa Cruz]" c="Santa Cruz"/>
        <s v="[Empleados].[Area].&amp;[Santa Fe]" c="Santa Fe"/>
        <s v="[Empleados].[Area].&amp;[Tierra del Fuego]" c="Tierra del Fuego"/>
      </sharedItems>
    </cacheField>
    <cacheField name="[Empleados].[Categoria Empleado - Descripción].[Categoria Empleado - Descripción]" caption="Categoria Empleado - Descripción" numFmtId="0" hierarchy="1" level="1">
      <sharedItems containsSemiMixedTypes="0" containsString="0"/>
    </cacheField>
  </cacheFields>
  <cacheHierarchies count="49">
    <cacheHierarchy uniqueName="[Empleados].[Area]" caption="Area" attribute="1" defaultMemberUniqueName="[Empleados].[Area].[All]" allUniqueName="[Empleados].[Area].[All]" dimensionUniqueName="[Empleados]" displayFolder="" count="2" unbalanced="0">
      <fieldsUsage count="2">
        <fieldUsage x="-1"/>
        <fieldUsage x="1"/>
      </fieldsUsage>
    </cacheHierarchy>
    <cacheHierarchy uniqueName="[Empleados].[Categoria Empleado - Descripción]" caption="Categoria Empleado - Descripción" attribute="1" defaultMemberUniqueName="[Empleados].[Categoria Empleado - Descripción].[All]" allUniqueName="[Empleados].[Categoria Empleado - Descripción].[All]" dimensionUniqueName="[Empleados]" displayFolder="" count="2" unbalanced="0">
      <fieldsUsage count="2">
        <fieldUsage x="-1"/>
        <fieldUsage x="2"/>
      </fieldsUsage>
    </cacheHierarchy>
    <cacheHierarchy uniqueName="[Empleados].[Compañia Madre - Nombre]" caption="Compañia Madre - Nombre" attribute="1" defaultMemberUniqueName="[Empleados].[Compañia Madre - Nombre].[All]" allUniqueName="[Empleados].[Compañia Madre - Nombre].[All]" dimensionUniqueName="[Empleados]" displayFolder="" count="0" unbalanced="0"/>
    <cacheHierarchy uniqueName="[Empleados].[Descripcion]" caption="Descripcion" attribute="1" defaultMemberUniqueName="[Empleados].[Descripcion].[All]" allUniqueName="[Empleados].[Descripcion].[All]" dimensionUniqueName="[Empleados]" displayFolder="" count="0" unbalanced="0"/>
    <cacheHierarchy uniqueName="[Empleados].[Descripción]" caption="Descripción" attribute="1" defaultMemberUniqueName="[Empleados].[Descripción].[All]" allUniqueName="[Empleados].[Descripción].[All]" dimensionUniqueName="[Empleados]" displayFolder="" count="0" unbalanced="0"/>
    <cacheHierarchy uniqueName="[Empleados].[Empresa]" caption="Empresa" attribute="1" defaultMemberUniqueName="[Empleados].[Empresa].[All]" allUniqueName="[Empleados].[Empresa].[All]" dimensionUniqueName="[Empleados]" displayFolder="" count="0" unbalanced="0"/>
    <cacheHierarchy uniqueName="[Empleados].[Id Area]" caption="Id Area" attribute="1" defaultMemberUniqueName="[Empleados].[Id Area].[All]" allUniqueName="[Empleados].[Id Area].[All]" dimensionUniqueName="[Empleados]" displayFolder="" count="0" unbalanced="0"/>
    <cacheHierarchy uniqueName="[Empleados].[Id Categoria Empleado]" caption="Id Categoria Empleado" attribute="1" defaultMemberUniqueName="[Empleados].[Id Categoria Empleado].[All]" allUniqueName="[Empleados].[Id Categoria Empleado].[All]" dimensionUniqueName="[Empleados]" displayFolder="" count="0" unbalanced="0"/>
    <cacheHierarchy uniqueName="[Empleados].[Id Comp Madre]" caption="Id Comp Madre" attribute="1" defaultMemberUniqueName="[Empleados].[Id Comp Madre].[All]" allUniqueName="[Empleados].[Id Comp Madre].[All]" dimensionUniqueName="[Empleados]" displayFolder="" count="0" unbalanced="0"/>
    <cacheHierarchy uniqueName="[Empleados].[Id Empleado]" caption="Id Empleado" attribute="1" keyAttribute="1" defaultMemberUniqueName="[Empleados].[Id Empleado].[All]" allUniqueName="[Empleados].[Id Empleado].[All]" dimensionUniqueName="[Empleados]" displayFolder="" count="0" unbalanced="0"/>
    <cacheHierarchy uniqueName="[Empleados].[Id Empresa]" caption="Id Empresa" attribute="1" defaultMemberUniqueName="[Empleados].[Id Empresa].[All]" allUniqueName="[Empleados].[Id Empresa].[All]" dimensionUniqueName="[Empleados]" displayFolder="" count="0" unbalanced="0"/>
    <cacheHierarchy uniqueName="[Empleados].[Id Tienda]" caption="Id Tienda" attribute="1" defaultMemberUniqueName="[Empleados].[Id Tienda].[All]" allUniqueName="[Empleados].[Id Tienda].[All]" dimensionUniqueName="[Empleados]" displayFolder="" count="0" unbalanced="0"/>
    <cacheHierarchy uniqueName="[Empleados].[Id Turnos]" caption="Id Turnos" attribute="1" defaultMemberUniqueName="[Empleados].[Id Turnos].[All]" allUniqueName="[Empleados].[Id Turnos].[All]" dimensionUniqueName="[Empleados]" displayFolder="" count="0" unbalanced="0"/>
    <cacheHierarchy uniqueName="[Empleados].[Id Zona]" caption="Id Zona" attribute="1" defaultMemberUniqueName="[Empleados].[Id Zona].[All]" allUniqueName="[Empleados].[Id Zona].[All]" dimensionUniqueName="[Empleados]" displayFolder="" count="0" unbalanced="0"/>
    <cacheHierarchy uniqueName="[Empleados].[Legajo]" caption="Legajo" attribute="1" defaultMemberUniqueName="[Empleados].[Legajo].[All]" allUniqueName="[Empleados].[Legajo].[All]" dimensionUniqueName="[Empleados]" displayFolder="" count="0" unbalanced="0"/>
    <cacheHierarchy uniqueName="[Empleados].[Nombre]" caption="Nombre" attribute="1" defaultMemberUniqueName="[Empleados].[Nombre].[All]" allUniqueName="[Empleados].[Nombre].[All]" dimensionUniqueName="[Empleados]" displayFolder="" count="0" unbalanced="0"/>
    <cacheHierarchy uniqueName="[Empleados].[Tienda]" caption="Tienda" attribute="1" defaultMemberUniqueName="[Empleados].[Tienda].[All]" allUniqueName="[Empleados].[Tienda].[All]" dimensionUniqueName="[Empleados]" displayFolder="" count="0" unbalanced="0"/>
    <cacheHierarchy uniqueName="[Empleados].[Zona]" caption="Zona" attribute="1" defaultMemberUniqueName="[Empleados].[Zona].[All]" allUniqueName="[Empleados].[Zona].[All]" dimensionUniqueName="[Empleados]" displayFolder="" count="0" unbalanced="0"/>
    <cacheHierarchy uniqueName="[Tiempo].[Date]" caption="Date" attribute="1" time="1" keyAttribute="1" defaultMemberUniqueName="[Tiempo].[Date].[All]" allUniqueName="[Tiempo].[Date].[All]" dimensionUniqueName="[Tiempo]" displayFolder="" count="0" memberValueDatatype="130" unbalanced="0"/>
    <cacheHierarchy uniqueName="[Tiempo].[Day Of Month]" caption="Day Of Month" attribute="1" time="1" defaultMemberUniqueName="[Tiempo].[Day Of Month].[All]" allUniqueName="[Tiempo].[Day Of Month].[All]" dimensionUniqueName="[Tiempo]" displayFolder="" count="0" unbalanced="0"/>
    <cacheHierarchy uniqueName="[Tiempo].[Day Of Quarter]" caption="Day Of Quarter" attribute="1" time="1" defaultMemberUniqueName="[Tiempo].[Day Of Quarter].[All]" allUniqueName="[Tiempo].[Day Of Quarter].[All]" dimensionUniqueName="[Tiempo]" displayFolder="" count="0" unbalanced="0"/>
    <cacheHierarchy uniqueName="[Tiempo].[Day Of Year]" caption="Day Of Year" attribute="1" time="1" defaultMemberUniqueName="[Tiempo].[Day Of Year].[All]" allUniqueName="[Tiempo].[Day Of Year].[All]" dimensionUniqueName="[Tiempo]" displayFolder="" count="0" unbalanced="0"/>
    <cacheHierarchy uniqueName="[Tiempo].[Month]" caption="Month" attribute="1" time="1" defaultMemberUniqueName="[Tiempo].[Month].[All]" allUniqueName="[Tiempo].[Month].[All]" dimensionUniqueName="[Tiempo]" displayFolder="" count="0" unbalanced="0"/>
    <cacheHierarchy uniqueName="[Tiempo].[Month Of Quarter]" caption="Month Of Quarter" attribute="1" time="1" defaultMemberUniqueName="[Tiempo].[Month Of Quarter].[All]" allUniqueName="[Tiempo].[Month Of Quarter].[All]" dimensionUniqueName="[Tiempo]" displayFolder="" count="0" unbalanced="0"/>
    <cacheHierarchy uniqueName="[Tiempo].[Month Of Year]" caption="Month Of Year" attribute="1" time="1" defaultMemberUniqueName="[Tiempo].[Month Of Year].[All]" allUniqueName="[Tiempo].[Month Of Year].[All]" dimensionUniqueName="[Tiempo]" displayFolder="" count="0" unbalanced="0"/>
    <cacheHierarchy uniqueName="[Tiempo].[Quarter]" caption="Quarter" attribute="1" time="1" defaultMemberUniqueName="[Tiempo].[Quarter].[All]" allUniqueName="[Tiempo].[Quarter].[All]" dimensionUniqueName="[Tiempo]" displayFolder="" count="0" unbalanced="0"/>
    <cacheHierarchy uniqueName="[Tiempo].[Quarter Of Year]" caption="Quarter Of Year" attribute="1" time="1" defaultMemberUniqueName="[Tiempo].[Quarter Of Year].[All]" allUniqueName="[Tiempo].[Quarter Of Year].[All]" dimensionUniqueName="[Tiempo]" displayFolder="" count="0" unbalanced="0"/>
    <cacheHierarchy uniqueName="[Tiempo].[Year]" caption="Year" attribute="1" time="1" defaultMemberUniqueName="[Tiempo].[Year].[All]" allUniqueName="[Tiempo].[Year].[All]" dimensionUniqueName="[Tiempo]" displayFolder="" count="0" unbalanced="0"/>
    <cacheHierarchy uniqueName="[Tiempo].[Year -  Quarter -  Month -  Date]" caption="Year -  Quarter -  Month -  Date" time="1" defaultMemberUniqueName="[Tiempo].[Year -  Quarter -  Month -  Date].[All]" allUniqueName="[Tiempo].[Year -  Quarter -  Month -  Date].[All]" dimensionUniqueName="[Tiemp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Measures].[Motivacion]" caption="Motivacion" measure="1" displayFolder="" measureGroup="Encuesta" count="0"/>
    <cacheHierarchy uniqueName="[Measures].[Satisfaccion]" caption="Satisfaccion" measure="1" displayFolder="" measureGroup="Encuesta" count="0"/>
    <cacheHierarchy uniqueName="[Measures].[Encuenta Count]" caption="Encuenta Count" measure="1" displayFolder="" measureGroup="Encuesta" count="0"/>
    <cacheHierarchy uniqueName="[Measures].[Promedio-Motivacion]" caption="Promedio-Motivacion" measure="1" displayFolder="" measureGroup="Encuesta" count="0"/>
    <cacheHierarchy uniqueName="[Measures].[Promedio-Satisfaccion]" caption="Promedio-Satisfaccion" measure="1" displayFolder="" measureGroup="Encuesta" count="0" oneField="1">
      <fieldsUsage count="1">
        <fieldUsage x="0"/>
      </fieldsUsage>
    </cacheHierarchy>
    <cacheHierarchy uniqueName="[Measures].[Minimum Motivacion]" caption="Minimum Motivacion" measure="1" displayFolder="" measureGroup="Encuesta" count="0"/>
    <cacheHierarchy uniqueName="[Measures].[Maximum Motivacion]" caption="Maximum Motivacion" measure="1" displayFolder="" measureGroup="Encuesta" count="0"/>
    <cacheHierarchy uniqueName="[Measures].[Minimum Satisfaccion]" caption="Minimum Satisfaccion" measure="1" displayFolder="" measureGroup="Encuesta" count="0"/>
    <cacheHierarchy uniqueName="[Measures].[Maximum Satisfaccion]" caption="Maximum Satisfaccion" measure="1" displayFolder="" measureGroup="Encuesta" count="0"/>
  </cacheHierarchies>
  <kpis count="0"/>
  <dimensions count="4">
    <dimension name="Empleados" uniqueName="[Empleados]" caption="Empleados"/>
    <dimension measure="1" name="Measures" uniqueName="[Measures]" caption="Measures"/>
    <dimension name="Tiempo" uniqueName="[Tiempo]" caption="Tiempo"/>
    <dimension name="TiendasCompleta" uniqueName="[TiendasCompleta]" caption="TiendasCompleta"/>
  </dimensions>
  <measureGroups count="1">
    <measureGroup name="Encuesta" caption="Encuesta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OnLoad="1" refreshedBy="Adrian" refreshedDate="40789.563189236113" backgroundQuery="1" createdVersion="4" refreshedVersion="4" minRefreshableVersion="3" recordCount="0" supportSubquery="1" supportAdvancedDrill="1">
  <cacheSource type="external" connectionId="2"/>
  <cacheFields count="4">
    <cacheField name="[Measures].[Promedio-Motivacion]" caption="Promedio-Motivacion" numFmtId="0" hierarchy="43" level="32767"/>
    <cacheField name="[Empleados].[Area].[Area]" caption="Area" numFmtId="0" level="1">
      <sharedItems count="10">
        <s v="[Empleados].[Area].&amp;[Buenos Aires]" c="Buenos Aires"/>
        <s v="[Empleados].[Area].&amp;[Córdoba]" c="Córdoba"/>
        <s v="[Empleados].[Area].&amp;[Entre Ríos]" c="Entre Ríos"/>
        <s v="[Empleados].[Area].&amp;[La Pampa]" c="La Pampa"/>
        <s v="[Empleados].[Area].&amp;[Mendoza]" c="Mendoza"/>
        <s v="[Empleados].[Area].&amp;[Neuquén]" c="Neuquén"/>
        <s v="[Empleados].[Area].&amp;[Rio Negro]" c="Rio Negro"/>
        <s v="[Empleados].[Area].&amp;[San Luis]" c="San Luis"/>
        <s v="[Empleados].[Area].&amp;[Santa Cruz]" c="Santa Cruz"/>
        <s v="[Empleados].[Area].&amp;[Tierra del Fuego]" c="Tierra del Fuego"/>
      </sharedItems>
    </cacheField>
    <cacheField name="[Empleados].[Categoria Empleado - Descripción].[Categoria Empleado - Descripción]" caption="Categoria Empleado - Descripción" numFmtId="0" hierarchy="1" level="1">
      <sharedItems containsSemiMixedTypes="0" containsString="0"/>
    </cacheField>
    <cacheField name="[Tiempo].[Year].[Year]" caption="Year" numFmtId="0" hierarchy="27" level="1">
      <sharedItems containsSemiMixedTypes="0" containsString="0"/>
    </cacheField>
  </cacheFields>
  <cacheHierarchies count="49">
    <cacheHierarchy uniqueName="[Empleados].[Area]" caption="Area" attribute="1" defaultMemberUniqueName="[Empleados].[Area].[All]" allUniqueName="[Empleados].[Area].[All]" dimensionUniqueName="[Empleados]" displayFolder="" count="2" unbalanced="0">
      <fieldsUsage count="2">
        <fieldUsage x="-1"/>
        <fieldUsage x="1"/>
      </fieldsUsage>
    </cacheHierarchy>
    <cacheHierarchy uniqueName="[Empleados].[Categoria Empleado - Descripción]" caption="Categoria Empleado - Descripción" attribute="1" defaultMemberUniqueName="[Empleados].[Categoria Empleado - Descripción].[All]" allUniqueName="[Empleados].[Categoria Empleado - Descripción].[All]" dimensionUniqueName="[Empleados]" displayFolder="" count="2" unbalanced="0">
      <fieldsUsage count="2">
        <fieldUsage x="-1"/>
        <fieldUsage x="2"/>
      </fieldsUsage>
    </cacheHierarchy>
    <cacheHierarchy uniqueName="[Empleados].[Compañia Madre - Nombre]" caption="Compañia Madre - Nombre" attribute="1" defaultMemberUniqueName="[Empleados].[Compañia Madre - Nombre].[All]" allUniqueName="[Empleados].[Compañia Madre - Nombre].[All]" dimensionUniqueName="[Empleados]" displayFolder="" count="0" unbalanced="0"/>
    <cacheHierarchy uniqueName="[Empleados].[Descripcion]" caption="Descripcion" attribute="1" defaultMemberUniqueName="[Empleados].[Descripcion].[All]" allUniqueName="[Empleados].[Descripcion].[All]" dimensionUniqueName="[Empleados]" displayFolder="" count="0" unbalanced="0"/>
    <cacheHierarchy uniqueName="[Empleados].[Descripción]" caption="Descripción" attribute="1" defaultMemberUniqueName="[Empleados].[Descripción].[All]" allUniqueName="[Empleados].[Descripción].[All]" dimensionUniqueName="[Empleados]" displayFolder="" count="0" unbalanced="0"/>
    <cacheHierarchy uniqueName="[Empleados].[Empresa]" caption="Empresa" attribute="1" defaultMemberUniqueName="[Empleados].[Empresa].[All]" allUniqueName="[Empleados].[Empresa].[All]" dimensionUniqueName="[Empleados]" displayFolder="" count="0" unbalanced="0"/>
    <cacheHierarchy uniqueName="[Empleados].[Id Area]" caption="Id Area" attribute="1" defaultMemberUniqueName="[Empleados].[Id Area].[All]" allUniqueName="[Empleados].[Id Area].[All]" dimensionUniqueName="[Empleados]" displayFolder="" count="0" unbalanced="0"/>
    <cacheHierarchy uniqueName="[Empleados].[Id Categoria Empleado]" caption="Id Categoria Empleado" attribute="1" defaultMemberUniqueName="[Empleados].[Id Categoria Empleado].[All]" allUniqueName="[Empleados].[Id Categoria Empleado].[All]" dimensionUniqueName="[Empleados]" displayFolder="" count="0" unbalanced="0"/>
    <cacheHierarchy uniqueName="[Empleados].[Id Comp Madre]" caption="Id Comp Madre" attribute="1" defaultMemberUniqueName="[Empleados].[Id Comp Madre].[All]" allUniqueName="[Empleados].[Id Comp Madre].[All]" dimensionUniqueName="[Empleados]" displayFolder="" count="0" unbalanced="0"/>
    <cacheHierarchy uniqueName="[Empleados].[Id Empleado]" caption="Id Empleado" attribute="1" keyAttribute="1" defaultMemberUniqueName="[Empleados].[Id Empleado].[All]" allUniqueName="[Empleados].[Id Empleado].[All]" dimensionUniqueName="[Empleados]" displayFolder="" count="0" unbalanced="0"/>
    <cacheHierarchy uniqueName="[Empleados].[Id Empresa]" caption="Id Empresa" attribute="1" defaultMemberUniqueName="[Empleados].[Id Empresa].[All]" allUniqueName="[Empleados].[Id Empresa].[All]" dimensionUniqueName="[Empleados]" displayFolder="" count="0" unbalanced="0"/>
    <cacheHierarchy uniqueName="[Empleados].[Id Tienda]" caption="Id Tienda" attribute="1" defaultMemberUniqueName="[Empleados].[Id Tienda].[All]" allUniqueName="[Empleados].[Id Tienda].[All]" dimensionUniqueName="[Empleados]" displayFolder="" count="0" unbalanced="0"/>
    <cacheHierarchy uniqueName="[Empleados].[Id Turnos]" caption="Id Turnos" attribute="1" defaultMemberUniqueName="[Empleados].[Id Turnos].[All]" allUniqueName="[Empleados].[Id Turnos].[All]" dimensionUniqueName="[Empleados]" displayFolder="" count="0" unbalanced="0"/>
    <cacheHierarchy uniqueName="[Empleados].[Id Zona]" caption="Id Zona" attribute="1" defaultMemberUniqueName="[Empleados].[Id Zona].[All]" allUniqueName="[Empleados].[Id Zona].[All]" dimensionUniqueName="[Empleados]" displayFolder="" count="0" unbalanced="0"/>
    <cacheHierarchy uniqueName="[Empleados].[Legajo]" caption="Legajo" attribute="1" defaultMemberUniqueName="[Empleados].[Legajo].[All]" allUniqueName="[Empleados].[Legajo].[All]" dimensionUniqueName="[Empleados]" displayFolder="" count="0" unbalanced="0"/>
    <cacheHierarchy uniqueName="[Empleados].[Nombre]" caption="Nombre" attribute="1" defaultMemberUniqueName="[Empleados].[Nombre].[All]" allUniqueName="[Empleados].[Nombre].[All]" dimensionUniqueName="[Empleados]" displayFolder="" count="0" unbalanced="0"/>
    <cacheHierarchy uniqueName="[Empleados].[Tienda]" caption="Tienda" attribute="1" defaultMemberUniqueName="[Empleados].[Tienda].[All]" allUniqueName="[Empleados].[Tienda].[All]" dimensionUniqueName="[Empleados]" displayFolder="" count="0" unbalanced="0"/>
    <cacheHierarchy uniqueName="[Empleados].[Zona]" caption="Zona" attribute="1" defaultMemberUniqueName="[Empleados].[Zona].[All]" allUniqueName="[Empleados].[Zona].[All]" dimensionUniqueName="[Empleados]" displayFolder="" count="0" unbalanced="0"/>
    <cacheHierarchy uniqueName="[Tiempo].[Date]" caption="Date" attribute="1" time="1" keyAttribute="1" defaultMemberUniqueName="[Tiempo].[Date].[All]" allUniqueName="[Tiempo].[Date].[All]" dimensionUniqueName="[Tiempo]" displayFolder="" count="0" memberValueDatatype="130" unbalanced="0"/>
    <cacheHierarchy uniqueName="[Tiempo].[Day Of Month]" caption="Day Of Month" attribute="1" time="1" defaultMemberUniqueName="[Tiempo].[Day Of Month].[All]" allUniqueName="[Tiempo].[Day Of Month].[All]" dimensionUniqueName="[Tiempo]" displayFolder="" count="0" unbalanced="0"/>
    <cacheHierarchy uniqueName="[Tiempo].[Day Of Quarter]" caption="Day Of Quarter" attribute="1" time="1" defaultMemberUniqueName="[Tiempo].[Day Of Quarter].[All]" allUniqueName="[Tiempo].[Day Of Quarter].[All]" dimensionUniqueName="[Tiempo]" displayFolder="" count="0" unbalanced="0"/>
    <cacheHierarchy uniqueName="[Tiempo].[Day Of Year]" caption="Day Of Year" attribute="1" time="1" defaultMemberUniqueName="[Tiempo].[Day Of Year].[All]" allUniqueName="[Tiempo].[Day Of Year].[All]" dimensionUniqueName="[Tiempo]" displayFolder="" count="0" unbalanced="0"/>
    <cacheHierarchy uniqueName="[Tiempo].[Month]" caption="Month" attribute="1" time="1" defaultMemberUniqueName="[Tiempo].[Month].[All]" allUniqueName="[Tiempo].[Month].[All]" dimensionUniqueName="[Tiempo]" displayFolder="" count="0" unbalanced="0"/>
    <cacheHierarchy uniqueName="[Tiempo].[Month Of Quarter]" caption="Month Of Quarter" attribute="1" time="1" defaultMemberUniqueName="[Tiempo].[Month Of Quarter].[All]" allUniqueName="[Tiempo].[Month Of Quarter].[All]" dimensionUniqueName="[Tiempo]" displayFolder="" count="0" unbalanced="0"/>
    <cacheHierarchy uniqueName="[Tiempo].[Month Of Year]" caption="Month Of Year" attribute="1" time="1" defaultMemberUniqueName="[Tiempo].[Month Of Year].[All]" allUniqueName="[Tiempo].[Month Of Year].[All]" dimensionUniqueName="[Tiempo]" displayFolder="" count="0" unbalanced="0"/>
    <cacheHierarchy uniqueName="[Tiempo].[Quarter]" caption="Quarter" attribute="1" time="1" defaultMemberUniqueName="[Tiempo].[Quarter].[All]" allUniqueName="[Tiempo].[Quarter].[All]" dimensionUniqueName="[Tiempo]" displayFolder="" count="0" unbalanced="0"/>
    <cacheHierarchy uniqueName="[Tiempo].[Quarter Of Year]" caption="Quarter Of Year" attribute="1" time="1" defaultMemberUniqueName="[Tiempo].[Quarter Of Year].[All]" allUniqueName="[Tiempo].[Quarter Of Year].[All]" dimensionUniqueName="[Tiempo]" displayFolder="" count="0" unbalanced="0"/>
    <cacheHierarchy uniqueName="[Tiempo].[Year]" caption="Year" attribute="1" time="1" defaultMemberUniqueName="[Tiempo].[Year].[All]" allUniqueName="[Tiempo].[Year].[All]" dimensionUniqueName="[Tiempo]" displayFolder="" count="2" unbalanced="0">
      <fieldsUsage count="2">
        <fieldUsage x="-1"/>
        <fieldUsage x="3"/>
      </fieldsUsage>
    </cacheHierarchy>
    <cacheHierarchy uniqueName="[Tiempo].[Year -  Quarter -  Month -  Date]" caption="Year -  Quarter -  Month -  Date" time="1" defaultMemberUniqueName="[Tiempo].[Year -  Quarter -  Month -  Date].[All]" allUniqueName="[Tiempo].[Year -  Quarter -  Month -  Date].[All]" dimensionUniqueName="[Tiemp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Measures].[Motivacion]" caption="Motivacion" measure="1" displayFolder="" measureGroup="Encuesta" count="0"/>
    <cacheHierarchy uniqueName="[Measures].[Satisfaccion]" caption="Satisfaccion" measure="1" displayFolder="" measureGroup="Encuesta" count="0"/>
    <cacheHierarchy uniqueName="[Measures].[Encuenta Count]" caption="Encuenta Count" measure="1" displayFolder="" measureGroup="Encuesta" count="0"/>
    <cacheHierarchy uniqueName="[Measures].[Promedio-Motivacion]" caption="Promedio-Motivacion" measure="1" displayFolder="" measureGroup="Encuesta" count="0" oneField="1">
      <fieldsUsage count="1">
        <fieldUsage x="0"/>
      </fieldsUsage>
    </cacheHierarchy>
    <cacheHierarchy uniqueName="[Measures].[Promedio-Satisfaccion]" caption="Promedio-Satisfaccion" measure="1" displayFolder="" measureGroup="Encuesta" count="0"/>
    <cacheHierarchy uniqueName="[Measures].[Minimum Motivacion]" caption="Minimum Motivacion" measure="1" displayFolder="" measureGroup="Encuesta" count="0"/>
    <cacheHierarchy uniqueName="[Measures].[Maximum Motivacion]" caption="Maximum Motivacion" measure="1" displayFolder="" measureGroup="Encuesta" count="0"/>
    <cacheHierarchy uniqueName="[Measures].[Minimum Satisfaccion]" caption="Minimum Satisfaccion" measure="1" displayFolder="" measureGroup="Encuesta" count="0"/>
    <cacheHierarchy uniqueName="[Measures].[Maximum Satisfaccion]" caption="Maximum Satisfaccion" measure="1" displayFolder="" measureGroup="Encuesta" count="0"/>
  </cacheHierarchies>
  <kpis count="0"/>
  <dimensions count="4">
    <dimension name="Empleados" uniqueName="[Empleados]" caption="Empleados"/>
    <dimension measure="1" name="Measures" uniqueName="[Measures]" caption="Measures"/>
    <dimension name="Tiempo" uniqueName="[Tiempo]" caption="Tiempo"/>
    <dimension name="TiendasCompleta" uniqueName="[TiendasCompleta]" caption="TiendasCompleta"/>
  </dimensions>
  <measureGroups count="1">
    <measureGroup name="Encuesta" caption="Encuesta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rian" refreshedDate="40789.536759490744" backgroundQuery="1" createdVersion="4" refreshedVersion="4" minRefreshableVersion="3" recordCount="0" supportSubquery="1" supportAdvancedDrill="1">
  <cacheSource type="external" connectionId="3"/>
  <cacheFields count="10">
    <cacheField name="[Measures].[Total - Ventas]" caption="Total - Ventas" numFmtId="0" hierarchy="34" level="32767"/>
    <cacheField name="[Measures].[Total]" caption="Total" numFmtId="0" hierarchy="32" level="32767"/>
    <cacheField name="[Time].[Month].[Month]" caption="Month" numFmtId="0" hierarchy="24" level="1" mappingCount="2">
      <sharedItems count="24">
        <s v="[Time].[Month].&amp;[2010-01-01T00:00:00]" c="January 2010" cp="2">
          <x/>
          <x/>
        </s>
        <s v="[Time].[Month].&amp;[2010-02-01T00:00:00]" c="February 2010" cp="2">
          <x/>
          <x/>
        </s>
        <s v="[Time].[Month].&amp;[2010-03-01T00:00:00]" c="March 2010" cp="2">
          <x/>
          <x/>
        </s>
        <s v="[Time].[Month].&amp;[2010-04-01T00:00:00]" c="April 2010" cp="2">
          <x v="1"/>
          <x v="1"/>
        </s>
        <s v="[Time].[Month].&amp;[2010-05-01T00:00:00]" c="May 2010" cp="2">
          <x v="1"/>
          <x v="1"/>
        </s>
        <s v="[Time].[Month].&amp;[2010-06-01T00:00:00]" c="June 2010" cp="2">
          <x v="1"/>
          <x v="1"/>
        </s>
        <s v="[Time].[Month].&amp;[2010-07-01T00:00:00]" c="July 2010" cp="2">
          <x v="2"/>
          <x v="2"/>
        </s>
        <s v="[Time].[Month].&amp;[2010-08-01T00:00:00]" c="August 2010" cp="2">
          <x v="2"/>
          <x v="2"/>
        </s>
        <s v="[Time].[Month].&amp;[2010-09-01T00:00:00]" c="September 2010" cp="2">
          <x v="2"/>
          <x v="2"/>
        </s>
        <s v="[Time].[Month].&amp;[2010-10-01T00:00:00]" c="October 2010" cp="2">
          <x v="3"/>
          <x v="3"/>
        </s>
        <s v="[Time].[Month].&amp;[2010-11-01T00:00:00]" c="November 2010" cp="2">
          <x v="3"/>
          <x v="3"/>
        </s>
        <s v="[Time].[Month].&amp;[2010-12-01T00:00:00]" c="December 2010" cp="2">
          <x v="3"/>
          <x v="3"/>
        </s>
        <s v="[Time].[Month].&amp;[2011-01-01T00:00:00]" c="January 2011" cp="2">
          <x v="4"/>
          <x/>
        </s>
        <s v="[Time].[Month].&amp;[2011-02-01T00:00:00]" c="February 2011" cp="2">
          <x v="4"/>
          <x/>
        </s>
        <s v="[Time].[Month].&amp;[2011-03-01T00:00:00]" c="March 2011" cp="2">
          <x v="4"/>
          <x/>
        </s>
        <s v="[Time].[Month].&amp;[2011-04-01T00:00:00]" c="April 2011" cp="2">
          <x v="5"/>
          <x v="1"/>
        </s>
        <s v="[Time].[Month].&amp;[2011-05-01T00:00:00]" c="May 2011" cp="2">
          <x v="5"/>
          <x v="1"/>
        </s>
        <s v="[Time].[Month].&amp;[2011-06-01T00:00:00]" c="June 2011" cp="2">
          <x v="5"/>
          <x v="1"/>
        </s>
        <s v="[Time].[Month].&amp;[2011-07-01T00:00:00]" c="July 2011" cp="2">
          <x v="6"/>
          <x v="2"/>
        </s>
        <s v="[Time].[Month].&amp;[2011-08-01T00:00:00]" c="August 2011" cp="2">
          <x v="6"/>
          <x v="2"/>
        </s>
        <s v="[Time].[Month].&amp;[2011-09-01T00:00:00]" c="September 2011" cp="2">
          <x v="6"/>
          <x v="2"/>
        </s>
        <s v="[Time].[Month].&amp;[2011-10-01T00:00:00]" c="October 2011" cp="2">
          <x v="7"/>
          <x v="3"/>
        </s>
        <s v="[Time].[Month].&amp;[2011-11-01T00:00:00]" c="November 2011" cp="2">
          <x v="7"/>
          <x v="3"/>
        </s>
        <s v="[Time].[Month].&amp;[2011-12-01T00:00:00]" c="December 2011" cp="2">
          <x v="7"/>
          <x v="3"/>
        </s>
      </sharedItems>
      <mpMap v="3"/>
      <mpMap v="4"/>
    </cacheField>
    <cacheField name="[Time].[Month].[Month].[Quarter]" caption="Quarter" propertyName="Quarter" numFmtId="0" hierarchy="24" level="1" memberPropertyField="1">
      <sharedItems count="8">
        <s v="Quarter 1, 2010"/>
        <s v="Quarter 2, 2010"/>
        <s v="Quarter 3, 2010"/>
        <s v="Quarter 4, 2010"/>
        <s v="Quarter 1, 2011"/>
        <s v="Quarter 2, 2011"/>
        <s v="Quarter 3, 2011"/>
        <s v="Quarter 4, 2011"/>
      </sharedItems>
    </cacheField>
    <cacheField name="[Time].[Month].[Month].[Quarter Of Year]" caption="Quarter Of Year" propertyName="Quarter Of Year" numFmtId="0" hierarchy="24" level="1" memberPropertyField="1">
      <sharedItems count="4">
        <s v="Quarter 1"/>
        <s v="Quarter 2"/>
        <s v="Quarter 3"/>
        <s v="Quarter 4"/>
      </sharedItems>
    </cacheField>
    <cacheField name="[TiendasCompleta].[Area].[Area]" caption="Area" numFmtId="0" hierarchy="9" level="1">
      <sharedItems containsSemiMixedTypes="0" containsString="0"/>
    </cacheField>
    <cacheField name="[TiendasCompleta].[Zona].[Zona]" caption="Zona" numFmtId="0" hierarchy="19" level="1">
      <sharedItems containsSemiMixedTypes="0" containsString="0"/>
    </cacheField>
    <cacheField name="[TiendasCompleta].[Tienda].[Tienda]" caption="Tienda" numFmtId="0" hierarchy="18" level="1">
      <sharedItems containsSemiMixedTypes="0" containsString="0"/>
    </cacheField>
    <cacheField name="[TiendasCompleta].[Nombre].[Nombre]" caption="Nombre" numFmtId="0" hierarchy="17" level="1">
      <sharedItems containsSemiMixedTypes="0" containsString="0"/>
    </cacheField>
    <cacheField name="[TiendasCompleta].[Empresa].[Empresa]" caption="Empresa" numFmtId="0" hierarchy="11" level="1">
      <sharedItems containsSemiMixedTypes="0" containsString="0"/>
    </cacheField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5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9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8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7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6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2"/>
      </fieldsUsage>
    </cacheHierarchy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 oneField="1">
      <fieldsUsage count="1">
        <fieldUsage x="1"/>
      </fieldsUsage>
    </cacheHierarchy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 oneField="1">
      <fieldsUsage count="1">
        <fieldUsage x="0"/>
      </fieldsUsage>
    </cacheHierarchy>
    <cacheHierarchy uniqueName="[Measures].[Ventas Count]" caption="Ventas Count" measure="1" displayFolder="" measureGroup="Ventas" count="0"/>
    <cacheHierarchy uniqueName="[Measures].[Diferencia Ing-Eg]" caption="Diferencia Ing-Eg" measure="1" displayFolder="" measureGroup="Ventas" count="0"/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Adrian" refreshedDate="40789.563396527781" backgroundQuery="1" createdVersion="4" refreshedVersion="4" minRefreshableVersion="3" recordCount="0" supportSubquery="1" supportAdvancedDrill="1">
  <cacheSource type="external" connectionId="3"/>
  <cacheFields count="4">
    <cacheField name="[TiendasCompleta].[Empresa].[Empresa]" caption="Empresa" numFmtId="0" hierarchy="11" level="1">
      <sharedItems count="9">
        <s v="[TiendasCompleta].[Empresa].&amp;[Alfa Food]" c="Alfa Food"/>
        <s v="[TiendasCompleta].[Empresa].&amp;[Beta Food]" c="Beta Food"/>
        <s v="[TiendasCompleta].[Empresa].&amp;[Delta Food]" c="Delta Food"/>
        <s v="[TiendasCompleta].[Empresa].&amp;[Gamma Food]" c="Gamma Food"/>
        <s v="[TiendasCompleta].[Empresa].&amp;[Land Burgers]" c="Land Burgers"/>
        <s v="[TiendasCompleta].[Empresa].&amp;[Land Fast-Food]" c="Land Fast-Food"/>
        <s v="[TiendasCompleta].[Empresa].&amp;[Land Fries]" c="Land Fries"/>
        <s v="[TiendasCompleta].[Empresa].&amp;[Land Mood]" c="Land Mood"/>
        <s v="[TiendasCompleta].[Empresa].&amp;[Robin Food]" c="Robin Food"/>
      </sharedItems>
    </cacheField>
    <cacheField name="[TiendasCompleta].[Tienda].[Tienda]" caption="Tienda" numFmtId="0" hierarchy="18" level="1">
      <sharedItems count="26">
        <s v="[TiendasCompleta].[Tienda].&amp;[Alfa Food-1]" c="Alfa Food-1"/>
        <s v="[TiendasCompleta].[Tienda].&amp;[Alfa Food-2]" c="Alfa Food-2"/>
        <s v="[TiendasCompleta].[Tienda].&amp;[Alfa Food-3]" c="Alfa Food-3"/>
        <s v="[TiendasCompleta].[Tienda].&amp;[Beta Food-1]" c="Beta Food-1"/>
        <s v="[TiendasCompleta].[Tienda].&amp;[Beta Food-2]" c="Beta Food-2"/>
        <s v="[TiendasCompleta].[Tienda].&amp;[Beta Food-3]" c="Beta Food-3"/>
        <s v="[TiendasCompleta].[Tienda].&amp;[Delta Food-1]" c="Delta Food-1"/>
        <s v="[TiendasCompleta].[Tienda].&amp;[Delta Food-2]" c="Delta Food-2"/>
        <s v="[TiendasCompleta].[Tienda].&amp;[Delta Food-3]" c="Delta Food-3"/>
        <s v="[TiendasCompleta].[Tienda].&amp;[Gamma Food-1]" c="Gamma Food-1"/>
        <s v="[TiendasCompleta].[Tienda].&amp;[Gamma Food-2]" c="Gamma Food-2"/>
        <s v="[TiendasCompleta].[Tienda].&amp;[Gamma Food-3]" c="Gamma Food-3"/>
        <s v="[TiendasCompleta].[Tienda].&amp;[Land Burgers-1]" c="Land Burgers-1"/>
        <s v="[TiendasCompleta].[Tienda].&amp;[Land Burgers-2]" c="Land Burgers-2"/>
        <s v="[TiendasCompleta].[Tienda].&amp;[Land Burgers-3]" c="Land Burgers-3"/>
        <s v="[TiendasCompleta].[Tienda].&amp;[Land Fast-Food-1]" c="Land Fast-Food-1"/>
        <s v="[TiendasCompleta].[Tienda].&amp;[Land Fast-Food-2]" c="Land Fast-Food-2"/>
        <s v="[TiendasCompleta].[Tienda].&amp;[Land Fast-Food-3]" c="Land Fast-Food-3"/>
        <s v="[TiendasCompleta].[Tienda].&amp;[Land Fries-1]" c="Land Fries-1"/>
        <s v="[TiendasCompleta].[Tienda].&amp;[Land Fries-2]" c="Land Fries-2"/>
        <s v="[TiendasCompleta].[Tienda].&amp;[Land Fries-3]" c="Land Fries-3"/>
        <s v="[TiendasCompleta].[Tienda].&amp;[Land Mood-1]" c="Land Mood-1"/>
        <s v="[TiendasCompleta].[Tienda].&amp;[Land Mood-2]" c="Land Mood-2"/>
        <s v="[TiendasCompleta].[Tienda].&amp;[Robin Food-1]" c="Robin Food-1"/>
        <s v="[TiendasCompleta].[Tienda].&amp;[Robin Food-2]" c="Robin Food-2"/>
        <s v="[TiendasCompleta].[Tienda].&amp;[Robin Food-3]" c="Robin Food-3"/>
      </sharedItems>
    </cacheField>
    <cacheField name="[TiendasCompleta].[Nombre].[Nombre]" caption="Nombre" numFmtId="0" hierarchy="17" level="1">
      <sharedItems count="3">
        <s v="[TiendasCompleta].[Nombre].&amp;[Dadoone]" c="Dadoone"/>
        <s v="[TiendasCompleta].[Nombre].&amp;[Greek Food]" c="Greek Food"/>
        <s v="[TiendasCompleta].[Nombre].&amp;[Midland]" c="Midland"/>
      </sharedItems>
    </cacheField>
    <cacheField name="[Measures].[IC]" caption="IC" numFmtId="0" hierarchy="36" level="32767"/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0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2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1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/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/>
    <cacheHierarchy uniqueName="[Measures].[Ventas Count]" caption="Ventas Count" measure="1" displayFolder="" measureGroup="Ventas" count="0"/>
    <cacheHierarchy uniqueName="[Measures].[IC]" caption="IC" measure="1" displayFolder="" count="0" oneField="1">
      <fieldsUsage count="1">
        <fieldUsage x="3"/>
      </fieldsUsage>
    </cacheHierarchy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Adrian" refreshedDate="40789.568031712966" backgroundQuery="1" createdVersion="4" refreshedVersion="4" minRefreshableVersion="3" recordCount="0" supportSubquery="1" supportAdvancedDrill="1">
  <cacheSource type="external" connectionId="3"/>
  <cacheFields count="8">
    <cacheField name="[Measures].[IC]" caption="IC" numFmtId="0" hierarchy="36" level="32767"/>
    <cacheField name="[TiendasCompleta].[Tienda].[Tienda]" caption="Tienda" numFmtId="0" hierarchy="18" level="1">
      <sharedItems count="6">
        <s v="[TiendasCompleta].[Tienda].&amp;[Alfa Food-1]" c="Alfa Food-1"/>
        <s v="[TiendasCompleta].[Tienda].&amp;[Alfa Food-2]" c="Alfa Food-2"/>
        <s v="[TiendasCompleta].[Tienda].&amp;[Alfa Food-3]" c="Alfa Food-3"/>
        <s v="[TiendasCompleta].[Tienda].&amp;[Beta Food-1]" c="Beta Food-1"/>
        <s v="[TiendasCompleta].[Tienda].&amp;[Beta Food-2]" c="Beta Food-2"/>
        <s v="[TiendasCompleta].[Tienda].&amp;[Beta Food-3]" c="Beta Food-3"/>
      </sharedItems>
    </cacheField>
    <cacheField name="[TiendasCompleta].[Empresa].[Empresa]" caption="Empresa" numFmtId="0" hierarchy="11" level="1">
      <sharedItems count="2">
        <s v="[TiendasCompleta].[Empresa].&amp;[Alfa Food]" c="Alfa Food"/>
        <s v="[TiendasCompleta].[Empresa].&amp;[Beta Food]" c="Beta Food"/>
      </sharedItems>
    </cacheField>
    <cacheField name="[TiendasCompleta].[Nombre].[Nombre]" caption="Nombre" numFmtId="0" hierarchy="17" level="1">
      <sharedItems containsSemiMixedTypes="0" containsString="0"/>
    </cacheField>
    <cacheField name="[TiendasCompleta].[Area].[Area]" caption="Area" numFmtId="0" hierarchy="9" level="1">
      <sharedItems containsSemiMixedTypes="0" containsString="0"/>
    </cacheField>
    <cacheField name="[TiendasCompleta].[Zona].[Zona]" caption="Zona" numFmtId="0" hierarchy="19" level="1">
      <sharedItems containsSemiMixedTypes="0" containsString="0"/>
    </cacheField>
    <cacheField name="[Time].[Year].[Year]" caption="Year" numFmtId="0" hierarchy="29" level="1">
      <sharedItems containsSemiMixedTypes="0" containsString="0"/>
    </cacheField>
    <cacheField name="[Time].[Month Of Year].[Month Of Year]" caption="Month Of Year" numFmtId="0" hierarchy="26" level="1">
      <sharedItems containsSemiMixedTypes="0" containsString="0"/>
    </cacheField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4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2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3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1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5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2" unbalanced="0">
      <fieldsUsage count="2">
        <fieldUsage x="-1"/>
        <fieldUsage x="7"/>
      </fieldsUsage>
    </cacheHierarchy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6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/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/>
    <cacheHierarchy uniqueName="[Measures].[Ventas Count]" caption="Ventas Count" measure="1" displayFolder="" measureGroup="Ventas" count="0"/>
    <cacheHierarchy uniqueName="[Measures].[IC]" caption="IC" measure="1" displayFolder="" count="0" oneField="1">
      <fieldsUsage count="1">
        <fieldUsage x="0"/>
      </fieldsUsage>
    </cacheHierarchy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Adrian" refreshedDate="40789.568192592589" backgroundQuery="1" createdVersion="4" refreshedVersion="4" minRefreshableVersion="3" recordCount="0" supportSubquery="1" supportAdvancedDrill="1">
  <cacheSource type="external" connectionId="3"/>
  <cacheFields count="9">
    <cacheField name="[Time].[Month].[Month]" caption="Month" numFmtId="0" hierarchy="24" level="1" mappingCount="2">
      <sharedItems count="24">
        <s v="[Time].[Month].&amp;[2010-01-01T00:00:00]" c="January 2010" cp="2">
          <x/>
          <x/>
        </s>
        <s v="[Time].[Month].&amp;[2010-02-01T00:00:00]" c="February 2010" cp="2">
          <x/>
          <x/>
        </s>
        <s v="[Time].[Month].&amp;[2010-03-01T00:00:00]" c="March 2010" cp="2">
          <x/>
          <x/>
        </s>
        <s v="[Time].[Month].&amp;[2010-04-01T00:00:00]" c="April 2010" cp="2">
          <x v="1"/>
          <x v="1"/>
        </s>
        <s v="[Time].[Month].&amp;[2010-05-01T00:00:00]" c="May 2010" cp="2">
          <x v="1"/>
          <x v="1"/>
        </s>
        <s v="[Time].[Month].&amp;[2010-06-01T00:00:00]" c="June 2010" cp="2">
          <x v="1"/>
          <x v="1"/>
        </s>
        <s v="[Time].[Month].&amp;[2010-07-01T00:00:00]" c="July 2010" cp="2">
          <x v="2"/>
          <x v="2"/>
        </s>
        <s v="[Time].[Month].&amp;[2010-08-01T00:00:00]" c="August 2010" cp="2">
          <x v="2"/>
          <x v="2"/>
        </s>
        <s v="[Time].[Month].&amp;[2010-09-01T00:00:00]" c="September 2010" cp="2">
          <x v="2"/>
          <x v="2"/>
        </s>
        <s v="[Time].[Month].&amp;[2010-10-01T00:00:00]" c="October 2010" cp="2">
          <x v="3"/>
          <x v="3"/>
        </s>
        <s v="[Time].[Month].&amp;[2010-11-01T00:00:00]" c="November 2010" cp="2">
          <x v="3"/>
          <x v="3"/>
        </s>
        <s v="[Time].[Month].&amp;[2010-12-01T00:00:00]" c="December 2010" cp="2">
          <x v="3"/>
          <x v="3"/>
        </s>
        <s v="[Time].[Month].&amp;[2011-01-01T00:00:00]" c="January 2011" cp="2">
          <x v="4"/>
          <x/>
        </s>
        <s v="[Time].[Month].&amp;[2011-02-01T00:00:00]" c="February 2011" cp="2">
          <x v="4"/>
          <x/>
        </s>
        <s v="[Time].[Month].&amp;[2011-03-01T00:00:00]" c="March 2011" cp="2">
          <x v="4"/>
          <x/>
        </s>
        <s v="[Time].[Month].&amp;[2011-04-01T00:00:00]" c="April 2011" cp="2">
          <x v="5"/>
          <x v="1"/>
        </s>
        <s v="[Time].[Month].&amp;[2011-05-01T00:00:00]" c="May 2011" cp="2">
          <x v="5"/>
          <x v="1"/>
        </s>
        <s v="[Time].[Month].&amp;[2011-06-01T00:00:00]" c="June 2011" cp="2">
          <x v="5"/>
          <x v="1"/>
        </s>
        <s v="[Time].[Month].&amp;[2011-07-01T00:00:00]" c="July 2011" cp="2">
          <x v="6"/>
          <x v="2"/>
        </s>
        <s v="[Time].[Month].&amp;[2011-08-01T00:00:00]" c="August 2011" cp="2">
          <x v="6"/>
          <x v="2"/>
        </s>
        <s v="[Time].[Month].&amp;[2011-09-01T00:00:00]" c="September 2011" cp="2">
          <x v="6"/>
          <x v="2"/>
        </s>
        <s v="[Time].[Month].&amp;[2011-10-01T00:00:00]" c="October 2011" cp="2">
          <x v="7"/>
          <x v="3"/>
        </s>
        <s v="[Time].[Month].&amp;[2011-11-01T00:00:00]" c="November 2011" cp="2">
          <x v="7"/>
          <x v="3"/>
        </s>
        <s v="[Time].[Month].&amp;[2011-12-01T00:00:00]" c="December 2011" cp="2">
          <x v="7"/>
          <x v="3"/>
        </s>
      </sharedItems>
      <mpMap v="1"/>
      <mpMap v="2"/>
    </cacheField>
    <cacheField name="[Time].[Month].[Month].[Quarter]" caption="Quarter" propertyName="Quarter" numFmtId="0" hierarchy="24" level="1" memberPropertyField="1">
      <sharedItems count="8">
        <s v="Quarter 1, 2010"/>
        <s v="Quarter 2, 2010"/>
        <s v="Quarter 3, 2010"/>
        <s v="Quarter 4, 2010"/>
        <s v="Quarter 1, 2011"/>
        <s v="Quarter 2, 2011"/>
        <s v="Quarter 3, 2011"/>
        <s v="Quarter 4, 2011"/>
      </sharedItems>
    </cacheField>
    <cacheField name="[Time].[Month].[Month].[Quarter Of Year]" caption="Quarter Of Year" propertyName="Quarter Of Year" numFmtId="0" hierarchy="24" level="1" memberPropertyField="1">
      <sharedItems count="4">
        <s v="Quarter 1"/>
        <s v="Quarter 2"/>
        <s v="Quarter 3"/>
        <s v="Quarter 4"/>
      </sharedItems>
    </cacheField>
    <cacheField name="[TiendasCompleta].[Area].[Area]" caption="Area" numFmtId="0" hierarchy="9" level="1">
      <sharedItems containsSemiMixedTypes="0" containsString="0"/>
    </cacheField>
    <cacheField name="[TiendasCompleta].[Nombre].[Nombre]" caption="Nombre" numFmtId="0" hierarchy="17" level="1">
      <sharedItems containsSemiMixedTypes="0" containsString="0"/>
    </cacheField>
    <cacheField name="[TiendasCompleta].[Tienda].[Tienda]" caption="Tienda" numFmtId="0" hierarchy="18" level="1">
      <sharedItems containsSemiMixedTypes="0" containsString="0"/>
    </cacheField>
    <cacheField name="[TiendasCompleta].[Zona].[Zona]" caption="Zona" numFmtId="0" hierarchy="19" level="1">
      <sharedItems containsSemiMixedTypes="0" containsString="0"/>
    </cacheField>
    <cacheField name="[TiendasCompleta].[Empresa].[Empresa]" caption="Empresa" numFmtId="0" hierarchy="11" level="1">
      <sharedItems containsSemiMixedTypes="0" containsString="0"/>
    </cacheField>
    <cacheField name="[Measures].[IC]" caption="IC" numFmtId="0" hierarchy="36" level="32767"/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3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7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4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5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6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0"/>
      </fieldsUsage>
    </cacheHierarchy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/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/>
    <cacheHierarchy uniqueName="[Measures].[Ventas Count]" caption="Ventas Count" measure="1" displayFolder="" measureGroup="Ventas" count="0"/>
    <cacheHierarchy uniqueName="[Measures].[IC]" caption="IC" measure="1" displayFolder="" count="0" oneField="1">
      <fieldsUsage count="1">
        <fieldUsage x="8"/>
      </fieldsUsage>
    </cacheHierarchy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rian" refreshedDate="40789.536762731484" backgroundQuery="1" createdVersion="4" refreshedVersion="4" minRefreshableVersion="3" recordCount="0" supportSubquery="1" supportAdvancedDrill="1">
  <cacheSource type="external" connectionId="3"/>
  <cacheFields count="9">
    <cacheField name="[Measures].[Total - Ventas]" caption="Total - Ventas" numFmtId="0" hierarchy="34" level="32767"/>
    <cacheField name="[Measures].[Total]" caption="Total" numFmtId="0" hierarchy="32" level="32767"/>
    <cacheField name="[Time].[Year].[Year]" caption="Year" numFmtId="0" hierarchy="29" level="1">
      <sharedItems count="2">
        <s v="[Time].[Year].&amp;[2010-01-01T00:00:00]" c="Calendar 2010"/>
        <s v="[Time].[Year].&amp;[2011-01-01T00:00:00]" c="Calendar 2011"/>
      </sharedItems>
    </cacheField>
    <cacheField name="[Time].[Month Of Year].[Month Of Year]" caption="Month Of Year" numFmtId="0" hierarchy="26" level="1">
      <sharedItems containsSemiMixedTypes="0" containsString="0"/>
    </cacheField>
    <cacheField name="[TiendasCompleta].[Area].[Area]" caption="Area" numFmtId="0" hierarchy="9" level="1">
      <sharedItems containsSemiMixedTypes="0" containsString="0"/>
    </cacheField>
    <cacheField name="[TiendasCompleta].[Empresa].[Empresa]" caption="Empresa" numFmtId="0" hierarchy="11" level="1">
      <sharedItems containsSemiMixedTypes="0" containsString="0"/>
    </cacheField>
    <cacheField name="[TiendasCompleta].[Nombre].[Nombre]" caption="Nombre" numFmtId="0" hierarchy="17" level="1">
      <sharedItems containsSemiMixedTypes="0" containsString="0"/>
    </cacheField>
    <cacheField name="[TiendasCompleta].[Tienda].[Tienda]" caption="Tienda" numFmtId="0" hierarchy="18" level="1">
      <sharedItems containsSemiMixedTypes="0" containsString="0"/>
    </cacheField>
    <cacheField name="[TiendasCompleta].[Zona].[Zona]" caption="Zona" numFmtId="0" hierarchy="19" level="1">
      <sharedItems containsSemiMixedTypes="0" containsString="0"/>
    </cacheField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4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5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2" unbalanced="0">
      <fieldsUsage count="2">
        <fieldUsage x="-1"/>
        <fieldUsage x="6"/>
      </fieldsUsage>
    </cacheHierarchy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7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8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2" unbalanced="0">
      <fieldsUsage count="2">
        <fieldUsage x="-1"/>
        <fieldUsage x="3"/>
      </fieldsUsage>
    </cacheHierarchy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2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 oneField="1">
      <fieldsUsage count="1">
        <fieldUsage x="1"/>
      </fieldsUsage>
    </cacheHierarchy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 oneField="1">
      <fieldsUsage count="1">
        <fieldUsage x="0"/>
      </fieldsUsage>
    </cacheHierarchy>
    <cacheHierarchy uniqueName="[Measures].[Ventas Count]" caption="Ventas Count" measure="1" displayFolder="" measureGroup="Ventas" count="0"/>
    <cacheHierarchy uniqueName="[Measures].[Diferencia Ing-Eg]" caption="Diferencia Ing-Eg" measure="1" displayFolder="" measureGroup="Ventas" count="0"/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rian" refreshedDate="40789.53677013889" backgroundQuery="1" createdVersion="4" refreshedVersion="4" minRefreshableVersion="3" recordCount="0" supportSubquery="1" supportAdvancedDrill="1">
  <cacheSource type="external" connectionId="3"/>
  <cacheFields count="3">
    <cacheField name="[Measures].[Total]" caption="Total" numFmtId="0" hierarchy="32" level="32767"/>
    <cacheField name="[Measures].[Total - Ventas]" caption="Total - Ventas" numFmtId="0" hierarchy="34" level="32767"/>
    <cacheField name="[Time].[Year].[Year]" caption="Year" numFmtId="0" hierarchy="29" level="1">
      <sharedItems count="2">
        <s v="[Time].[Year].&amp;[2010-01-01T00:00:00]" c="Calendar 2010"/>
        <s v="[Time].[Year].&amp;[2011-01-01T00:00:00]" c="Calendar 2011"/>
      </sharedItems>
    </cacheField>
  </cacheFields>
  <cacheHierarchies count="37">
    <cacheHierarchy uniqueName="[Compras].[Id Compra]" caption="Id Compra" attribute="1" keyAttribute="1" defaultMemberUniqueName="[Compras].[Id Compra].[All]" allUniqueName="[Compras].[Id Compra].[All]" dimensionUniqueName="[Compr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2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Measures].[Total]" caption="Total" measure="1" displayFolder="" measureGroup="Compras" count="0" oneField="1">
      <fieldsUsage count="1">
        <fieldUsage x="0"/>
      </fieldsUsage>
    </cacheHierarchy>
    <cacheHierarchy uniqueName="[Measures].[Compras Count]" caption="Compras Count" measure="1" displayFolder="" measureGroup="Compras" count="0"/>
    <cacheHierarchy uniqueName="[Measures].[Total - Ventas]" caption="Total - Ventas" measure="1" displayFolder="" measureGroup="Ventas" count="0" oneField="1">
      <fieldsUsage count="1">
        <fieldUsage x="1"/>
      </fieldsUsage>
    </cacheHierarchy>
    <cacheHierarchy uniqueName="[Measures].[Ventas Count]" caption="Ventas Count" measure="1" displayFolder="" measureGroup="Ventas" count="0"/>
    <cacheHierarchy uniqueName="[Measures].[Diferencia Ing-Eg]" caption="Diferencia Ing-Eg" measure="1" displayFolder="" measureGroup="Ventas" count="0"/>
  </cacheHierarchies>
  <kpis count="0"/>
  <dimensions count="7">
    <dimension name="Compras" uniqueName="[Compras]" caption="Compr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Ventas" uniqueName="[Ventas]" caption="Ventas"/>
  </dimensions>
  <measureGroups count="2">
    <measureGroup name="Compras" caption="Compras"/>
    <measureGroup name="Ventas" caption="Ventas"/>
  </measureGroups>
  <maps count="8">
    <map measureGroup="0" dimension="0"/>
    <map measureGroup="0" dimension="4"/>
    <map measureGroup="0" dimension="5"/>
    <map measureGroup="1" dimension="1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rian" refreshedDate="40789.536773958331" backgroundQuery="1" createdVersion="4" refreshedVersion="4" minRefreshableVersion="3" recordCount="0" supportSubquery="1" supportAdvancedDrill="1">
  <cacheSource type="external" connectionId="5"/>
  <cacheFields count="4">
    <cacheField name="[Time].[Year].[Year]" caption="Year" numFmtId="0" hierarchy="51" level="1">
      <sharedItems count="2">
        <s v="[Time].[Year].&amp;[2010-01-01T00:00:00]" c="Calendar 2010"/>
        <s v="[Time].[Year].&amp;[2011-01-01T00:00:00]" c="Calendar 2011"/>
      </sharedItems>
    </cacheField>
    <cacheField name="[Productos].[Nombre].[Nombre]" caption="Nombre" numFmtId="0" hierarchy="28" level="1">
      <sharedItems containsSemiMixedTypes="0" containsString="0"/>
    </cacheField>
    <cacheField name="[Measures].[Total]" caption="Total" numFmtId="0" hierarchy="59" level="32767"/>
    <cacheField name="[Items Menu].[Descripcion].[Descripcion]" caption="Descripcion" numFmtId="0" hierarchy="11" level="1">
      <sharedItems count="40">
        <s v="[Items Menu].[Descripcion].&amp;[Cerveza]" c="Cerveza"/>
        <s v="[Items Menu].[Descripcion].&amp;[Combo01: Hamb. Carne Simple + Papas Fritas + Gaseosa]" c="Combo01: Hamb. Carne Simple + Papas Fritas + Gaseosa"/>
        <s v="[Items Menu].[Descripcion].&amp;[Combo02: Hamb. Pollo Simple + Papas Fritas + Gaseosa]" c="Combo02: Hamb. Pollo Simple + Papas Fritas + Gaseosa"/>
        <s v="[Items Menu].[Descripcion].&amp;[Combo03: Hamb. Carne Compl. + Papas Fritas + Gaseosa]" c="Combo03: Hamb. Carne Compl. + Papas Fritas + Gaseosa"/>
        <s v="[Items Menu].[Descripcion].&amp;[Combo04: Hamb. Pollo Compl. + Papas Fritas + Gaseosa]" c="Combo04: Hamb. Pollo Compl. + Papas Fritas + Gaseosa"/>
        <s v="[Items Menu].[Descripcion].&amp;[Combo05: Hamb. Carne Simple + Puré de Papa + Gaseosa]" c="Combo05: Hamb. Carne Simple + Puré de Papa + Gaseosa"/>
        <s v="[Items Menu].[Descripcion].&amp;[Combo06: Hamb. Pollo Simple + Puré de Papa + Gaseosa]" c="Combo06: Hamb. Pollo Simple + Puré de Papa + Gaseosa"/>
        <s v="[Items Menu].[Descripcion].&amp;[Combo07: Hamb. Carne Compl. + Puré de Papa + Gaseosa]" c="Combo07: Hamb. Carne Compl. + Puré de Papa + Gaseosa"/>
        <s v="[Items Menu].[Descripcion].&amp;[Combo08: Hamb. Pollo Compl. + Puré de Papa + Gaseosa]" c="Combo08: Hamb. Pollo Compl. + Puré de Papa + Gaseosa"/>
        <s v="[Items Menu].[Descripcion].&amp;[Combo09: Hamb. Carne Simple + Patas de Pollo + Gaseosa]" c="Combo09: Hamb. Carne Simple + Patas de Pollo + Gaseosa"/>
        <s v="[Items Menu].[Descripcion].&amp;[Combo10: Hamb. Pollo Simple + Patas de Pollo + Gaseosa]" c="Combo10: Hamb. Pollo Simple + Patas de Pollo + Gaseosa"/>
        <s v="[Items Menu].[Descripcion].&amp;[Combo11: Hamb. Carne Compl. + Patas de Pollo + Gaseosa]" c="Combo11: Hamb. Carne Compl. + Patas de Pollo + Gaseosa"/>
        <s v="[Items Menu].[Descripcion].&amp;[Combo12: Hamb. Pollo Compl. + Patas de Pollo + Gaseosa]" c="Combo12: Hamb. Pollo Compl. + Patas de Pollo + Gaseosa"/>
        <s v="[Items Menu].[Descripcion].&amp;[Combo13: Hamb. Carne Simple + Papas Fritas + Cerveza]" c="Combo13: Hamb. Carne Simple + Papas Fritas + Cerveza"/>
        <s v="[Items Menu].[Descripcion].&amp;[Combo14: Hamb. Pollo Simple + Papas Fritas + Cerveza]" c="Combo14: Hamb. Pollo Simple + Papas Fritas + Cerveza"/>
        <s v="[Items Menu].[Descripcion].&amp;[Combo15: Hamb. Carne Compl. + Papas Fritas + Cerveza]" c="Combo15: Hamb. Carne Compl. + Papas Fritas + Cerveza"/>
        <s v="[Items Menu].[Descripcion].&amp;[Combo16: Hamb. Pollo Compl. + Papas Fritas + Cerveza]" c="Combo16: Hamb. Pollo Compl. + Papas Fritas + Cerveza"/>
        <s v="[Items Menu].[Descripcion].&amp;[Combo17: Hamb. Carne Simple + Puré de Papa + Cerveza]" c="Combo17: Hamb. Carne Simple + Puré de Papa + Cerveza"/>
        <s v="[Items Menu].[Descripcion].&amp;[Combo18: Hamb. Pollo Simple + Puré de Papa + Cerveza]" c="Combo18: Hamb. Pollo Simple + Puré de Papa + Cerveza"/>
        <s v="[Items Menu].[Descripcion].&amp;[Combo19: Hamb. Carne Compl. + Puré de Papa + Cerveza]" c="Combo19: Hamb. Carne Compl. + Puré de Papa + Cerveza"/>
        <s v="[Items Menu].[Descripcion].&amp;[Combo20: Hamb. Pollo Compl. + Puré de Papa + Cerveza]" c="Combo20: Hamb. Pollo Compl. + Puré de Papa + Cerveza"/>
        <s v="[Items Menu].[Descripcion].&amp;[Combo21: Hamb. Carne Simple + Patas de Pollo + Cerveza]" c="Combo21: Hamb. Carne Simple + Patas de Pollo + Cerveza"/>
        <s v="[Items Menu].[Descripcion].&amp;[Combo22: Hamb. Pollo Simple + Patas de Pollo + Cerveza]" c="Combo22: Hamb. Pollo Simple + Patas de Pollo + Cerveza"/>
        <s v="[Items Menu].[Descripcion].&amp;[Combo23: Hamb. Carne Compl. + Patas de Pollo + Cerveza]" c="Combo23: Hamb. Carne Compl. + Patas de Pollo + Cerveza"/>
        <s v="[Items Menu].[Descripcion].&amp;[Combo24: Hamb. Pollo Compl. + Patas de Pollo + Cerveza]" c="Combo24: Hamb. Pollo Compl. + Patas de Pollo + Cerveza"/>
        <s v="[Items Menu].[Descripcion].&amp;[Combo25: Picada + Papas + Cerveza]" c="Combo25: Picada + Papas + Cerveza"/>
        <s v="[Items Menu].[Descripcion].&amp;[Ensalada Primavera]" c="Ensalada Primavera"/>
        <s v="[Items Menu].[Descripcion].&amp;[Flan]" c="Flan"/>
        <s v="[Items Menu].[Descripcion].&amp;[Gaseosa Linea Coca-Cola]" c="Gaseosa Linea Coca-Cola"/>
        <s v="[Items Menu].[Descripcion].&amp;[Hamburguesa de Carne Completa]" c="Hamburguesa de Carne Completa"/>
        <s v="[Items Menu].[Descripcion].&amp;[Hamburguesa de Carne Simple]" c="Hamburguesa de Carne Simple"/>
        <s v="[Items Menu].[Descripcion].&amp;[Hamburguesa de Pollo Completa]" c="Hamburguesa de Pollo Completa"/>
        <s v="[Items Menu].[Descripcion].&amp;[Hamburguesa de Pollo Simple]" c="Hamburguesa de Pollo Simple"/>
        <s v="[Items Menu].[Descripcion].&amp;[Hamburguesa Doble Carne]" c="Hamburguesa Doble Carne"/>
        <s v="[Items Menu].[Descripcion].&amp;[Hamburguesa Doble Pollo]" c="Hamburguesa Doble Pollo"/>
        <s v="[Items Menu].[Descripcion].&amp;[Helado]" c="Helado"/>
        <s v="[Items Menu].[Descripcion].&amp;[Papas Fritas]" c="Papas Fritas"/>
        <s v="[Items Menu].[Descripcion].&amp;[Patitas de Pollo]" c="Patitas de Pollo"/>
        <s v="[Items Menu].[Descripcion].&amp;[Picada de Jamón y Queso]" c="Picada de Jamón y Queso"/>
        <s v="[Items Menu].[Descripcion].&amp;[Pure de Papas]" c="Pure de Papas"/>
      </sharedItems>
    </cacheField>
  </cacheFields>
  <cacheHierarchies count="61">
    <cacheHierarchy uniqueName="[Detalles Ventas].[Cantidad]" caption="Cantidad" attribute="1" defaultMemberUniqueName="[Detalles Ventas].[Cantidad].[All]" allUniqueName="[Detalles Ventas].[Cantidad].[All]" dimensionUniqueName="[Detalles Ventas]" displayFolder="" count="0" unbalanced="0"/>
    <cacheHierarchy uniqueName="[Detalles Ventas].[Descripcion]" caption="Descripcion" attribute="1" defaultMemberUniqueName="[Detalles Ventas].[Descripcion].[All]" allUniqueName="[Detalles Ventas].[Descripcion].[All]" dimensionUniqueName="[Detalles Ventas]" displayFolder="" count="0" unbalanced="0"/>
    <cacheHierarchy uniqueName="[Detalles Ventas].[Id Detalle Venta]" caption="Id Detalle Venta" attribute="1" keyAttribute="1" defaultMemberUniqueName="[Detalles Ventas].[Id Detalle Venta].[All]" allUniqueName="[Detalles Ventas].[Id Detalle Venta].[All]" dimensionUniqueName="[Detalles Ventas]" displayFolder="" count="0" unbalanced="0"/>
    <cacheHierarchy uniqueName="[Detalles Ventas].[Id Item Menu]" caption="Id Item Menu" attribute="1" defaultMemberUniqueName="[Detalles Ventas].[Id Item Menu].[All]" allUniqueName="[Detalles Ventas].[Id Item Menu].[All]" dimensionUniqueName="[Detalles Ventas]" displayFolder="" count="0" unbalanced="0"/>
    <cacheHierarchy uniqueName="[Detalles Ventas].[Precio]" caption="Precio" attribute="1" defaultMemberUniqueName="[Detalles Ventas].[Precio].[All]" allUniqueName="[Detalles Ventas].[Precio].[All]" dimensionUniqueName="[Detalles Ventas]" displayFolder="" count="0" unbalanced="0"/>
    <cacheHierarchy uniqueName="[Detalles Ventas].[Precio2]" caption="Precio2" attribute="1" defaultMemberUniqueName="[Detalles Ventas].[Precio2].[All]" allUniqueName="[Detalles Ventas].[Precio2].[All]" dimensionUniqueName="[Detalles Ventas]" displayFolder="" count="0" unbalanced="0"/>
    <cacheHierarchy uniqueName="[Detalles Ventas].[Subtotal]" caption="Subtotal" attribute="1" defaultMemberUniqueName="[Detalles Ventas].[Subtotal].[All]" allUniqueName="[Detalles Ventas].[Subtotal].[All]" dimensionUniqueName="[Detalles Vent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Items Menu].[Descripcion]" caption="Descripcion" attribute="1" defaultMemberUniqueName="[Items Menu].[Descripcion].[All]" allUniqueName="[Items Menu].[Descripcion].[All]" dimensionUniqueName="[Items Menu]" displayFolder="" count="2" unbalanced="0">
      <fieldsUsage count="2">
        <fieldUsage x="-1"/>
        <fieldUsage x="3"/>
      </fieldsUsage>
    </cacheHierarchy>
    <cacheHierarchy uniqueName="[Items Menu].[Id Item Menu]" caption="Id Item Menu" attribute="1" keyAttribute="1" defaultMemberUniqueName="[Items Menu].[Id Item Menu].[All]" allUniqueName="[Items Menu].[Id Item Menu].[All]" dimensionUniqueName="[Items Menu]" displayFolder="" count="0" unbalanced="0"/>
    <cacheHierarchy uniqueName="[Items Menu].[Precio]" caption="Precio" attribute="1" defaultMemberUniqueName="[Items Menu].[Precio].[All]" allUniqueName="[Items Menu].[Precio].[All]" dimensionUniqueName="[Items Menu]" displayFolder="" count="0" unbalanced="0"/>
    <cacheHierarchy uniqueName="[Items Menu].[Precio2]" caption="Precio2" attribute="1" defaultMemberUniqueName="[Items Menu].[Precio2].[All]" allUniqueName="[Items Menu].[Precio2].[All]" dimensionUniqueName="[Items Menu]" displayFolder="" count="0" unbalanced="0"/>
    <cacheHierarchy uniqueName="[Marcas].[Id Marca]" caption="Id Marca" attribute="1" keyAttribute="1" defaultMemberUniqueName="[Marcas].[Id Marca].[All]" allUniqueName="[Marcas].[Id Marca].[All]" dimensionUniqueName="[Marcas]" displayFolder="" count="0" unbalanced="0"/>
    <cacheHierarchy uniqueName="[Marcas].[Marca]" caption="Marca" attribute="1" defaultMemberUniqueName="[Marcas].[Marca].[All]" allUniqueName="[Marcas].[Marca].[All]" dimensionUniqueName="[Marcas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Producto Item Menu].[Cantidad]" caption="Cantidad" attribute="1" defaultMemberUniqueName="[Producto Item Menu].[Cantidad].[All]" allUniqueName="[Producto Item Menu].[Cantidad].[All]" dimensionUniqueName="[Producto Item Menu]" displayFolder="" count="0" unbalanced="0"/>
    <cacheHierarchy uniqueName="[Producto Item Menu].[Id Prod Item M]" caption="Id Prod Item M" attribute="1" keyAttribute="1" defaultMemberUniqueName="[Producto Item Menu].[Id Prod Item M].[All]" allUniqueName="[Producto Item Menu].[Id Prod Item M].[All]" dimensionUniqueName="[Producto Item Menu]" displayFolder="" count="0" unbalanced="0"/>
    <cacheHierarchy uniqueName="[Producto Item Menu].[Id Tipo Comida]" caption="Id Tipo Comida" attribute="1" defaultMemberUniqueName="[Producto Item Menu].[Id Tipo Comida].[All]" allUniqueName="[Producto Item Menu].[Id Tipo Comida].[All]" dimensionUniqueName="[Producto Item Menu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2" unbalanced="0">
      <fieldsUsage count="2">
        <fieldUsage x="-1"/>
        <fieldUsage x="1"/>
      </fieldsUsage>
    </cacheHierarchy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0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Detalles Ventas].[Id Venta]" caption="Id Venta" attribute="1" defaultMemberUniqueName="[Detalles Ventas].[Id Venta].[All]" allUniqueName="[Detalles Ventas].[Id Venta].[All]" dimensionUniqueName="[Detalles Ventas]" displayFolder="" count="0" unbalanced="0" hidden="1"/>
    <cacheHierarchy uniqueName="[Producto Item Menu].[Id Item Menu]" caption="Id Item Menu" attribute="1" defaultMemberUniqueName="[Producto Item Menu].[Id Item Menu].[All]" allUniqueName="[Producto Item Menu].[Id Item Menu].[All]" dimensionUniqueName="[Producto Item Menu]" displayFolder="" count="0" unbalanced="0" hidden="1"/>
    <cacheHierarchy uniqueName="[Producto Item Menu].[Id Producto]" caption="Id Producto" attribute="1" defaultMemberUniqueName="[Producto Item Menu].[Id Producto].[All]" allUniqueName="[Producto Item Menu].[Id Producto].[All]" dimensionUniqueName="[Producto Item Menu]" displayFolder="" count="0" unbalanced="0" hidden="1"/>
    <cacheHierarchy uniqueName="[Measures].[Total]" caption="Total" measure="1" displayFolder="" measureGroup="Ventas" count="0" oneField="1">
      <fieldsUsage count="1">
        <fieldUsage x="2"/>
      </fieldsUsage>
    </cacheHierarchy>
    <cacheHierarchy uniqueName="[Measures].[Ventas Count]" caption="Ventas Count" measure="1" displayFolder="" measureGroup="Ventas" count="0"/>
  </cacheHierarchies>
  <kpis count="0"/>
  <dimensions count="12">
    <dimension name="Detalles Ventas" uniqueName="[Detalles Ventas]" caption="Detalles Ventas"/>
    <dimension name="Horario Comida" uniqueName="[Horario Comida]" caption="Horario Comida"/>
    <dimension name="Items Menu" uniqueName="[Items Menu]" caption="Items Menu"/>
    <dimension name="Marcas" uniqueName="[Marcas]" caption="Marcas"/>
    <dimension measure="1" name="Measures" uniqueName="[Measures]" caption="Measures"/>
    <dimension name="Nivel Precio" uniqueName="[Nivel Precio]" caption="Nivel Precio"/>
    <dimension name="Producto Item Menu" uniqueName="[Producto Item Menu]" caption="Producto Item Menu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  <dimension name="Ventas" uniqueName="[Ventas]" caption="Ventas"/>
  </dimensions>
  <measureGroups count="1">
    <measureGroup name="Ventas" caption="Venta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rian" refreshedDate="40789.536782407406" backgroundQuery="1" createdVersion="4" refreshedVersion="4" minRefreshableVersion="3" recordCount="0" supportSubquery="1" supportAdvancedDrill="1">
  <cacheSource type="external" connectionId="5"/>
  <cacheFields count="2">
    <cacheField name="[Items Menu].[Descripcion].[Descripcion]" caption="Descripcion" numFmtId="0" hierarchy="11" level="1">
      <sharedItems count="40">
        <s v="[Items Menu].[Descripcion].&amp;[Cerveza]" c="Cerveza"/>
        <s v="[Items Menu].[Descripcion].&amp;[Combo01: Hamb. Carne Simple + Papas Fritas + Gaseosa]" c="Combo01: Hamb. Carne Simple + Papas Fritas + Gaseosa"/>
        <s v="[Items Menu].[Descripcion].&amp;[Combo02: Hamb. Pollo Simple + Papas Fritas + Gaseosa]" c="Combo02: Hamb. Pollo Simple + Papas Fritas + Gaseosa"/>
        <s v="[Items Menu].[Descripcion].&amp;[Combo03: Hamb. Carne Compl. + Papas Fritas + Gaseosa]" c="Combo03: Hamb. Carne Compl. + Papas Fritas + Gaseosa"/>
        <s v="[Items Menu].[Descripcion].&amp;[Combo04: Hamb. Pollo Compl. + Papas Fritas + Gaseosa]" c="Combo04: Hamb. Pollo Compl. + Papas Fritas + Gaseosa"/>
        <s v="[Items Menu].[Descripcion].&amp;[Combo05: Hamb. Carne Simple + Puré de Papa + Gaseosa]" c="Combo05: Hamb. Carne Simple + Puré de Papa + Gaseosa"/>
        <s v="[Items Menu].[Descripcion].&amp;[Combo06: Hamb. Pollo Simple + Puré de Papa + Gaseosa]" c="Combo06: Hamb. Pollo Simple + Puré de Papa + Gaseosa"/>
        <s v="[Items Menu].[Descripcion].&amp;[Combo07: Hamb. Carne Compl. + Puré de Papa + Gaseosa]" c="Combo07: Hamb. Carne Compl. + Puré de Papa + Gaseosa"/>
        <s v="[Items Menu].[Descripcion].&amp;[Combo08: Hamb. Pollo Compl. + Puré de Papa + Gaseosa]" c="Combo08: Hamb. Pollo Compl. + Puré de Papa + Gaseosa"/>
        <s v="[Items Menu].[Descripcion].&amp;[Combo09: Hamb. Carne Simple + Patas de Pollo + Gaseosa]" c="Combo09: Hamb. Carne Simple + Patas de Pollo + Gaseosa"/>
        <s v="[Items Menu].[Descripcion].&amp;[Combo10: Hamb. Pollo Simple + Patas de Pollo + Gaseosa]" c="Combo10: Hamb. Pollo Simple + Patas de Pollo + Gaseosa"/>
        <s v="[Items Menu].[Descripcion].&amp;[Combo11: Hamb. Carne Compl. + Patas de Pollo + Gaseosa]" c="Combo11: Hamb. Carne Compl. + Patas de Pollo + Gaseosa"/>
        <s v="[Items Menu].[Descripcion].&amp;[Combo12: Hamb. Pollo Compl. + Patas de Pollo + Gaseosa]" c="Combo12: Hamb. Pollo Compl. + Patas de Pollo + Gaseosa"/>
        <s v="[Items Menu].[Descripcion].&amp;[Combo13: Hamb. Carne Simple + Papas Fritas + Cerveza]" c="Combo13: Hamb. Carne Simple + Papas Fritas + Cerveza"/>
        <s v="[Items Menu].[Descripcion].&amp;[Combo14: Hamb. Pollo Simple + Papas Fritas + Cerveza]" c="Combo14: Hamb. Pollo Simple + Papas Fritas + Cerveza"/>
        <s v="[Items Menu].[Descripcion].&amp;[Combo15: Hamb. Carne Compl. + Papas Fritas + Cerveza]" c="Combo15: Hamb. Carne Compl. + Papas Fritas + Cerveza"/>
        <s v="[Items Menu].[Descripcion].&amp;[Combo16: Hamb. Pollo Compl. + Papas Fritas + Cerveza]" c="Combo16: Hamb. Pollo Compl. + Papas Fritas + Cerveza"/>
        <s v="[Items Menu].[Descripcion].&amp;[Combo17: Hamb. Carne Simple + Puré de Papa + Cerveza]" c="Combo17: Hamb. Carne Simple + Puré de Papa + Cerveza"/>
        <s v="[Items Menu].[Descripcion].&amp;[Combo18: Hamb. Pollo Simple + Puré de Papa + Cerveza]" c="Combo18: Hamb. Pollo Simple + Puré de Papa + Cerveza"/>
        <s v="[Items Menu].[Descripcion].&amp;[Combo19: Hamb. Carne Compl. + Puré de Papa + Cerveza]" c="Combo19: Hamb. Carne Compl. + Puré de Papa + Cerveza"/>
        <s v="[Items Menu].[Descripcion].&amp;[Combo20: Hamb. Pollo Compl. + Puré de Papa + Cerveza]" c="Combo20: Hamb. Pollo Compl. + Puré de Papa + Cerveza"/>
        <s v="[Items Menu].[Descripcion].&amp;[Combo21: Hamb. Carne Simple + Patas de Pollo + Cerveza]" c="Combo21: Hamb. Carne Simple + Patas de Pollo + Cerveza"/>
        <s v="[Items Menu].[Descripcion].&amp;[Combo22: Hamb. Pollo Simple + Patas de Pollo + Cerveza]" c="Combo22: Hamb. Pollo Simple + Patas de Pollo + Cerveza"/>
        <s v="[Items Menu].[Descripcion].&amp;[Combo23: Hamb. Carne Compl. + Patas de Pollo + Cerveza]" c="Combo23: Hamb. Carne Compl. + Patas de Pollo + Cerveza"/>
        <s v="[Items Menu].[Descripcion].&amp;[Combo24: Hamb. Pollo Compl. + Patas de Pollo + Cerveza]" c="Combo24: Hamb. Pollo Compl. + Patas de Pollo + Cerveza"/>
        <s v="[Items Menu].[Descripcion].&amp;[Combo25: Picada + Papas + Cerveza]" c="Combo25: Picada + Papas + Cerveza"/>
        <s v="[Items Menu].[Descripcion].&amp;[Ensalada Primavera]" c="Ensalada Primavera"/>
        <s v="[Items Menu].[Descripcion].&amp;[Flan]" c="Flan"/>
        <s v="[Items Menu].[Descripcion].&amp;[Gaseosa Linea Coca-Cola]" c="Gaseosa Linea Coca-Cola"/>
        <s v="[Items Menu].[Descripcion].&amp;[Hamburguesa de Carne Completa]" c="Hamburguesa de Carne Completa"/>
        <s v="[Items Menu].[Descripcion].&amp;[Hamburguesa de Carne Simple]" c="Hamburguesa de Carne Simple"/>
        <s v="[Items Menu].[Descripcion].&amp;[Hamburguesa de Pollo Completa]" c="Hamburguesa de Pollo Completa"/>
        <s v="[Items Menu].[Descripcion].&amp;[Hamburguesa de Pollo Simple]" c="Hamburguesa de Pollo Simple"/>
        <s v="[Items Menu].[Descripcion].&amp;[Hamburguesa Doble Carne]" c="Hamburguesa Doble Carne"/>
        <s v="[Items Menu].[Descripcion].&amp;[Hamburguesa Doble Pollo]" c="Hamburguesa Doble Pollo"/>
        <s v="[Items Menu].[Descripcion].&amp;[Helado]" c="Helado"/>
        <s v="[Items Menu].[Descripcion].&amp;[Papas Fritas]" c="Papas Fritas"/>
        <s v="[Items Menu].[Descripcion].&amp;[Patitas de Pollo]" c="Patitas de Pollo"/>
        <s v="[Items Menu].[Descripcion].&amp;[Picada de Jamón y Queso]" c="Picada de Jamón y Queso"/>
        <s v="[Items Menu].[Descripcion].&amp;[Pure de Papas]" c="Pure de Papas"/>
      </sharedItems>
    </cacheField>
    <cacheField name="[Items Menu].[Precio].[Precio]" caption="Precio" numFmtId="0" hierarchy="13" level="1">
      <sharedItems count="13">
        <s v="[Items Menu].[Precio].&amp;[10]" c="10"/>
        <s v="[Items Menu].[Precio].&amp;[14]" c="14"/>
        <s v="[Items Menu].[Precio].&amp;[15]" c="15"/>
        <s v="[Items Menu].[Precio].&amp;[17]" c="17"/>
        <s v="[Items Menu].[Precio].&amp;[19]" c="19"/>
        <s v="[Items Menu].[Precio].&amp;[20]" c="20"/>
        <s v="[Items Menu].[Precio].&amp;[22]" c="22"/>
        <s v="[Items Menu].[Precio].&amp;[24]" c="24"/>
        <s v="[Items Menu].[Precio].&amp;[30]" c="30"/>
        <s v="[Items Menu].[Precio].&amp;[4]" c="4"/>
        <s v="[Items Menu].[Precio].&amp;[6]" c="6"/>
        <s v="[Items Menu].[Precio].&amp;[7]" c="7"/>
        <s v="[Items Menu].[Precio].&amp;[8]" c="8"/>
      </sharedItems>
    </cacheField>
  </cacheFields>
  <cacheHierarchies count="61">
    <cacheHierarchy uniqueName="[Detalles Ventas].[Cantidad]" caption="Cantidad" attribute="1" defaultMemberUniqueName="[Detalles Ventas].[Cantidad].[All]" allUniqueName="[Detalles Ventas].[Cantidad].[All]" dimensionUniqueName="[Detalles Ventas]" displayFolder="" count="0" unbalanced="0"/>
    <cacheHierarchy uniqueName="[Detalles Ventas].[Descripcion]" caption="Descripcion" attribute="1" defaultMemberUniqueName="[Detalles Ventas].[Descripcion].[All]" allUniqueName="[Detalles Ventas].[Descripcion].[All]" dimensionUniqueName="[Detalles Ventas]" displayFolder="" count="0" unbalanced="0"/>
    <cacheHierarchy uniqueName="[Detalles Ventas].[Id Detalle Venta]" caption="Id Detalle Venta" attribute="1" keyAttribute="1" defaultMemberUniqueName="[Detalles Ventas].[Id Detalle Venta].[All]" allUniqueName="[Detalles Ventas].[Id Detalle Venta].[All]" dimensionUniqueName="[Detalles Ventas]" displayFolder="" count="0" unbalanced="0"/>
    <cacheHierarchy uniqueName="[Detalles Ventas].[Id Item Menu]" caption="Id Item Menu" attribute="1" defaultMemberUniqueName="[Detalles Ventas].[Id Item Menu].[All]" allUniqueName="[Detalles Ventas].[Id Item Menu].[All]" dimensionUniqueName="[Detalles Ventas]" displayFolder="" count="0" unbalanced="0"/>
    <cacheHierarchy uniqueName="[Detalles Ventas].[Precio]" caption="Precio" attribute="1" defaultMemberUniqueName="[Detalles Ventas].[Precio].[All]" allUniqueName="[Detalles Ventas].[Precio].[All]" dimensionUniqueName="[Detalles Ventas]" displayFolder="" count="0" unbalanced="0"/>
    <cacheHierarchy uniqueName="[Detalles Ventas].[Precio2]" caption="Precio2" attribute="1" defaultMemberUniqueName="[Detalles Ventas].[Precio2].[All]" allUniqueName="[Detalles Ventas].[Precio2].[All]" dimensionUniqueName="[Detalles Ventas]" displayFolder="" count="0" unbalanced="0"/>
    <cacheHierarchy uniqueName="[Detalles Ventas].[Subtotal]" caption="Subtotal" attribute="1" defaultMemberUniqueName="[Detalles Ventas].[Subtotal].[All]" allUniqueName="[Detalles Ventas].[Subtotal].[All]" dimensionUniqueName="[Detalles Vent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Items Menu].[Descripcion]" caption="Descripcion" attribute="1" defaultMemberUniqueName="[Items Menu].[Descripcion].[All]" allUniqueName="[Items Menu].[Descripcion].[All]" dimensionUniqueName="[Items Menu]" displayFolder="" count="2" unbalanced="0">
      <fieldsUsage count="2">
        <fieldUsage x="-1"/>
        <fieldUsage x="0"/>
      </fieldsUsage>
    </cacheHierarchy>
    <cacheHierarchy uniqueName="[Items Menu].[Id Item Menu]" caption="Id Item Menu" attribute="1" keyAttribute="1" defaultMemberUniqueName="[Items Menu].[Id Item Menu].[All]" allUniqueName="[Items Menu].[Id Item Menu].[All]" dimensionUniqueName="[Items Menu]" displayFolder="" count="0" unbalanced="0"/>
    <cacheHierarchy uniqueName="[Items Menu].[Precio]" caption="Precio" attribute="1" defaultMemberUniqueName="[Items Menu].[Precio].[All]" allUniqueName="[Items Menu].[Precio].[All]" dimensionUniqueName="[Items Menu]" displayFolder="" count="2" unbalanced="0">
      <fieldsUsage count="2">
        <fieldUsage x="-1"/>
        <fieldUsage x="1"/>
      </fieldsUsage>
    </cacheHierarchy>
    <cacheHierarchy uniqueName="[Items Menu].[Precio2]" caption="Precio2" attribute="1" defaultMemberUniqueName="[Items Menu].[Precio2].[All]" allUniqueName="[Items Menu].[Precio2].[All]" dimensionUniqueName="[Items Menu]" displayFolder="" count="0" unbalanced="0"/>
    <cacheHierarchy uniqueName="[Marcas].[Id Marca]" caption="Id Marca" attribute="1" keyAttribute="1" defaultMemberUniqueName="[Marcas].[Id Marca].[All]" allUniqueName="[Marcas].[Id Marca].[All]" dimensionUniqueName="[Marcas]" displayFolder="" count="0" unbalanced="0"/>
    <cacheHierarchy uniqueName="[Marcas].[Marca]" caption="Marca" attribute="1" defaultMemberUniqueName="[Marcas].[Marca].[All]" allUniqueName="[Marcas].[Marca].[All]" dimensionUniqueName="[Marcas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Producto Item Menu].[Cantidad]" caption="Cantidad" attribute="1" defaultMemberUniqueName="[Producto Item Menu].[Cantidad].[All]" allUniqueName="[Producto Item Menu].[Cantidad].[All]" dimensionUniqueName="[Producto Item Menu]" displayFolder="" count="0" unbalanced="0"/>
    <cacheHierarchy uniqueName="[Producto Item Menu].[Id Prod Item M]" caption="Id Prod Item M" attribute="1" keyAttribute="1" defaultMemberUniqueName="[Producto Item Menu].[Id Prod Item M].[All]" allUniqueName="[Producto Item Menu].[Id Prod Item M].[All]" dimensionUniqueName="[Producto Item Menu]" displayFolder="" count="0" unbalanced="0"/>
    <cacheHierarchy uniqueName="[Producto Item Menu].[Id Tipo Comida]" caption="Id Tipo Comida" attribute="1" defaultMemberUniqueName="[Producto Item Menu].[Id Tipo Comida].[All]" allUniqueName="[Producto Item Menu].[Id Tipo Comida].[All]" dimensionUniqueName="[Producto Item Menu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Detalles Ventas].[Id Venta]" caption="Id Venta" attribute="1" defaultMemberUniqueName="[Detalles Ventas].[Id Venta].[All]" allUniqueName="[Detalles Ventas].[Id Venta].[All]" dimensionUniqueName="[Detalles Ventas]" displayFolder="" count="0" unbalanced="0" hidden="1"/>
    <cacheHierarchy uniqueName="[Producto Item Menu].[Id Item Menu]" caption="Id Item Menu" attribute="1" defaultMemberUniqueName="[Producto Item Menu].[Id Item Menu].[All]" allUniqueName="[Producto Item Menu].[Id Item Menu].[All]" dimensionUniqueName="[Producto Item Menu]" displayFolder="" count="0" unbalanced="0" hidden="1"/>
    <cacheHierarchy uniqueName="[Producto Item Menu].[Id Producto]" caption="Id Producto" attribute="1" defaultMemberUniqueName="[Producto Item Menu].[Id Producto].[All]" allUniqueName="[Producto Item Menu].[Id Producto].[All]" dimensionUniqueName="[Producto Item Menu]" displayFolder="" count="0" unbalanced="0" hidden="1"/>
    <cacheHierarchy uniqueName="[Measures].[Total]" caption="Total" measure="1" displayFolder="" measureGroup="Ventas" count="0"/>
    <cacheHierarchy uniqueName="[Measures].[Ventas Count]" caption="Ventas Count" measure="1" displayFolder="" measureGroup="Ventas" count="0"/>
  </cacheHierarchies>
  <kpis count="0"/>
  <dimensions count="12">
    <dimension name="Detalles Ventas" uniqueName="[Detalles Ventas]" caption="Detalles Ventas"/>
    <dimension name="Horario Comida" uniqueName="[Horario Comida]" caption="Horario Comida"/>
    <dimension name="Items Menu" uniqueName="[Items Menu]" caption="Items Menu"/>
    <dimension name="Marcas" uniqueName="[Marcas]" caption="Marcas"/>
    <dimension measure="1" name="Measures" uniqueName="[Measures]" caption="Measures"/>
    <dimension name="Nivel Precio" uniqueName="[Nivel Precio]" caption="Nivel Precio"/>
    <dimension name="Producto Item Menu" uniqueName="[Producto Item Menu]" caption="Producto Item Menu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  <dimension name="Ventas" uniqueName="[Ventas]" caption="Ventas"/>
  </dimensions>
  <measureGroups count="1">
    <measureGroup name="Ventas" caption="Venta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rian" refreshedDate="40789.536787500001" backgroundQuery="1" createdVersion="4" refreshedVersion="4" minRefreshableVersion="3" recordCount="0" supportSubquery="1" supportAdvancedDrill="1">
  <cacheSource type="external" connectionId="5"/>
  <cacheFields count="2">
    <cacheField name="[Items Menu].[Descripcion].[Descripcion]" caption="Descripcion" numFmtId="0" hierarchy="11" level="1">
      <sharedItems count="40">
        <s v="[Items Menu].[Descripcion].&amp;[Cerveza]" c="Cerveza"/>
        <s v="[Items Menu].[Descripcion].&amp;[Combo01: Hamb. Carne Simple + Papas Fritas + Gaseosa]" c="Combo01: Hamb. Carne Simple + Papas Fritas + Gaseosa"/>
        <s v="[Items Menu].[Descripcion].&amp;[Combo02: Hamb. Pollo Simple + Papas Fritas + Gaseosa]" c="Combo02: Hamb. Pollo Simple + Papas Fritas + Gaseosa"/>
        <s v="[Items Menu].[Descripcion].&amp;[Combo03: Hamb. Carne Compl. + Papas Fritas + Gaseosa]" c="Combo03: Hamb. Carne Compl. + Papas Fritas + Gaseosa"/>
        <s v="[Items Menu].[Descripcion].&amp;[Combo04: Hamb. Pollo Compl. + Papas Fritas + Gaseosa]" c="Combo04: Hamb. Pollo Compl. + Papas Fritas + Gaseosa"/>
        <s v="[Items Menu].[Descripcion].&amp;[Combo05: Hamb. Carne Simple + Puré de Papa + Gaseosa]" c="Combo05: Hamb. Carne Simple + Puré de Papa + Gaseosa"/>
        <s v="[Items Menu].[Descripcion].&amp;[Combo06: Hamb. Pollo Simple + Puré de Papa + Gaseosa]" c="Combo06: Hamb. Pollo Simple + Puré de Papa + Gaseosa"/>
        <s v="[Items Menu].[Descripcion].&amp;[Combo07: Hamb. Carne Compl. + Puré de Papa + Gaseosa]" c="Combo07: Hamb. Carne Compl. + Puré de Papa + Gaseosa"/>
        <s v="[Items Menu].[Descripcion].&amp;[Combo08: Hamb. Pollo Compl. + Puré de Papa + Gaseosa]" c="Combo08: Hamb. Pollo Compl. + Puré de Papa + Gaseosa"/>
        <s v="[Items Menu].[Descripcion].&amp;[Combo09: Hamb. Carne Simple + Patas de Pollo + Gaseosa]" c="Combo09: Hamb. Carne Simple + Patas de Pollo + Gaseosa"/>
        <s v="[Items Menu].[Descripcion].&amp;[Combo10: Hamb. Pollo Simple + Patas de Pollo + Gaseosa]" c="Combo10: Hamb. Pollo Simple + Patas de Pollo + Gaseosa"/>
        <s v="[Items Menu].[Descripcion].&amp;[Combo11: Hamb. Carne Compl. + Patas de Pollo + Gaseosa]" c="Combo11: Hamb. Carne Compl. + Patas de Pollo + Gaseosa"/>
        <s v="[Items Menu].[Descripcion].&amp;[Combo12: Hamb. Pollo Compl. + Patas de Pollo + Gaseosa]" c="Combo12: Hamb. Pollo Compl. + Patas de Pollo + Gaseosa"/>
        <s v="[Items Menu].[Descripcion].&amp;[Combo13: Hamb. Carne Simple + Papas Fritas + Cerveza]" c="Combo13: Hamb. Carne Simple + Papas Fritas + Cerveza"/>
        <s v="[Items Menu].[Descripcion].&amp;[Combo14: Hamb. Pollo Simple + Papas Fritas + Cerveza]" c="Combo14: Hamb. Pollo Simple + Papas Fritas + Cerveza"/>
        <s v="[Items Menu].[Descripcion].&amp;[Combo15: Hamb. Carne Compl. + Papas Fritas + Cerveza]" c="Combo15: Hamb. Carne Compl. + Papas Fritas + Cerveza"/>
        <s v="[Items Menu].[Descripcion].&amp;[Combo16: Hamb. Pollo Compl. + Papas Fritas + Cerveza]" c="Combo16: Hamb. Pollo Compl. + Papas Fritas + Cerveza"/>
        <s v="[Items Menu].[Descripcion].&amp;[Combo17: Hamb. Carne Simple + Puré de Papa + Cerveza]" c="Combo17: Hamb. Carne Simple + Puré de Papa + Cerveza"/>
        <s v="[Items Menu].[Descripcion].&amp;[Combo18: Hamb. Pollo Simple + Puré de Papa + Cerveza]" c="Combo18: Hamb. Pollo Simple + Puré de Papa + Cerveza"/>
        <s v="[Items Menu].[Descripcion].&amp;[Combo19: Hamb. Carne Compl. + Puré de Papa + Cerveza]" c="Combo19: Hamb. Carne Compl. + Puré de Papa + Cerveza"/>
        <s v="[Items Menu].[Descripcion].&amp;[Combo20: Hamb. Pollo Compl. + Puré de Papa + Cerveza]" c="Combo20: Hamb. Pollo Compl. + Puré de Papa + Cerveza"/>
        <s v="[Items Menu].[Descripcion].&amp;[Combo21: Hamb. Carne Simple + Patas de Pollo + Cerveza]" c="Combo21: Hamb. Carne Simple + Patas de Pollo + Cerveza"/>
        <s v="[Items Menu].[Descripcion].&amp;[Combo22: Hamb. Pollo Simple + Patas de Pollo + Cerveza]" c="Combo22: Hamb. Pollo Simple + Patas de Pollo + Cerveza"/>
        <s v="[Items Menu].[Descripcion].&amp;[Combo23: Hamb. Carne Compl. + Patas de Pollo + Cerveza]" c="Combo23: Hamb. Carne Compl. + Patas de Pollo + Cerveza"/>
        <s v="[Items Menu].[Descripcion].&amp;[Combo24: Hamb. Pollo Compl. + Patas de Pollo + Cerveza]" c="Combo24: Hamb. Pollo Compl. + Patas de Pollo + Cerveza"/>
        <s v="[Items Menu].[Descripcion].&amp;[Combo25: Picada + Papas + Cerveza]" c="Combo25: Picada + Papas + Cerveza"/>
        <s v="[Items Menu].[Descripcion].&amp;[Ensalada Primavera]" c="Ensalada Primavera"/>
        <s v="[Items Menu].[Descripcion].&amp;[Flan]" c="Flan"/>
        <s v="[Items Menu].[Descripcion].&amp;[Gaseosa Linea Coca-Cola]" c="Gaseosa Linea Coca-Cola"/>
        <s v="[Items Menu].[Descripcion].&amp;[Hamburguesa de Carne Completa]" c="Hamburguesa de Carne Completa"/>
        <s v="[Items Menu].[Descripcion].&amp;[Hamburguesa de Carne Simple]" c="Hamburguesa de Carne Simple"/>
        <s v="[Items Menu].[Descripcion].&amp;[Hamburguesa de Pollo Completa]" c="Hamburguesa de Pollo Completa"/>
        <s v="[Items Menu].[Descripcion].&amp;[Hamburguesa de Pollo Simple]" c="Hamburguesa de Pollo Simple"/>
        <s v="[Items Menu].[Descripcion].&amp;[Hamburguesa Doble Carne]" c="Hamburguesa Doble Carne"/>
        <s v="[Items Menu].[Descripcion].&amp;[Hamburguesa Doble Pollo]" c="Hamburguesa Doble Pollo"/>
        <s v="[Items Menu].[Descripcion].&amp;[Helado]" c="Helado"/>
        <s v="[Items Menu].[Descripcion].&amp;[Papas Fritas]" c="Papas Fritas"/>
        <s v="[Items Menu].[Descripcion].&amp;[Patitas de Pollo]" c="Patitas de Pollo"/>
        <s v="[Items Menu].[Descripcion].&amp;[Picada de Jamón y Queso]" c="Picada de Jamón y Queso"/>
        <s v="[Items Menu].[Descripcion].&amp;[Pure de Papas]" c="Pure de Papas"/>
      </sharedItems>
    </cacheField>
    <cacheField name="[Items Menu].[Precio2].[Precio2]" caption="Precio2" numFmtId="0" hierarchy="14" level="1">
      <sharedItems count="20">
        <s v="[Items Menu].[Precio2].&amp;[10]" c="10"/>
        <s v="[Items Menu].[Precio2].&amp;[12]" c="12"/>
        <s v="[Items Menu].[Precio2].&amp;[14]" c="14"/>
        <s v="[Items Menu].[Precio2].&amp;[16]" c="16"/>
        <s v="[Items Menu].[Precio2].&amp;[17]" c="17"/>
        <s v="[Items Menu].[Precio2].&amp;[18]" c="18"/>
        <s v="[Items Menu].[Precio2].&amp;[19]" c="19"/>
        <s v="[Items Menu].[Precio2].&amp;[20]" c="20"/>
        <s v="[Items Menu].[Precio2].&amp;[21]" c="21"/>
        <s v="[Items Menu].[Precio2].&amp;[22]" c="22"/>
        <s v="[Items Menu].[Precio2].&amp;[23]" c="23"/>
        <s v="[Items Menu].[Precio2].&amp;[24]" c="24"/>
        <s v="[Items Menu].[Precio2].&amp;[25]" c="25"/>
        <s v="[Items Menu].[Precio2].&amp;[26]" c="26"/>
        <s v="[Items Menu].[Precio2].&amp;[29]" c="29"/>
        <s v="[Items Menu].[Precio2].&amp;[35]" c="35"/>
        <s v="[Items Menu].[Precio2].&amp;[5]" c="5"/>
        <s v="[Items Menu].[Precio2].&amp;[6]" c="6"/>
        <s v="[Items Menu].[Precio2].&amp;[7]" c="7"/>
        <s v="[Items Menu].[Precio2].&amp;[9]" c="9"/>
      </sharedItems>
    </cacheField>
  </cacheFields>
  <cacheHierarchies count="61">
    <cacheHierarchy uniqueName="[Detalles Ventas].[Cantidad]" caption="Cantidad" attribute="1" defaultMemberUniqueName="[Detalles Ventas].[Cantidad].[All]" allUniqueName="[Detalles Ventas].[Cantidad].[All]" dimensionUniqueName="[Detalles Ventas]" displayFolder="" count="0" unbalanced="0"/>
    <cacheHierarchy uniqueName="[Detalles Ventas].[Descripcion]" caption="Descripcion" attribute="1" defaultMemberUniqueName="[Detalles Ventas].[Descripcion].[All]" allUniqueName="[Detalles Ventas].[Descripcion].[All]" dimensionUniqueName="[Detalles Ventas]" displayFolder="" count="0" unbalanced="0"/>
    <cacheHierarchy uniqueName="[Detalles Ventas].[Id Detalle Venta]" caption="Id Detalle Venta" attribute="1" keyAttribute="1" defaultMemberUniqueName="[Detalles Ventas].[Id Detalle Venta].[All]" allUniqueName="[Detalles Ventas].[Id Detalle Venta].[All]" dimensionUniqueName="[Detalles Ventas]" displayFolder="" count="0" unbalanced="0"/>
    <cacheHierarchy uniqueName="[Detalles Ventas].[Id Item Menu]" caption="Id Item Menu" attribute="1" defaultMemberUniqueName="[Detalles Ventas].[Id Item Menu].[All]" allUniqueName="[Detalles Ventas].[Id Item Menu].[All]" dimensionUniqueName="[Detalles Ventas]" displayFolder="" count="0" unbalanced="0"/>
    <cacheHierarchy uniqueName="[Detalles Ventas].[Precio]" caption="Precio" attribute="1" defaultMemberUniqueName="[Detalles Ventas].[Precio].[All]" allUniqueName="[Detalles Ventas].[Precio].[All]" dimensionUniqueName="[Detalles Ventas]" displayFolder="" count="0" unbalanced="0"/>
    <cacheHierarchy uniqueName="[Detalles Ventas].[Precio2]" caption="Precio2" attribute="1" defaultMemberUniqueName="[Detalles Ventas].[Precio2].[All]" allUniqueName="[Detalles Ventas].[Precio2].[All]" dimensionUniqueName="[Detalles Ventas]" displayFolder="" count="0" unbalanced="0"/>
    <cacheHierarchy uniqueName="[Detalles Ventas].[Subtotal]" caption="Subtotal" attribute="1" defaultMemberUniqueName="[Detalles Ventas].[Subtotal].[All]" allUniqueName="[Detalles Ventas].[Subtotal].[All]" dimensionUniqueName="[Detalles Vent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0" unbalanced="0"/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Items Menu].[Descripcion]" caption="Descripcion" attribute="1" defaultMemberUniqueName="[Items Menu].[Descripcion].[All]" allUniqueName="[Items Menu].[Descripcion].[All]" dimensionUniqueName="[Items Menu]" displayFolder="" count="2" unbalanced="0">
      <fieldsUsage count="2">
        <fieldUsage x="-1"/>
        <fieldUsage x="0"/>
      </fieldsUsage>
    </cacheHierarchy>
    <cacheHierarchy uniqueName="[Items Menu].[Id Item Menu]" caption="Id Item Menu" attribute="1" keyAttribute="1" defaultMemberUniqueName="[Items Menu].[Id Item Menu].[All]" allUniqueName="[Items Menu].[Id Item Menu].[All]" dimensionUniqueName="[Items Menu]" displayFolder="" count="0" unbalanced="0"/>
    <cacheHierarchy uniqueName="[Items Menu].[Precio]" caption="Precio" attribute="1" defaultMemberUniqueName="[Items Menu].[Precio].[All]" allUniqueName="[Items Menu].[Precio].[All]" dimensionUniqueName="[Items Menu]" displayFolder="" count="0" unbalanced="0"/>
    <cacheHierarchy uniqueName="[Items Menu].[Precio2]" caption="Precio2" attribute="1" defaultMemberUniqueName="[Items Menu].[Precio2].[All]" allUniqueName="[Items Menu].[Precio2].[All]" dimensionUniqueName="[Items Menu]" displayFolder="" count="2" unbalanced="0">
      <fieldsUsage count="2">
        <fieldUsage x="-1"/>
        <fieldUsage x="1"/>
      </fieldsUsage>
    </cacheHierarchy>
    <cacheHierarchy uniqueName="[Marcas].[Id Marca]" caption="Id Marca" attribute="1" keyAttribute="1" defaultMemberUniqueName="[Marcas].[Id Marca].[All]" allUniqueName="[Marcas].[Id Marca].[All]" dimensionUniqueName="[Marcas]" displayFolder="" count="0" unbalanced="0"/>
    <cacheHierarchy uniqueName="[Marcas].[Marca]" caption="Marca" attribute="1" defaultMemberUniqueName="[Marcas].[Marca].[All]" allUniqueName="[Marcas].[Marca].[All]" dimensionUniqueName="[Marcas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Producto Item Menu].[Cantidad]" caption="Cantidad" attribute="1" defaultMemberUniqueName="[Producto Item Menu].[Cantidad].[All]" allUniqueName="[Producto Item Menu].[Cantidad].[All]" dimensionUniqueName="[Producto Item Menu]" displayFolder="" count="0" unbalanced="0"/>
    <cacheHierarchy uniqueName="[Producto Item Menu].[Id Prod Item M]" caption="Id Prod Item M" attribute="1" keyAttribute="1" defaultMemberUniqueName="[Producto Item Menu].[Id Prod Item M].[All]" allUniqueName="[Producto Item Menu].[Id Prod Item M].[All]" dimensionUniqueName="[Producto Item Menu]" displayFolder="" count="0" unbalanced="0"/>
    <cacheHierarchy uniqueName="[Producto Item Menu].[Id Tipo Comida]" caption="Id Tipo Comida" attribute="1" defaultMemberUniqueName="[Producto Item Menu].[Id Tipo Comida].[All]" allUniqueName="[Producto Item Menu].[Id Tipo Comida].[All]" dimensionUniqueName="[Producto Item Menu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Detalles Ventas].[Id Venta]" caption="Id Venta" attribute="1" defaultMemberUniqueName="[Detalles Ventas].[Id Venta].[All]" allUniqueName="[Detalles Ventas].[Id Venta].[All]" dimensionUniqueName="[Detalles Ventas]" displayFolder="" count="0" unbalanced="0" hidden="1"/>
    <cacheHierarchy uniqueName="[Producto Item Menu].[Id Item Menu]" caption="Id Item Menu" attribute="1" defaultMemberUniqueName="[Producto Item Menu].[Id Item Menu].[All]" allUniqueName="[Producto Item Menu].[Id Item Menu].[All]" dimensionUniqueName="[Producto Item Menu]" displayFolder="" count="0" unbalanced="0" hidden="1"/>
    <cacheHierarchy uniqueName="[Producto Item Menu].[Id Producto]" caption="Id Producto" attribute="1" defaultMemberUniqueName="[Producto Item Menu].[Id Producto].[All]" allUniqueName="[Producto Item Menu].[Id Producto].[All]" dimensionUniqueName="[Producto Item Menu]" displayFolder="" count="0" unbalanced="0" hidden="1"/>
    <cacheHierarchy uniqueName="[Measures].[Total]" caption="Total" measure="1" displayFolder="" measureGroup="Ventas" count="0"/>
    <cacheHierarchy uniqueName="[Measures].[Ventas Count]" caption="Ventas Count" measure="1" displayFolder="" measureGroup="Ventas" count="0"/>
  </cacheHierarchies>
  <kpis count="0"/>
  <dimensions count="12">
    <dimension name="Detalles Ventas" uniqueName="[Detalles Ventas]" caption="Detalles Ventas"/>
    <dimension name="Horario Comida" uniqueName="[Horario Comida]" caption="Horario Comida"/>
    <dimension name="Items Menu" uniqueName="[Items Menu]" caption="Items Menu"/>
    <dimension name="Marcas" uniqueName="[Marcas]" caption="Marcas"/>
    <dimension measure="1" name="Measures" uniqueName="[Measures]" caption="Measures"/>
    <dimension name="Nivel Precio" uniqueName="[Nivel Precio]" caption="Nivel Precio"/>
    <dimension name="Producto Item Menu" uniqueName="[Producto Item Menu]" caption="Producto Item Menu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  <dimension name="Ventas" uniqueName="[Ventas]" caption="Ventas"/>
  </dimensions>
  <measureGroups count="1">
    <measureGroup name="Ventas" caption="Venta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rian" refreshedDate="40789.538283333335" backgroundQuery="1" createdVersion="4" refreshedVersion="4" minRefreshableVersion="3" recordCount="0" supportSubquery="1" supportAdvancedDrill="1">
  <cacheSource type="external" connectionId="4"/>
  <cacheFields count="8">
    <cacheField name="[Measures].[Cantidad-Ventas]" caption="Cantidad-Ventas" numFmtId="0" hierarchy="37" level="32767"/>
    <cacheField name="[Areas].[Zona].[Zona]" caption="Zona" numFmtId="0" hierarchy="3" level="1">
      <sharedItems count="3">
        <s v="[Areas].[Zona].&amp;[Cuyo]" c="Cuyo"/>
        <s v="[Areas].[Zona].&amp;[Pampeana]" c="Pampeana"/>
        <s v="[Areas].[Zona].&amp;[Patagonia]" c="Patagonia"/>
      </sharedItems>
    </cacheField>
    <cacheField name="[Time].[Month].[Month]" caption="Month" numFmtId="0" hierarchy="27" level="1" mappingCount="2">
      <sharedItems count="24">
        <s v="[Time].[Month].&amp;[2010-01-01T00:00:00]" c="January 2010" cp="2">
          <x/>
          <x/>
        </s>
        <s v="[Time].[Month].&amp;[2010-02-01T00:00:00]" c="February 2010" cp="2">
          <x/>
          <x/>
        </s>
        <s v="[Time].[Month].&amp;[2010-03-01T00:00:00]" c="March 2010" cp="2">
          <x/>
          <x/>
        </s>
        <s v="[Time].[Month].&amp;[2010-04-01T00:00:00]" c="April 2010" cp="2">
          <x v="1"/>
          <x v="1"/>
        </s>
        <s v="[Time].[Month].&amp;[2010-05-01T00:00:00]" c="May 2010" cp="2">
          <x v="1"/>
          <x v="1"/>
        </s>
        <s v="[Time].[Month].&amp;[2010-06-01T00:00:00]" c="June 2010" cp="2">
          <x v="1"/>
          <x v="1"/>
        </s>
        <s v="[Time].[Month].&amp;[2010-07-01T00:00:00]" c="July 2010" cp="2">
          <x v="2"/>
          <x v="2"/>
        </s>
        <s v="[Time].[Month].&amp;[2010-08-01T00:00:00]" c="August 2010" cp="2">
          <x v="2"/>
          <x v="2"/>
        </s>
        <s v="[Time].[Month].&amp;[2010-09-01T00:00:00]" c="September 2010" cp="2">
          <x v="2"/>
          <x v="2"/>
        </s>
        <s v="[Time].[Month].&amp;[2010-10-01T00:00:00]" c="October 2010" cp="2">
          <x v="3"/>
          <x v="3"/>
        </s>
        <s v="[Time].[Month].&amp;[2010-11-01T00:00:00]" c="November 2010" cp="2">
          <x v="3"/>
          <x v="3"/>
        </s>
        <s v="[Time].[Month].&amp;[2010-12-01T00:00:00]" c="December 2010" cp="2">
          <x v="3"/>
          <x v="3"/>
        </s>
        <s v="[Time].[Month].&amp;[2011-01-01T00:00:00]" c="January 2011" cp="2">
          <x v="4"/>
          <x/>
        </s>
        <s v="[Time].[Month].&amp;[2011-02-01T00:00:00]" c="February 2011" cp="2">
          <x v="4"/>
          <x/>
        </s>
        <s v="[Time].[Month].&amp;[2011-03-01T00:00:00]" c="March 2011" cp="2">
          <x v="4"/>
          <x/>
        </s>
        <s v="[Time].[Month].&amp;[2011-04-01T00:00:00]" c="April 2011" cp="2">
          <x v="5"/>
          <x v="1"/>
        </s>
        <s v="[Time].[Month].&amp;[2011-05-01T00:00:00]" c="May 2011" cp="2">
          <x v="5"/>
          <x v="1"/>
        </s>
        <s v="[Time].[Month].&amp;[2011-06-01T00:00:00]" c="June 2011" cp="2">
          <x v="5"/>
          <x v="1"/>
        </s>
        <s v="[Time].[Month].&amp;[2011-07-01T00:00:00]" c="July 2011" cp="2">
          <x v="6"/>
          <x v="2"/>
        </s>
        <s v="[Time].[Month].&amp;[2011-08-01T00:00:00]" c="August 2011" cp="2">
          <x v="6"/>
          <x v="2"/>
        </s>
        <s v="[Time].[Month].&amp;[2011-09-01T00:00:00]" c="September 2011" cp="2">
          <x v="6"/>
          <x v="2"/>
        </s>
        <s v="[Time].[Month].&amp;[2011-10-01T00:00:00]" c="October 2011" cp="2">
          <x v="7"/>
          <x v="3"/>
        </s>
        <s v="[Time].[Month].&amp;[2011-11-01T00:00:00]" c="November 2011" cp="2">
          <x v="7"/>
          <x v="3"/>
        </s>
        <s v="[Time].[Month].&amp;[2011-12-01T00:00:00]" c="December 2011" cp="2">
          <x v="7"/>
          <x v="3"/>
        </s>
      </sharedItems>
      <mpMap v="3"/>
      <mpMap v="4"/>
    </cacheField>
    <cacheField name="[Time].[Month].[Month].[Quarter]" caption="Quarter" propertyName="Quarter" numFmtId="0" hierarchy="27" level="1" memberPropertyField="1">
      <sharedItems count="8">
        <s v="Quarter 1, 2010"/>
        <s v="Quarter 2, 2010"/>
        <s v="Quarter 3, 2010"/>
        <s v="Quarter 4, 2010"/>
        <s v="Quarter 1, 2011"/>
        <s v="Quarter 2, 2011"/>
        <s v="Quarter 3, 2011"/>
        <s v="Quarter 4, 2011"/>
      </sharedItems>
    </cacheField>
    <cacheField name="[Time].[Month].[Month].[Quarter Of Year]" caption="Quarter Of Year" propertyName="Quarter Of Year" numFmtId="0" hierarchy="27" level="1" memberPropertyField="1">
      <sharedItems count="4">
        <s v="Quarter 1"/>
        <s v="Quarter 2"/>
        <s v="Quarter 3"/>
        <s v="Quarter 4"/>
      </sharedItems>
    </cacheField>
    <cacheField name="[Time].[Year].[Year]" caption="Year" numFmtId="0" hierarchy="32" level="1">
      <sharedItems containsSemiMixedTypes="0" containsString="0"/>
    </cacheField>
    <cacheField name="[Nivel Precio].[Descripcion].[Descripcion]" caption="Descripcion" numFmtId="0" hierarchy="8" level="1">
      <sharedItems containsSemiMixedTypes="0" containsString="0"/>
    </cacheField>
    <cacheField name="[Horario Comida].[Horario Comida].[Horario Comida]" caption="Horario Comida" numFmtId="0" hierarchy="6" level="1">
      <sharedItems containsSemiMixedTypes="0" containsString="0"/>
    </cacheField>
  </cacheFields>
  <cacheHierarchies count="41">
    <cacheHierarchy uniqueName="[Areas].[Area]" caption="Area" attribute="1" defaultMemberUniqueName="[Areas].[Area].[All]" allUniqueName="[Areas].[Area].[All]" dimensionUniqueName="[Areas]" displayFolder="" count="0" unbalanced="0"/>
    <cacheHierarchy uniqueName="[Areas].[Id Area]" caption="Id Area" attribute="1" keyAttribute="1" defaultMemberUniqueName="[Areas].[Id Area].[All]" allUniqueName="[Areas].[Id Area].[All]" dimensionUniqueName="[Areas]" displayFolder="" count="0" unbalanced="0"/>
    <cacheHierarchy uniqueName="[Areas].[Id Zona]" caption="Id Zona" attribute="1" defaultMemberUniqueName="[Areas].[Id Zona].[All]" allUniqueName="[Areas].[Id Zona].[All]" dimensionUniqueName="[Areas]" displayFolder="" count="0" unbalanced="0"/>
    <cacheHierarchy uniqueName="[Areas].[Zona]" caption="Zona" attribute="1" defaultMemberUniqueName="[Areas].[Zona].[All]" allUniqueName="[Areas].[Zona].[All]" dimensionUniqueName="[Areas]" displayFolder="" count="2" unbalanced="0">
      <fieldsUsage count="2">
        <fieldUsage x="-1"/>
        <fieldUsage x="1"/>
      </fieldsUsage>
    </cacheHierarchy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7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2" unbalanced="0">
      <fieldsUsage count="2">
        <fieldUsage x="-1"/>
        <fieldUsage x="6"/>
      </fieldsUsage>
    </cacheHierarchy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0" unbalanced="0"/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0" unbalanced="0"/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0" unbalanced="0"/>
    <cacheHierarchy uniqueName="[TiendasCompleta].[Zona]" caption="Zona" attribute="1" defaultMemberUniqueName="[TiendasCompleta].[Zona].[All]" allUniqueName="[TiendasCompleta].[Zona].[All]" dimensionUniqueName="[TiendasCompleta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2"/>
      </fieldsUsage>
    </cacheHierarchy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5"/>
      </fieldsUsage>
    </cacheHierarchy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Ventas].[Id Tipo Venta]" caption="Id Tipo Venta" attribute="1" keyAttribute="1" defaultMemberUniqueName="[Tipos Ventas].[Id Tipo Venta].[All]" allUniqueName="[Tipos Ventas].[Id Tipo Venta].[All]" dimensionUniqueName="[Tipos Ventas]" displayFolder="" count="0" unbalanced="0"/>
    <cacheHierarchy uniqueName="[Tipos Ventas].[Tipo Venta]" caption="Tipo Venta" attribute="1" defaultMemberUniqueName="[Tipos Ventas].[Tipo Venta].[All]" allUniqueName="[Tipos Ventas].[Tipo Venta].[All]" dimensionUniqueName="[Tipos Ventas]" displayFolder="" count="0" unbalanced="0"/>
    <cacheHierarchy uniqueName="[Measures].[Total]" caption="Total" measure="1" displayFolder="" measureGroup="Ventas" count="0"/>
    <cacheHierarchy uniqueName="[Measures].[Cantidad-Ventas]" caption="Cantidad-Ventas" measure="1" displayFolder="" measureGroup="Ventas" count="0" oneField="1">
      <fieldsUsage count="1">
        <fieldUsage x="0"/>
      </fieldsUsage>
    </cacheHierarchy>
    <cacheHierarchy uniqueName="[Measures].[Promedio-Ventas]" caption="Promedio-Ventas" measure="1" displayFolder="" measureGroup="Ventas" count="0"/>
    <cacheHierarchy uniqueName="[Measures].[Minimo-Ventas]" caption="Minimo-Ventas" measure="1" displayFolder="" measureGroup="Ventas" count="0"/>
    <cacheHierarchy uniqueName="[Measures].[Maximo-Ventas]" caption="Maximo-Ventas" measure="1" displayFolder="" measureGroup="Ventas" count="0"/>
  </cacheHierarchies>
  <kpis count="0"/>
  <dimensions count="7">
    <dimension name="Areas" uniqueName="[Areas]" caption="Areas"/>
    <dimension name="Horario Comida" uniqueName="[Horario Comida]" caption="Horario Comida"/>
    <dimension measure="1" name="Measures" uniqueName="[Measures]" caption="Measures"/>
    <dimension name="Nivel Precio" uniqueName="[Nivel Precio]" caption="Nivel Precio"/>
    <dimension name="TiendasCompleta" uniqueName="[TiendasCompleta]" caption="TiendasCompleta"/>
    <dimension name="Time" uniqueName="[Time]" caption="Time"/>
    <dimension name="Tipos Ventas" uniqueName="[Tipos Ventas]" caption="Tipos Ventas"/>
  </dimensions>
  <measureGroups count="1">
    <measureGroup name="Ventas" caption="Venta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rian" refreshedDate="40789.538861921297" backgroundQuery="1" createdVersion="4" refreshedVersion="4" minRefreshableVersion="3" recordCount="0" supportSubquery="1" supportAdvancedDrill="1">
  <cacheSource type="external" connectionId="5"/>
  <cacheFields count="10">
    <cacheField name="[Time].[Month].[Month]" caption="Month" numFmtId="0" hierarchy="46" level="1">
      <sharedItems containsSemiMixedTypes="0" containsString="0"/>
    </cacheField>
    <cacheField name="[Time].[Month].[Month].[Quarter]" caption="Quarter" propertyName="Quarter" numFmtId="0" hierarchy="46" level="1" memberPropertyField="1">
      <sharedItems containsSemiMixedTypes="0" containsString="0"/>
    </cacheField>
    <cacheField name="[Time].[Month].[Month].[Quarter Of Year]" caption="Quarter Of Year" propertyName="Quarter Of Year" numFmtId="0" hierarchy="46" level="1" memberPropertyField="1">
      <sharedItems containsSemiMixedTypes="0" containsString="0"/>
    </cacheField>
    <cacheField name="[Items Menu].[Descripcion].[Descripcion]" caption="Descripcion" numFmtId="0" hierarchy="11" level="1">
      <sharedItems count="40">
        <s v="[Items Menu].[Descripcion].&amp;[Cerveza]" c="Cerveza"/>
        <s v="[Items Menu].[Descripcion].&amp;[Combo01: Hamb. Carne Simple + Papas Fritas + Gaseosa]" c="Combo01: Hamb. Carne Simple + Papas Fritas + Gaseosa"/>
        <s v="[Items Menu].[Descripcion].&amp;[Combo02: Hamb. Pollo Simple + Papas Fritas + Gaseosa]" c="Combo02: Hamb. Pollo Simple + Papas Fritas + Gaseosa"/>
        <s v="[Items Menu].[Descripcion].&amp;[Combo03: Hamb. Carne Compl. + Papas Fritas + Gaseosa]" c="Combo03: Hamb. Carne Compl. + Papas Fritas + Gaseosa"/>
        <s v="[Items Menu].[Descripcion].&amp;[Combo04: Hamb. Pollo Compl. + Papas Fritas + Gaseosa]" c="Combo04: Hamb. Pollo Compl. + Papas Fritas + Gaseosa"/>
        <s v="[Items Menu].[Descripcion].&amp;[Combo05: Hamb. Carne Simple + Puré de Papa + Gaseosa]" c="Combo05: Hamb. Carne Simple + Puré de Papa + Gaseosa"/>
        <s v="[Items Menu].[Descripcion].&amp;[Combo06: Hamb. Pollo Simple + Puré de Papa + Gaseosa]" c="Combo06: Hamb. Pollo Simple + Puré de Papa + Gaseosa"/>
        <s v="[Items Menu].[Descripcion].&amp;[Combo07: Hamb. Carne Compl. + Puré de Papa + Gaseosa]" c="Combo07: Hamb. Carne Compl. + Puré de Papa + Gaseosa"/>
        <s v="[Items Menu].[Descripcion].&amp;[Combo08: Hamb. Pollo Compl. + Puré de Papa + Gaseosa]" c="Combo08: Hamb. Pollo Compl. + Puré de Papa + Gaseosa"/>
        <s v="[Items Menu].[Descripcion].&amp;[Combo09: Hamb. Carne Simple + Patas de Pollo + Gaseosa]" c="Combo09: Hamb. Carne Simple + Patas de Pollo + Gaseosa"/>
        <s v="[Items Menu].[Descripcion].&amp;[Combo10: Hamb. Pollo Simple + Patas de Pollo + Gaseosa]" c="Combo10: Hamb. Pollo Simple + Patas de Pollo + Gaseosa"/>
        <s v="[Items Menu].[Descripcion].&amp;[Combo11: Hamb. Carne Compl. + Patas de Pollo + Gaseosa]" c="Combo11: Hamb. Carne Compl. + Patas de Pollo + Gaseosa"/>
        <s v="[Items Menu].[Descripcion].&amp;[Combo12: Hamb. Pollo Compl. + Patas de Pollo + Gaseosa]" c="Combo12: Hamb. Pollo Compl. + Patas de Pollo + Gaseosa"/>
        <s v="[Items Menu].[Descripcion].&amp;[Combo13: Hamb. Carne Simple + Papas Fritas + Cerveza]" c="Combo13: Hamb. Carne Simple + Papas Fritas + Cerveza"/>
        <s v="[Items Menu].[Descripcion].&amp;[Combo14: Hamb. Pollo Simple + Papas Fritas + Cerveza]" c="Combo14: Hamb. Pollo Simple + Papas Fritas + Cerveza"/>
        <s v="[Items Menu].[Descripcion].&amp;[Combo15: Hamb. Carne Compl. + Papas Fritas + Cerveza]" c="Combo15: Hamb. Carne Compl. + Papas Fritas + Cerveza"/>
        <s v="[Items Menu].[Descripcion].&amp;[Combo16: Hamb. Pollo Compl. + Papas Fritas + Cerveza]" c="Combo16: Hamb. Pollo Compl. + Papas Fritas + Cerveza"/>
        <s v="[Items Menu].[Descripcion].&amp;[Combo17: Hamb. Carne Simple + Puré de Papa + Cerveza]" c="Combo17: Hamb. Carne Simple + Puré de Papa + Cerveza"/>
        <s v="[Items Menu].[Descripcion].&amp;[Combo18: Hamb. Pollo Simple + Puré de Papa + Cerveza]" c="Combo18: Hamb. Pollo Simple + Puré de Papa + Cerveza"/>
        <s v="[Items Menu].[Descripcion].&amp;[Combo19: Hamb. Carne Compl. + Puré de Papa + Cerveza]" c="Combo19: Hamb. Carne Compl. + Puré de Papa + Cerveza"/>
        <s v="[Items Menu].[Descripcion].&amp;[Combo20: Hamb. Pollo Compl. + Puré de Papa + Cerveza]" c="Combo20: Hamb. Pollo Compl. + Puré de Papa + Cerveza"/>
        <s v="[Items Menu].[Descripcion].&amp;[Combo21: Hamb. Carne Simple + Patas de Pollo + Cerveza]" c="Combo21: Hamb. Carne Simple + Patas de Pollo + Cerveza"/>
        <s v="[Items Menu].[Descripcion].&amp;[Combo22: Hamb. Pollo Simple + Patas de Pollo + Cerveza]" c="Combo22: Hamb. Pollo Simple + Patas de Pollo + Cerveza"/>
        <s v="[Items Menu].[Descripcion].&amp;[Combo23: Hamb. Carne Compl. + Patas de Pollo + Cerveza]" c="Combo23: Hamb. Carne Compl. + Patas de Pollo + Cerveza"/>
        <s v="[Items Menu].[Descripcion].&amp;[Combo24: Hamb. Pollo Compl. + Patas de Pollo + Cerveza]" c="Combo24: Hamb. Pollo Compl. + Patas de Pollo + Cerveza"/>
        <s v="[Items Menu].[Descripcion].&amp;[Combo25: Picada + Papas + Cerveza]" c="Combo25: Picada + Papas + Cerveza"/>
        <s v="[Items Menu].[Descripcion].&amp;[Ensalada Primavera]" c="Ensalada Primavera"/>
        <s v="[Items Menu].[Descripcion].&amp;[Flan]" c="Flan"/>
        <s v="[Items Menu].[Descripcion].&amp;[Gaseosa Linea Coca-Cola]" c="Gaseosa Linea Coca-Cola"/>
        <s v="[Items Menu].[Descripcion].&amp;[Hamburguesa de Carne Completa]" c="Hamburguesa de Carne Completa"/>
        <s v="[Items Menu].[Descripcion].&amp;[Hamburguesa de Carne Simple]" c="Hamburguesa de Carne Simple"/>
        <s v="[Items Menu].[Descripcion].&amp;[Hamburguesa de Pollo Completa]" c="Hamburguesa de Pollo Completa"/>
        <s v="[Items Menu].[Descripcion].&amp;[Hamburguesa de Pollo Simple]" c="Hamburguesa de Pollo Simple"/>
        <s v="[Items Menu].[Descripcion].&amp;[Hamburguesa Doble Carne]" c="Hamburguesa Doble Carne"/>
        <s v="[Items Menu].[Descripcion].&amp;[Hamburguesa Doble Pollo]" c="Hamburguesa Doble Pollo"/>
        <s v="[Items Menu].[Descripcion].&amp;[Helado]" c="Helado"/>
        <s v="[Items Menu].[Descripcion].&amp;[Papas Fritas]" c="Papas Fritas"/>
        <s v="[Items Menu].[Descripcion].&amp;[Patitas de Pollo]" c="Patitas de Pollo"/>
        <s v="[Items Menu].[Descripcion].&amp;[Picada de Jamón y Queso]" c="Picada de Jamón y Queso"/>
        <s v="[Items Menu].[Descripcion].&amp;[Pure de Papas]" c="Pure de Papas"/>
      </sharedItems>
    </cacheField>
    <cacheField name="[Measures].[Total]" caption="Total" numFmtId="0" hierarchy="59" level="32767"/>
    <cacheField name="[Horario Comida].[Horario Comida].[Horario Comida]" caption="Horario Comida" numFmtId="0" hierarchy="9" level="1">
      <sharedItems containsSemiMixedTypes="0" containsString="0"/>
    </cacheField>
    <cacheField name="[TiendasCompleta].[Zona].[Zona]" caption="Zona" numFmtId="0" hierarchy="41" level="1">
      <sharedItems containsSemiMixedTypes="0" containsString="0"/>
    </cacheField>
    <cacheField name="[TiendasCompleta].[Area].[Area]" caption="Area" numFmtId="0" hierarchy="31" level="1">
      <sharedItems containsSemiMixedTypes="0" containsString="0"/>
    </cacheField>
    <cacheField name="[TiendasCompleta].[Tienda].[Tienda]" caption="Tienda" numFmtId="0" hierarchy="40" level="1">
      <sharedItems containsSemiMixedTypes="0" containsString="0"/>
    </cacheField>
    <cacheField name="[TiendasCompleta].[Empresa].[Empresa]" caption="Empresa" numFmtId="0" hierarchy="33" level="1">
      <sharedItems containsSemiMixedTypes="0" containsString="0"/>
    </cacheField>
  </cacheFields>
  <cacheHierarchies count="61">
    <cacheHierarchy uniqueName="[Detalles Ventas].[Cantidad]" caption="Cantidad" attribute="1" defaultMemberUniqueName="[Detalles Ventas].[Cantidad].[All]" allUniqueName="[Detalles Ventas].[Cantidad].[All]" dimensionUniqueName="[Detalles Ventas]" displayFolder="" count="0" unbalanced="0"/>
    <cacheHierarchy uniqueName="[Detalles Ventas].[Descripcion]" caption="Descripcion" attribute="1" defaultMemberUniqueName="[Detalles Ventas].[Descripcion].[All]" allUniqueName="[Detalles Ventas].[Descripcion].[All]" dimensionUniqueName="[Detalles Ventas]" displayFolder="" count="0" unbalanced="0"/>
    <cacheHierarchy uniqueName="[Detalles Ventas].[Id Detalle Venta]" caption="Id Detalle Venta" attribute="1" keyAttribute="1" defaultMemberUniqueName="[Detalles Ventas].[Id Detalle Venta].[All]" allUniqueName="[Detalles Ventas].[Id Detalle Venta].[All]" dimensionUniqueName="[Detalles Ventas]" displayFolder="" count="0" unbalanced="0"/>
    <cacheHierarchy uniqueName="[Detalles Ventas].[Id Item Menu]" caption="Id Item Menu" attribute="1" defaultMemberUniqueName="[Detalles Ventas].[Id Item Menu].[All]" allUniqueName="[Detalles Ventas].[Id Item Menu].[All]" dimensionUniqueName="[Detalles Ventas]" displayFolder="" count="0" unbalanced="0"/>
    <cacheHierarchy uniqueName="[Detalles Ventas].[Precio]" caption="Precio" attribute="1" defaultMemberUniqueName="[Detalles Ventas].[Precio].[All]" allUniqueName="[Detalles Ventas].[Precio].[All]" dimensionUniqueName="[Detalles Ventas]" displayFolder="" count="0" unbalanced="0"/>
    <cacheHierarchy uniqueName="[Detalles Ventas].[Precio2]" caption="Precio2" attribute="1" defaultMemberUniqueName="[Detalles Ventas].[Precio2].[All]" allUniqueName="[Detalles Ventas].[Precio2].[All]" dimensionUniqueName="[Detalles Ventas]" displayFolder="" count="0" unbalanced="0"/>
    <cacheHierarchy uniqueName="[Detalles Ventas].[Subtotal]" caption="Subtotal" attribute="1" defaultMemberUniqueName="[Detalles Ventas].[Subtotal].[All]" allUniqueName="[Detalles Ventas].[Subtotal].[All]" dimensionUniqueName="[Detalles Ventas]" displayFolder="" count="0" unbalanced="0"/>
    <cacheHierarchy uniqueName="[Horario Comida].[Hora Desde]" caption="Hora Desde" attribute="1" defaultMemberUniqueName="[Horario Comida].[Hora Desde].[All]" allUniqueName="[Horario Comida].[Hora Desde].[All]" dimensionUniqueName="[Horario Comida]" displayFolder="" count="0" unbalanced="0"/>
    <cacheHierarchy uniqueName="[Horario Comida].[Hora Hasta]" caption="Hora Hasta" attribute="1" defaultMemberUniqueName="[Horario Comida].[Hora Hasta].[All]" allUniqueName="[Horario Comida].[Hora Hasta].[All]" dimensionUniqueName="[Horario Comida]" displayFolder="" count="0" unbalanced="0"/>
    <cacheHierarchy uniqueName="[Horario Comida].[Horario Comida]" caption="Horario Comida" attribute="1" defaultMemberUniqueName="[Horario Comida].[Horario Comida].[All]" allUniqueName="[Horario Comida].[Horario Comida].[All]" dimensionUniqueName="[Horario Comida]" displayFolder="" count="2" unbalanced="0">
      <fieldsUsage count="2">
        <fieldUsage x="-1"/>
        <fieldUsage x="5"/>
      </fieldsUsage>
    </cacheHierarchy>
    <cacheHierarchy uniqueName="[Horario Comida].[ID Horario Comida]" caption="ID Horario Comida" attribute="1" keyAttribute="1" defaultMemberUniqueName="[Horario Comida].[ID Horario Comida].[All]" allUniqueName="[Horario Comida].[ID Horario Comida].[All]" dimensionUniqueName="[Horario Comida]" displayFolder="" count="0" unbalanced="0"/>
    <cacheHierarchy uniqueName="[Items Menu].[Descripcion]" caption="Descripcion" attribute="1" defaultMemberUniqueName="[Items Menu].[Descripcion].[All]" allUniqueName="[Items Menu].[Descripcion].[All]" dimensionUniqueName="[Items Menu]" displayFolder="" count="2" unbalanced="0">
      <fieldsUsage count="2">
        <fieldUsage x="-1"/>
        <fieldUsage x="3"/>
      </fieldsUsage>
    </cacheHierarchy>
    <cacheHierarchy uniqueName="[Items Menu].[Id Item Menu]" caption="Id Item Menu" attribute="1" keyAttribute="1" defaultMemberUniqueName="[Items Menu].[Id Item Menu].[All]" allUniqueName="[Items Menu].[Id Item Menu].[All]" dimensionUniqueName="[Items Menu]" displayFolder="" count="0" unbalanced="0"/>
    <cacheHierarchy uniqueName="[Items Menu].[Precio]" caption="Precio" attribute="1" defaultMemberUniqueName="[Items Menu].[Precio].[All]" allUniqueName="[Items Menu].[Precio].[All]" dimensionUniqueName="[Items Menu]" displayFolder="" count="0" unbalanced="0"/>
    <cacheHierarchy uniqueName="[Items Menu].[Precio2]" caption="Precio2" attribute="1" defaultMemberUniqueName="[Items Menu].[Precio2].[All]" allUniqueName="[Items Menu].[Precio2].[All]" dimensionUniqueName="[Items Menu]" displayFolder="" count="0" unbalanced="0"/>
    <cacheHierarchy uniqueName="[Marcas].[Id Marca]" caption="Id Marca" attribute="1" keyAttribute="1" defaultMemberUniqueName="[Marcas].[Id Marca].[All]" allUniqueName="[Marcas].[Id Marca].[All]" dimensionUniqueName="[Marcas]" displayFolder="" count="0" unbalanced="0"/>
    <cacheHierarchy uniqueName="[Marcas].[Marca]" caption="Marca" attribute="1" defaultMemberUniqueName="[Marcas].[Marca].[All]" allUniqueName="[Marcas].[Marca].[All]" dimensionUniqueName="[Marcas]" displayFolder="" count="0" unbalanced="0"/>
    <cacheHierarchy uniqueName="[Nivel Precio].[Descripcion]" caption="Descripcion" attribute="1" defaultMemberUniqueName="[Nivel Precio].[Descripcion].[All]" allUniqueName="[Nivel Precio].[Descripcion].[All]" dimensionUniqueName="[Nivel Precio]" displayFolder="" count="0" unbalanced="0"/>
    <cacheHierarchy uniqueName="[Nivel Precio].[Id Nivel Precio]" caption="Id Nivel Precio" attribute="1" keyAttribute="1" defaultMemberUniqueName="[Nivel Precio].[Id Nivel Precio].[All]" allUniqueName="[Nivel Precio].[Id Nivel Precio].[All]" dimensionUniqueName="[Nivel Precio]" displayFolder="" count="0" unbalanced="0"/>
    <cacheHierarchy uniqueName="[Nivel Precio].[Precio Desde]" caption="Precio Desde" attribute="1" defaultMemberUniqueName="[Nivel Precio].[Precio Desde].[All]" allUniqueName="[Nivel Precio].[Precio Desde].[All]" dimensionUniqueName="[Nivel Precio]" displayFolder="" count="0" unbalanced="0"/>
    <cacheHierarchy uniqueName="[Nivel Precio].[Precio Hasta]" caption="Precio Hasta" attribute="1" defaultMemberUniqueName="[Nivel Precio].[Precio Hasta].[All]" allUniqueName="[Nivel Precio].[Precio Hasta].[All]" dimensionUniqueName="[Nivel Precio]" displayFolder="" count="0" unbalanced="0"/>
    <cacheHierarchy uniqueName="[Producto Item Menu].[Cantidad]" caption="Cantidad" attribute="1" defaultMemberUniqueName="[Producto Item Menu].[Cantidad].[All]" allUniqueName="[Producto Item Menu].[Cantidad].[All]" dimensionUniqueName="[Producto Item Menu]" displayFolder="" count="0" unbalanced="0"/>
    <cacheHierarchy uniqueName="[Producto Item Menu].[Id Prod Item M]" caption="Id Prod Item M" attribute="1" keyAttribute="1" defaultMemberUniqueName="[Producto Item Menu].[Id Prod Item M].[All]" allUniqueName="[Producto Item Menu].[Id Prod Item M].[All]" dimensionUniqueName="[Producto Item Menu]" displayFolder="" count="0" unbalanced="0"/>
    <cacheHierarchy uniqueName="[Producto Item Menu].[Id Tipo Comida]" caption="Id Tipo Comida" attribute="1" defaultMemberUniqueName="[Producto Item Menu].[Id Tipo Comida].[All]" allUniqueName="[Producto Item Menu].[Id Tipo Comida].[All]" dimensionUniqueName="[Producto Item Menu]" displayFolder="" count="0" unbalanced="0"/>
    <cacheHierarchy uniqueName="[Productos].[Costo]" caption="Costo" attribute="1" defaultMemberUniqueName="[Productos].[Costo].[All]" allUniqueName="[Productos].[Costo].[All]" dimensionUniqueName="[Productos]" displayFolder="" count="0" unbalanced="0"/>
    <cacheHierarchy uniqueName="[Productos].[FK Tipos Comidas]" caption="FK Tipos Comidas" attribute="1" defaultMemberUniqueName="[Productos].[FK Tipos Comidas].[All]" allUniqueName="[Productos].[FK Tipos Comidas].[All]" dimensionUniqueName="[Productos]" displayFolder="" count="0" unbalanced="0"/>
    <cacheHierarchy uniqueName="[Productos].[Id Marca]" caption="Id Marca" attribute="1" defaultMemberUniqueName="[Productos].[Id Marca].[All]" allUniqueName="[Productos].[Id Marca].[All]" dimensionUniqueName="[Productos]" displayFolder="" count="0" unbalanced="0"/>
    <cacheHierarchy uniqueName="[Productos].[Id Producto]" caption="Id Producto" attribute="1" keyAttribute="1" defaultMemberUniqueName="[Productos].[Id Producto].[All]" allUniqueName="[Productos].[Id Producto].[All]" dimensionUniqueName="[Productos]" displayFolder="" count="0" unbalanced="0"/>
    <cacheHierarchy uniqueName="[Productos].[Nombre]" caption="Nombre" attribute="1" defaultMemberUniqueName="[Productos].[Nombre].[All]" allUniqueName="[Productos].[Nombre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2]" caption="Precio2" attribute="1" defaultMemberUniqueName="[Productos].[Precio2].[All]" allUniqueName="[Productos].[Precio2].[All]" dimensionUniqueName="[Productos]" displayFolder="" count="0" unbalanced="0"/>
    <cacheHierarchy uniqueName="[TiendasCompleta].[Area]" caption="Area" attribute="1" defaultMemberUniqueName="[TiendasCompleta].[Area].[All]" allUniqueName="[TiendasCompleta].[Area].[All]" dimensionUniqueName="[TiendasCompleta]" displayFolder="" count="2" unbalanced="0">
      <fieldsUsage count="2">
        <fieldUsage x="-1"/>
        <fieldUsage x="7"/>
      </fieldsUsage>
    </cacheHierarchy>
    <cacheHierarchy uniqueName="[TiendasCompleta].[Descripcion]" caption="Descripcion" attribute="1" defaultMemberUniqueName="[TiendasCompleta].[Descripcion].[All]" allUniqueName="[TiendasCompleta].[Descripcion].[All]" dimensionUniqueName="[TiendasCompleta]" displayFolder="" count="0" unbalanced="0"/>
    <cacheHierarchy uniqueName="[TiendasCompleta].[Empresa]" caption="Empresa" attribute="1" defaultMemberUniqueName="[TiendasCompleta].[Empresa].[All]" allUniqueName="[TiendasCompleta].[Empresa].[All]" dimensionUniqueName="[TiendasCompleta]" displayFolder="" count="2" unbalanced="0">
      <fieldsUsage count="2">
        <fieldUsage x="-1"/>
        <fieldUsage x="9"/>
      </fieldsUsage>
    </cacheHierarchy>
    <cacheHierarchy uniqueName="[TiendasCompleta].[Id Area]" caption="Id Area" attribute="1" defaultMemberUniqueName="[TiendasCompleta].[Id Area].[All]" allUniqueName="[TiendasCompleta].[Id Area].[All]" dimensionUniqueName="[TiendasCompleta]" displayFolder="" count="0" unbalanced="0"/>
    <cacheHierarchy uniqueName="[TiendasCompleta].[Id Comp Madre]" caption="Id Comp Madre" attribute="1" defaultMemberUniqueName="[TiendasCompleta].[Id Comp Madre].[All]" allUniqueName="[TiendasCompleta].[Id Comp Madre].[All]" dimensionUniqueName="[TiendasCompleta]" displayFolder="" count="0" unbalanced="0"/>
    <cacheHierarchy uniqueName="[TiendasCompleta].[Id Empresa]" caption="Id Empresa" attribute="1" defaultMemberUniqueName="[TiendasCompleta].[Id Empresa].[All]" allUniqueName="[TiendasCompleta].[Id Empresa].[All]" dimensionUniqueName="[TiendasCompleta]" displayFolder="" count="0" unbalanced="0"/>
    <cacheHierarchy uniqueName="[TiendasCompleta].[Id Tienda]" caption="Id Tienda" attribute="1" keyAttribute="1" defaultMemberUniqueName="[TiendasCompleta].[Id Tienda].[All]" allUniqueName="[TiendasCompleta].[Id Tienda].[All]" dimensionUniqueName="[TiendasCompleta]" displayFolder="" count="0" unbalanced="0"/>
    <cacheHierarchy uniqueName="[TiendasCompleta].[Id Zona]" caption="Id Zona" attribute="1" defaultMemberUniqueName="[TiendasCompleta].[Id Zona].[All]" allUniqueName="[TiendasCompleta].[Id Zona].[All]" dimensionUniqueName="[TiendasCompleta]" displayFolder="" count="0" unbalanced="0"/>
    <cacheHierarchy uniqueName="[TiendasCompleta].[Nombre]" caption="Nombre" attribute="1" defaultMemberUniqueName="[TiendasCompleta].[Nombre].[All]" allUniqueName="[TiendasCompleta].[Nombre].[All]" dimensionUniqueName="[TiendasCompleta]" displayFolder="" count="0" unbalanced="0"/>
    <cacheHierarchy uniqueName="[TiendasCompleta].[Tienda]" caption="Tienda" attribute="1" defaultMemberUniqueName="[TiendasCompleta].[Tienda].[All]" allUniqueName="[TiendasCompleta].[Tienda].[All]" dimensionUniqueName="[TiendasCompleta]" displayFolder="" count="2" unbalanced="0">
      <fieldsUsage count="2">
        <fieldUsage x="-1"/>
        <fieldUsage x="8"/>
      </fieldsUsage>
    </cacheHierarchy>
    <cacheHierarchy uniqueName="[TiendasCompleta].[Zona]" caption="Zona" attribute="1" defaultMemberUniqueName="[TiendasCompleta].[Zona].[All]" allUniqueName="[TiendasCompleta].[Zona].[All]" dimensionUniqueName="[TiendasCompleta]" displayFolder="" count="2" unbalanced="0">
      <fieldsUsage count="2">
        <fieldUsage x="-1"/>
        <fieldUsage x="6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2" unbalanced="0">
      <fieldsUsage count="2">
        <fieldUsage x="-1"/>
        <fieldUsage x="0"/>
      </fieldsUsage>
    </cacheHierarchy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Month -  Date]" caption="Year -  Quarter -  Month -  Date" time="1" defaultMemberUniqueName="[Time].[Year -  Quarter -  Month -  Date].[All]" allUniqueName="[Time].[Year -  Quarter -  Month -  Date].[All]" dimensionUniqueName="[Time]" displayFolder="" count="0" unbalanced="0"/>
    <cacheHierarchy uniqueName="[Tipos Comidas].[Id Tipo Comida]" caption="Id Tipo Comida" attribute="1" keyAttribute="1" defaultMemberUniqueName="[Tipos Comidas].[Id Tipo Comida].[All]" allUniqueName="[Tipos Comidas].[Id Tipo Comida].[All]" dimensionUniqueName="[Tipos Comidas]" displayFolder="" count="0" unbalanced="0"/>
    <cacheHierarchy uniqueName="[Tipos Comidas].[Tipo Comida]" caption="Tipo Comida" attribute="1" defaultMemberUniqueName="[Tipos Comidas].[Tipo Comida].[All]" allUniqueName="[Tipos Comidas].[Tipo Comida].[All]" dimensionUniqueName="[Tipos Comidas]" displayFolder="" count="0" unbalanced="0"/>
    <cacheHierarchy uniqueName="[Ventas].[Id Venta]" caption="Id Venta" attribute="1" keyAttribute="1" defaultMemberUniqueName="[Ventas].[Id Venta].[All]" allUniqueName="[Ventas].[Id Venta].[All]" dimensionUniqueName="[Ventas]" displayFolder="" count="0" unbalanced="0"/>
    <cacheHierarchy uniqueName="[Detalles Ventas].[Id Venta]" caption="Id Venta" attribute="1" defaultMemberUniqueName="[Detalles Ventas].[Id Venta].[All]" allUniqueName="[Detalles Ventas].[Id Venta].[All]" dimensionUniqueName="[Detalles Ventas]" displayFolder="" count="0" unbalanced="0" hidden="1"/>
    <cacheHierarchy uniqueName="[Producto Item Menu].[Id Item Menu]" caption="Id Item Menu" attribute="1" defaultMemberUniqueName="[Producto Item Menu].[Id Item Menu].[All]" allUniqueName="[Producto Item Menu].[Id Item Menu].[All]" dimensionUniqueName="[Producto Item Menu]" displayFolder="" count="0" unbalanced="0" hidden="1"/>
    <cacheHierarchy uniqueName="[Producto Item Menu].[Id Producto]" caption="Id Producto" attribute="1" defaultMemberUniqueName="[Producto Item Menu].[Id Producto].[All]" allUniqueName="[Producto Item Menu].[Id Producto].[All]" dimensionUniqueName="[Producto Item Menu]" displayFolder="" count="0" unbalanced="0" hidden="1"/>
    <cacheHierarchy uniqueName="[Measures].[Total]" caption="Total" measure="1" displayFolder="" measureGroup="Ventas" count="0" oneField="1">
      <fieldsUsage count="1">
        <fieldUsage x="4"/>
      </fieldsUsage>
    </cacheHierarchy>
    <cacheHierarchy uniqueName="[Measures].[Ventas Count]" caption="Ventas Count" measure="1" displayFolder="" measureGroup="Ventas" count="0"/>
  </cacheHierarchies>
  <kpis count="0"/>
  <dimensions count="12">
    <dimension name="Detalles Ventas" uniqueName="[Detalles Ventas]" caption="Detalles Ventas"/>
    <dimension name="Horario Comida" uniqueName="[Horario Comida]" caption="Horario Comida"/>
    <dimension name="Items Menu" uniqueName="[Items Menu]" caption="Items Menu"/>
    <dimension name="Marcas" uniqueName="[Marcas]" caption="Marcas"/>
    <dimension measure="1" name="Measures" uniqueName="[Measures]" caption="Measures"/>
    <dimension name="Nivel Precio" uniqueName="[Nivel Precio]" caption="Nivel Precio"/>
    <dimension name="Producto Item Menu" uniqueName="[Producto Item Menu]" caption="Producto Item Menu"/>
    <dimension name="Productos" uniqueName="[Productos]" caption="Productos"/>
    <dimension name="TiendasCompleta" uniqueName="[TiendasCompleta]" caption="TiendasCompleta"/>
    <dimension name="Time" uniqueName="[Time]" caption="Time"/>
    <dimension name="Tipos Comidas" uniqueName="[Tipos Comidas]" caption="Tipos Comidas"/>
    <dimension name="Ventas" uniqueName="[Ventas]" caption="Ventas"/>
  </dimensions>
  <measureGroups count="1">
    <measureGroup name="Ventas" caption="Venta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2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 fieldListSortAscending="1">
  <location ref="D124:E138" firstHeaderRow="1" firstDataRow="1" firstDataCol="1" rowPageCount="1" colPageCount="1"/>
  <pivotFields count="3"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1" name="[Empleados].[Categoria Empleado - Descripción].[All]" cap="All"/>
  </pageFields>
  <dataFields count="1">
    <dataField name="Promedio-Satisfaccion" fld="0" baseField="0" baseItem="0"/>
  </dataFields>
  <formats count="5"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3" cacheId="3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Q5:R8" firstHeaderRow="1" firstDataRow="1" firstDataCol="1" rowPageCount="3" colPageCount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3">
    <pageField fld="1" hier="0" name="[Areas].[Area].[All]" cap="All"/>
    <pageField fld="4" hier="6" name="[Horario Comida].[Horario Comida].[All]" cap="All"/>
    <pageField fld="3" hier="8" name="[Nivel Precio].[Descripcion].[All]" cap="All"/>
  </pageFields>
  <dataFields count="1">
    <dataField name="Cantidad-Ventas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6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C3:AD86" firstHeaderRow="1" firstDataRow="1" firstDataCol="1" rowPageCount="1" colPageCount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2">
    <field x="0"/>
    <field x="3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Items count="1">
    <i/>
  </colItems>
  <pageFields count="1">
    <pageField fld="1" hier="28" name="[Productos].[Nombre].[All]" cap="All"/>
  </pageFields>
  <dataFields count="1">
    <dataField name="Total" fld="2" baseField="0" baseItem="0"/>
  </dataField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1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9" cacheId="15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1" fieldListSortAscending="1">
  <location ref="AF9:AG20" firstHeaderRow="1" firstDataRow="1" firstDataCol="1" rowPageCount="7" colPageCount="1"/>
  <pivotFields count="9">
    <pivotField dataField="1" showAll="0"/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1">
    <i>
      <x v="8"/>
    </i>
    <i>
      <x v="2"/>
    </i>
    <i>
      <x v="3"/>
    </i>
    <i>
      <x v="9"/>
    </i>
    <i>
      <x v="6"/>
    </i>
    <i>
      <x v="7"/>
    </i>
    <i>
      <x v="1"/>
    </i>
    <i>
      <x v="4"/>
    </i>
    <i>
      <x/>
    </i>
    <i>
      <x v="5"/>
    </i>
    <i t="grand">
      <x/>
    </i>
  </rowItems>
  <colItems count="1">
    <i/>
  </colItems>
  <pageFields count="7">
    <pageField fld="2" hier="51" name="[Time].[Year].[All]" cap="All"/>
    <pageField fld="3" hier="48" name="[Time].[Month Of Year].[All]" cap="All"/>
    <pageField fld="4" hier="41" name="[TiendasCompleta].[Zona].[All]" cap="All"/>
    <pageField fld="5" hier="31" name="[TiendasCompleta].[Area].[All]" cap="All"/>
    <pageField fld="6" hier="33" name="[TiendasCompleta].[Empresa].[All]" cap="All"/>
    <pageField fld="7" hier="39" name="[TiendasCompleta].[Nombre].[All]" cap="All"/>
    <pageField fld="8" hier="40" name="[TiendasCompleta].[Tienda].[All]" cap="All"/>
  </pageFields>
  <dataFields count="1">
    <dataField name="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9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4" cacheId="28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1" fieldListSortAscending="1">
  <location ref="T9:U26" firstHeaderRow="1" firstDataRow="1" firstDataCol="1" rowPageCount="7" colPageCount="1"/>
  <pivotFields count="10"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5"/>
    <field x="4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Items count="1">
    <i/>
  </colItems>
  <pageFields count="7">
    <pageField fld="1" hier="3" name="[Areas].[Zona].[All]" cap="All"/>
    <pageField fld="2" hier="0" name="[Areas].[Area].[All]" cap="All"/>
    <pageField fld="6" hier="14" name="[TiendasCompleta].[Empresa].[All]" cap="All"/>
    <pageField fld="7" hier="21" name="[TiendasCompleta].[Tienda].[All]" cap="All"/>
    <pageField fld="3" hier="32" name="[Time].[Year].[All]" cap="All"/>
    <pageField fld="9" hier="6" name="[Horario Comida].[Horario Comida].[All]" cap="All"/>
    <pageField fld="8" hier="8" name="[Nivel Precio].[Descripcion].[All]" cap="All"/>
  </pageFields>
  <dataFields count="1">
    <dataField name="Total" fld="0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7" cacheId="1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S8:AT17" firstHeaderRow="1" firstDataRow="1" firstDataCol="1" rowPageCount="5" colPageCount="1"/>
  <pivotFields count="8">
    <pivotField dataField="1" showAll="0"/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2"/>
    <field x="1"/>
  </rowFields>
  <rowItems count="9">
    <i>
      <x/>
    </i>
    <i r="1">
      <x v="2"/>
    </i>
    <i r="1">
      <x v="1"/>
    </i>
    <i r="1">
      <x/>
    </i>
    <i>
      <x v="1"/>
    </i>
    <i r="1">
      <x v="3"/>
    </i>
    <i r="1">
      <x v="4"/>
    </i>
    <i r="1">
      <x v="5"/>
    </i>
    <i t="grand">
      <x/>
    </i>
  </rowItems>
  <colItems count="1">
    <i/>
  </colItems>
  <pageFields count="5">
    <pageField fld="3" hier="17" name="[TiendasCompleta].[Nombre].&amp;[Greek Food]" cap="Greek Food"/>
    <pageField fld="4" hier="9" name="[TiendasCompleta].[Area].[All]" cap="All"/>
    <pageField fld="5" hier="19" name="[TiendasCompleta].[Zona].[All]" cap="All"/>
    <pageField fld="6" hier="29" name="[Time].[Year].[All]" cap="All"/>
    <pageField fld="7" hier="26" name="[Time].[Month Of Year].[All]" cap="All"/>
  </pageFields>
  <dataFields count="1">
    <dataField name="IC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B6:AC10" firstHeaderRow="1" firstDataRow="1" firstDataCol="1" rowPageCount="3" colPageCount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1" hier="29" name="[Time].[Year].&amp;[2010-01-01T00:00:00]" cap="Calendar 2010"/>
    <pageField fld="2" hier="26" name="[Time].[Month Of Year].[All]" cap="All"/>
    <pageField fld="4" hier="3" name="[Horario Comida].[Horario Comida].&amp;[Almuerzo]" cap="Almuerzo"/>
  </pageFields>
  <dataFields count="1">
    <dataField name="Total - Ventas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9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fieldListSortAscending="1">
  <location ref="L3:M43" firstHeaderRow="1" firstDataRow="1" firstDataCol="1" rowPageCount="1" colPageCount="1"/>
  <pivotFields count="4"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40">
    <i>
      <x/>
    </i>
    <i r="1">
      <x v="6"/>
    </i>
    <i r="1">
      <x v="11"/>
    </i>
    <i>
      <x v="1"/>
    </i>
    <i r="1">
      <x v="17"/>
    </i>
    <i r="1">
      <x v="18"/>
    </i>
    <i>
      <x v="2"/>
    </i>
    <i r="1">
      <x v="7"/>
    </i>
    <i r="1">
      <x v="8"/>
    </i>
    <i>
      <x v="3"/>
    </i>
    <i r="1">
      <x v="12"/>
    </i>
    <i r="1">
      <x v="25"/>
    </i>
    <i>
      <x v="4"/>
    </i>
    <i r="1">
      <x v="9"/>
    </i>
    <i r="1">
      <x v="10"/>
    </i>
    <i>
      <x v="5"/>
    </i>
    <i r="1">
      <x/>
    </i>
    <i r="1">
      <x v="1"/>
    </i>
    <i>
      <x v="6"/>
    </i>
    <i r="1">
      <x v="13"/>
    </i>
    <i r="1">
      <x v="14"/>
    </i>
    <i>
      <x v="7"/>
    </i>
    <i r="1">
      <x v="15"/>
    </i>
    <i r="1">
      <x v="16"/>
    </i>
    <i>
      <x v="8"/>
    </i>
    <i r="1">
      <x v="2"/>
    </i>
    <i r="1">
      <x v="3"/>
    </i>
    <i>
      <x v="9"/>
    </i>
    <i r="1">
      <x v="4"/>
    </i>
    <i r="1">
      <x v="5"/>
    </i>
    <i>
      <x v="10"/>
    </i>
    <i r="1">
      <x v="19"/>
    </i>
    <i r="1">
      <x v="20"/>
    </i>
    <i>
      <x v="11"/>
    </i>
    <i r="1">
      <x v="23"/>
    </i>
    <i r="1">
      <x v="24"/>
    </i>
    <i>
      <x v="12"/>
    </i>
    <i r="1">
      <x v="21"/>
    </i>
    <i r="1">
      <x v="22"/>
    </i>
    <i t="grand">
      <x/>
    </i>
  </rowItems>
  <colItems count="1">
    <i/>
  </colItems>
  <pageFields count="1">
    <pageField fld="3" hier="33" name="[Tipos Comidas].[Tipo Comida].&amp;[Bebida]" cap="Bebida"/>
  </pageFields>
  <dataFields count="1">
    <dataField name="Total Compra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W8:Y11" firstHeaderRow="0" firstDataRow="1" firstDataCol="1" rowPageCount="6" colPageCount="1"/>
  <pivotFields count="9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6">
    <pageField fld="3" hier="26" name="[Time].[Month Of Year].[All]" cap="All"/>
    <pageField fld="8" hier="19" name="[TiendasCompleta].[Zona].[All]" cap="All"/>
    <pageField fld="4" hier="9" name="[TiendasCompleta].[Area].&amp;[Entre Ríos]" cap="Entre Ríos"/>
    <pageField fld="5" hier="11" name="[TiendasCompleta].[Empresa].[All]" cap="All"/>
    <pageField fld="6" hier="17" name="[TiendasCompleta].[Nombre].[All]" cap="All"/>
    <pageField fld="7" hier="18" name="[TiendasCompleta].[Tienda].[All]" cap="All"/>
  </pageFields>
  <dataFields count="2">
    <dataField name="Total - Ventas" fld="0" baseField="0" baseItem="0"/>
    <dataField name="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6" cacheId="6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O3:AP42" firstHeaderRow="1" firstDataRow="1" firstDataCol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3">
    <field x="2"/>
    <field x="0"/>
    <field x="1"/>
  </rowFields>
  <rowItems count="39">
    <i>
      <x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>
      <x v="2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8"/>
    </i>
    <i r="2">
      <x v="23"/>
    </i>
    <i r="2">
      <x v="24"/>
    </i>
    <i r="2">
      <x v="25"/>
    </i>
    <i t="grand">
      <x/>
    </i>
  </rowItems>
  <colItems count="1">
    <i/>
  </colItems>
  <dataFields count="1">
    <dataField name="IC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11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 dinámica5" cacheId="13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fieldListSortAscending="1">
  <location ref="AJ7:AK32" firstHeaderRow="1" firstDataRow="1" firstDataCol="1" rowPageCount="5" colPageCount="1"/>
  <pivotFields count="9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5">
    <pageField fld="4" hier="17" name="[TiendasCompleta].[Nombre].[All]" cap="All"/>
    <pageField fld="7" hier="11" name="[TiendasCompleta].[Empresa].[All]" cap="All"/>
    <pageField fld="5" hier="18" name="[TiendasCompleta].[Tienda].[All]" cap="All"/>
    <pageField fld="6" hier="19" name="[TiendasCompleta].[Zona].[All]" cap="All"/>
    <pageField fld="3" hier="9" name="[TiendasCompleta].[Area].[All]" cap="All"/>
  </pageFields>
  <dataFields count="1">
    <dataField name="IC" fld="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4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K42:L53" firstHeaderRow="1" firstDataRow="1" firstDataCol="1" rowPageCount="2" colPageCount="1"/>
  <pivotFields count="4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2" hier="1" name="[Empleados].[Categoria Empleado - Descripción].&amp;[Gerente]" cap="Gerente"/>
    <pageField fld="3" hier="27" name="[Tiempo].[Year].&amp;[2003-01-01T00:00:00]" cap="Calendar 2003"/>
  </pageFields>
  <dataFields count="1">
    <dataField name="Promedio-Motivacion" fld="0" baseField="0" baseItem="0"/>
  </dataFields>
  <formats count="5"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R7:T32" firstHeaderRow="0" firstDataRow="1" firstDataCol="1" rowPageCount="5" colPageCount="1"/>
  <pivotFields count="10"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5">
    <pageField fld="6" hier="19" name="[TiendasCompleta].[Zona].[All]" cap="All"/>
    <pageField fld="5" hier="9" name="[TiendasCompleta].[Area].[All]" cap="All"/>
    <pageField fld="8" hier="17" name="[TiendasCompleta].[Nombre].[All]" cap="All"/>
    <pageField fld="9" hier="11" name="[TiendasCompleta].[Empresa].[All]" cap="All"/>
    <pageField fld="7" hier="18" name="[TiendasCompleta].[Tienda].[All]" cap="All"/>
  </pageFields>
  <dataFields count="2">
    <dataField name="Total - Ventas" fld="0" baseField="0" baseItem="0"/>
    <dataField name="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4" cacheId="7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fieldListSortAscending="1">
  <location ref="AE1:AG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0" baseField="0" baseItem="0"/>
    <dataField name="Total - Ventas"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 dinámica10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fieldListSortAscending="1">
  <location ref="O5:P30" firstHeaderRow="1" firstDataRow="1" firstDataCol="1" rowPageCount="3" colPageCount="1"/>
  <pivotFields count="7"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3">
    <pageField fld="4" hier="30" name="[Time].[Year].[All]" cap="All"/>
    <pageField fld="5" hier="20" name="[TiendasCompleta].[Zona].[All]" cap="All"/>
    <pageField fld="6" hier="10" name="[TiendasCompleta].[Area].[All]" cap="All"/>
  </pageFields>
  <dataFields count="1">
    <dataField name="Total Compra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58:C94" firstHeaderRow="0" firstDataRow="1" firstDataCol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0"/>
    <field x="3"/>
  </rowFields>
  <rowItems count="3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 r="1">
      <x v="16"/>
    </i>
    <i r="1">
      <x v="17"/>
    </i>
    <i>
      <x v="6"/>
    </i>
    <i r="1">
      <x v="18"/>
    </i>
    <i r="1">
      <x v="19"/>
    </i>
    <i r="1">
      <x v="20"/>
    </i>
    <i>
      <x v="7"/>
    </i>
    <i r="1">
      <x v="21"/>
    </i>
    <i r="1">
      <x v="22"/>
    </i>
    <i>
      <x v="8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-Satisfaccion" fld="1" baseField="0" baseItem="0"/>
    <dataField name="Promedio-Motivacion" fld="2" baseField="0" baseItem="0"/>
  </dataFields>
  <formats count="5"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4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K14:M26" firstHeaderRow="0" firstDataRow="1" firstDataCol="1"/>
  <pivotFields count="15">
    <pivotField axis="axisRow" allDrilled="1" showAll="0" dataSourceSort="1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-Motivacion" fld="13" baseField="0" baseItem="0"/>
    <dataField name="Promedio-Satisfaccion" fld="14" baseField="0" baseItem="0"/>
  </dataFields>
  <formats count="5"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9">
        <mp field="4"/>
        <mp field="5"/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7" cacheId="9" applyNumberFormats="0" applyBorderFormats="0" applyFontFormats="0" applyPatternFormats="0" applyAlignmentFormats="0" applyWidthHeightFormats="1" dataCaption="Valores" updatedVersion="4" minRefreshableVersion="3" showDrill="0" useAutoFormatting="1" subtotalHiddenItems="1" itemPrintTitles="1" createdVersion="4" indent="0" outline="1" outlineData="1" multipleFieldFilters="0" rowHeaderCaption="Precios del Año 2010" fieldListSortAscending="1">
  <location ref="A149:A230" firstHeaderRow="1" firstDataRow="1" firstDataCol="1"/>
  <pivotFields count="2"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0"/>
    <field x="1"/>
  </rowFields>
  <rowItems count="81">
    <i>
      <x/>
    </i>
    <i r="1">
      <x/>
    </i>
    <i>
      <x v="1"/>
    </i>
    <i r="1">
      <x v="2"/>
    </i>
    <i>
      <x v="2"/>
    </i>
    <i r="1">
      <x v="2"/>
    </i>
    <i>
      <x v="3"/>
    </i>
    <i r="1">
      <x v="3"/>
    </i>
    <i>
      <x v="4"/>
    </i>
    <i r="1">
      <x v="3"/>
    </i>
    <i>
      <x v="5"/>
    </i>
    <i r="1">
      <x v="2"/>
    </i>
    <i>
      <x v="6"/>
    </i>
    <i r="1">
      <x v="2"/>
    </i>
    <i>
      <x v="7"/>
    </i>
    <i r="1">
      <x v="3"/>
    </i>
    <i>
      <x v="8"/>
    </i>
    <i r="1">
      <x v="3"/>
    </i>
    <i>
      <x v="9"/>
    </i>
    <i r="1">
      <x v="5"/>
    </i>
    <i>
      <x v="10"/>
    </i>
    <i r="1">
      <x v="5"/>
    </i>
    <i>
      <x v="11"/>
    </i>
    <i r="1">
      <x v="6"/>
    </i>
    <i>
      <x v="12"/>
    </i>
    <i r="1">
      <x v="6"/>
    </i>
    <i>
      <x v="13"/>
    </i>
    <i r="1">
      <x v="3"/>
    </i>
    <i>
      <x v="14"/>
    </i>
    <i r="1">
      <x v="3"/>
    </i>
    <i>
      <x v="15"/>
    </i>
    <i r="1">
      <x v="4"/>
    </i>
    <i>
      <x v="16"/>
    </i>
    <i r="1">
      <x v="4"/>
    </i>
    <i>
      <x v="17"/>
    </i>
    <i r="1">
      <x v="3"/>
    </i>
    <i>
      <x v="18"/>
    </i>
    <i r="1">
      <x v="3"/>
    </i>
    <i>
      <x v="19"/>
    </i>
    <i r="1">
      <x v="4"/>
    </i>
    <i>
      <x v="20"/>
    </i>
    <i r="1">
      <x v="4"/>
    </i>
    <i>
      <x v="21"/>
    </i>
    <i r="1">
      <x v="6"/>
    </i>
    <i>
      <x v="22"/>
    </i>
    <i r="1">
      <x v="6"/>
    </i>
    <i>
      <x v="23"/>
    </i>
    <i r="1">
      <x v="7"/>
    </i>
    <i>
      <x v="24"/>
    </i>
    <i r="1">
      <x v="7"/>
    </i>
    <i>
      <x v="25"/>
    </i>
    <i r="1">
      <x v="8"/>
    </i>
    <i>
      <x v="26"/>
    </i>
    <i r="1">
      <x v="10"/>
    </i>
    <i>
      <x v="27"/>
    </i>
    <i r="1">
      <x v="9"/>
    </i>
    <i>
      <x v="28"/>
    </i>
    <i r="1">
      <x v="11"/>
    </i>
    <i>
      <x v="29"/>
    </i>
    <i r="1">
      <x/>
    </i>
    <i>
      <x v="30"/>
    </i>
    <i r="1">
      <x v="12"/>
    </i>
    <i>
      <x v="31"/>
    </i>
    <i r="1">
      <x/>
    </i>
    <i>
      <x v="32"/>
    </i>
    <i r="1">
      <x v="12"/>
    </i>
    <i>
      <x v="33"/>
    </i>
    <i r="1">
      <x v="1"/>
    </i>
    <i>
      <x v="34"/>
    </i>
    <i r="1">
      <x v="1"/>
    </i>
    <i>
      <x v="35"/>
    </i>
    <i r="1">
      <x v="12"/>
    </i>
    <i>
      <x v="36"/>
    </i>
    <i r="1">
      <x v="9"/>
    </i>
    <i>
      <x v="37"/>
    </i>
    <i r="1">
      <x v="12"/>
    </i>
    <i>
      <x v="38"/>
    </i>
    <i r="1">
      <x v="5"/>
    </i>
    <i>
      <x v="39"/>
    </i>
    <i r="1">
      <x v="9"/>
    </i>
    <i t="grand">
      <x/>
    </i>
  </rowItems>
  <formats count="5"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8" cacheId="10" applyNumberFormats="0" applyBorderFormats="0" applyFontFormats="0" applyPatternFormats="0" applyAlignmentFormats="0" applyWidthHeightFormats="1" dataCaption="Valores" updatedVersion="4" minRefreshableVersion="3" showDrill="0" useAutoFormatting="1" itemPrintTitles="1" createdVersion="4" indent="0" outline="1" outlineData="1" multipleFieldFilters="0" rowHeaderCaption="Precios del Año 2011" fieldListSortAscending="1">
  <location ref="B149:B230" firstHeaderRow="1" firstDataRow="1" firstDataCol="1"/>
  <pivotFields count="2"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0"/>
    <field x="1"/>
  </rowFields>
  <rowItems count="81">
    <i>
      <x/>
    </i>
    <i r="1">
      <x v="2"/>
    </i>
    <i>
      <x v="1"/>
    </i>
    <i r="1">
      <x v="6"/>
    </i>
    <i>
      <x v="2"/>
    </i>
    <i r="1">
      <x v="5"/>
    </i>
    <i>
      <x v="3"/>
    </i>
    <i r="1">
      <x v="8"/>
    </i>
    <i>
      <x v="4"/>
    </i>
    <i r="1">
      <x v="7"/>
    </i>
    <i>
      <x v="5"/>
    </i>
    <i r="1">
      <x v="5"/>
    </i>
    <i>
      <x v="6"/>
    </i>
    <i r="1">
      <x v="4"/>
    </i>
    <i>
      <x v="7"/>
    </i>
    <i r="1">
      <x v="8"/>
    </i>
    <i>
      <x v="8"/>
    </i>
    <i r="1">
      <x v="7"/>
    </i>
    <i>
      <x v="9"/>
    </i>
    <i r="1">
      <x v="10"/>
    </i>
    <i>
      <x v="10"/>
    </i>
    <i r="1">
      <x v="9"/>
    </i>
    <i>
      <x v="11"/>
    </i>
    <i r="1">
      <x v="12"/>
    </i>
    <i>
      <x v="12"/>
    </i>
    <i r="1">
      <x v="11"/>
    </i>
    <i>
      <x v="13"/>
    </i>
    <i r="1">
      <x v="8"/>
    </i>
    <i>
      <x v="14"/>
    </i>
    <i r="1">
      <x v="7"/>
    </i>
    <i>
      <x v="15"/>
    </i>
    <i r="1">
      <x v="9"/>
    </i>
    <i>
      <x v="16"/>
    </i>
    <i r="1">
      <x v="7"/>
    </i>
    <i>
      <x v="17"/>
    </i>
    <i r="1">
      <x v="6"/>
    </i>
    <i>
      <x v="18"/>
    </i>
    <i r="1">
      <x v="14"/>
    </i>
    <i>
      <x v="19"/>
    </i>
    <i r="1">
      <x v="10"/>
    </i>
    <i>
      <x v="20"/>
    </i>
    <i r="1">
      <x v="8"/>
    </i>
    <i>
      <x v="21"/>
    </i>
    <i r="1">
      <x v="13"/>
    </i>
    <i>
      <x v="22"/>
    </i>
    <i r="1">
      <x v="11"/>
    </i>
    <i>
      <x v="23"/>
    </i>
    <i r="1">
      <x v="13"/>
    </i>
    <i>
      <x v="24"/>
    </i>
    <i r="1">
      <x v="13"/>
    </i>
    <i>
      <x v="25"/>
    </i>
    <i r="1">
      <x v="15"/>
    </i>
    <i>
      <x v="26"/>
    </i>
    <i r="1">
      <x v="18"/>
    </i>
    <i>
      <x v="27"/>
    </i>
    <i r="1">
      <x v="18"/>
    </i>
    <i>
      <x v="28"/>
    </i>
    <i r="1">
      <x v="19"/>
    </i>
    <i>
      <x v="29"/>
    </i>
    <i r="1">
      <x v="2"/>
    </i>
    <i>
      <x v="30"/>
    </i>
    <i r="1">
      <x v="1"/>
    </i>
    <i>
      <x v="31"/>
    </i>
    <i r="1">
      <x v="1"/>
    </i>
    <i>
      <x v="32"/>
    </i>
    <i r="1">
      <x/>
    </i>
    <i>
      <x v="33"/>
    </i>
    <i r="1">
      <x v="5"/>
    </i>
    <i>
      <x v="34"/>
    </i>
    <i r="1">
      <x v="3"/>
    </i>
    <i>
      <x v="35"/>
    </i>
    <i r="1">
      <x/>
    </i>
    <i>
      <x v="36"/>
    </i>
    <i r="1">
      <x v="17"/>
    </i>
    <i>
      <x v="37"/>
    </i>
    <i r="1">
      <x v="19"/>
    </i>
    <i>
      <x v="38"/>
    </i>
    <i r="1">
      <x v="13"/>
    </i>
    <i>
      <x v="39"/>
    </i>
    <i r="1">
      <x v="16"/>
    </i>
    <i t="grand">
      <x/>
    </i>
  </rowItems>
  <formats count="5"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N5:O45" firstHeaderRow="1" firstDataRow="1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3"/>
  </rowFields>
  <rowItems count="40">
    <i>
      <x/>
    </i>
    <i r="1">
      <x v="6"/>
    </i>
    <i r="1">
      <x v="11"/>
    </i>
    <i>
      <x v="1"/>
    </i>
    <i r="1">
      <x v="17"/>
    </i>
    <i r="1">
      <x v="18"/>
    </i>
    <i>
      <x v="2"/>
    </i>
    <i r="1">
      <x v="7"/>
    </i>
    <i r="1">
      <x v="8"/>
    </i>
    <i>
      <x v="3"/>
    </i>
    <i r="1">
      <x v="12"/>
    </i>
    <i r="1">
      <x v="25"/>
    </i>
    <i>
      <x v="4"/>
    </i>
    <i r="1">
      <x v="9"/>
    </i>
    <i r="1">
      <x v="10"/>
    </i>
    <i>
      <x v="5"/>
    </i>
    <i r="1">
      <x/>
    </i>
    <i r="1">
      <x v="1"/>
    </i>
    <i>
      <x v="6"/>
    </i>
    <i r="1">
      <x v="13"/>
    </i>
    <i r="1">
      <x v="14"/>
    </i>
    <i>
      <x v="7"/>
    </i>
    <i r="1">
      <x v="15"/>
    </i>
    <i r="1">
      <x v="16"/>
    </i>
    <i>
      <x v="8"/>
    </i>
    <i r="1">
      <x v="2"/>
    </i>
    <i r="1">
      <x v="3"/>
    </i>
    <i>
      <x v="9"/>
    </i>
    <i r="1">
      <x v="4"/>
    </i>
    <i r="1">
      <x v="5"/>
    </i>
    <i>
      <x v="10"/>
    </i>
    <i r="1">
      <x v="19"/>
    </i>
    <i r="1">
      <x v="20"/>
    </i>
    <i>
      <x v="11"/>
    </i>
    <i r="1">
      <x v="23"/>
    </i>
    <i r="1">
      <x v="24"/>
    </i>
    <i>
      <x v="12"/>
    </i>
    <i r="1">
      <x v="21"/>
    </i>
    <i r="1">
      <x v="22"/>
    </i>
    <i t="grand">
      <x/>
    </i>
  </rowItems>
  <colItems count="1">
    <i/>
  </colItems>
  <pageFields count="3">
    <pageField fld="0" hier="35" name="[Tipos Ventas].[Tipo Venta].&amp;[Gravadas]" cap="Gravadas"/>
    <pageField fld="4" hier="8" name="[Nivel Precio].[Descripcion].[All]" cap="All"/>
    <pageField fld="5" hier="6" name="[Horario Comida].[Horario Comida].[All]" cap="All"/>
  </pageFields>
  <dataFields count="1">
    <dataField name="Tota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W6:X31" firstHeaderRow="1" firstDataRow="1" firstDataCol="1" rowPageCount="4" colPageCount="1"/>
  <pivotFields count="8">
    <pivotField dataField="1" showAll="0"/>
    <pivotField axis="axisPage" allDrilled="1" showAll="0" dataSourceSort="1" defaultAttributeDrillState="1">
      <items count="4">
        <item s="1" x="0"/>
        <item s="1" x="1"/>
        <item x="2"/>
        <item t="default"/>
      </items>
    </pivotField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4">
    <pageField fld="1" hier="3" name="[Areas].[Zona].&amp;[Cuyo]" cap="Cuyo"/>
    <pageField fld="5" hier="32" name="[Time].[Year].[All]" cap="All"/>
    <pageField fld="7" hier="6" name="[Horario Comida].[Horario Comida].[All]" cap="All"/>
    <pageField fld="6" hier="8" name="[Nivel Precio].[Descripcion].[All]" cap="All"/>
  </pageFields>
  <dataFields count="1">
    <dataField name="Cantidad-Ventas" fld="0" baseField="0" baseItem="0"/>
  </dataField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1" fieldListSortAscending="1">
  <location ref="Z8:AA49" firstHeaderRow="1" firstDataRow="1" firstDataCol="1" rowPageCount="6" colPageCount="1"/>
  <pivotFields count="10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4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6">
    <pageField fld="0" hier="46" name="[Time].[Month].[All]" cap="All"/>
    <pageField fld="5" hier="9" name="[Horario Comida].[Horario Comida].[All]" cap="All"/>
    <pageField fld="6" hier="41" name="[TiendasCompleta].[Zona].[All]" cap="All"/>
    <pageField fld="7" hier="31" name="[TiendasCompleta].[Area].[All]" cap="All"/>
    <pageField fld="9" hier="33" name="[TiendasCompleta].[Empresa].[All]" cap="All"/>
    <pageField fld="8" hier="40" name="[TiendasCompleta].[Tienda].[All]" cap="All"/>
  </pageFields>
  <dataFields count="1">
    <dataField name="Total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18.xml"/><Relationship Id="rId10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7.xml"/><Relationship Id="rId9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138"/>
  <sheetViews>
    <sheetView tabSelected="1" workbookViewId="0">
      <selection activeCell="Q4" sqref="Q4"/>
    </sheetView>
  </sheetViews>
  <sheetFormatPr baseColWidth="10" defaultRowHeight="15" x14ac:dyDescent="0.25"/>
  <cols>
    <col min="1" max="1" width="19.85546875" style="2" customWidth="1"/>
    <col min="2" max="2" width="21" style="2" customWidth="1"/>
    <col min="3" max="3" width="20.5703125" style="2" bestFit="1" customWidth="1"/>
    <col min="4" max="4" width="31" style="2" customWidth="1"/>
    <col min="5" max="5" width="21" style="2" customWidth="1"/>
    <col min="6" max="9" width="11.42578125" style="2"/>
    <col min="10" max="10" width="0" style="2" hidden="1" customWidth="1"/>
    <col min="11" max="11" width="31" style="2" hidden="1" customWidth="1"/>
    <col min="12" max="12" width="20.5703125" style="2" hidden="1" customWidth="1"/>
    <col min="13" max="13" width="21" style="2" hidden="1" customWidth="1"/>
    <col min="14" max="15" width="0" style="2" hidden="1" customWidth="1"/>
    <col min="16" max="16384" width="11.42578125" style="2"/>
  </cols>
  <sheetData>
    <row r="1" spans="1:13" ht="55.5" customHeight="1" thickBot="1" x14ac:dyDescent="0.95">
      <c r="A1" s="43" t="s">
        <v>67</v>
      </c>
      <c r="B1" s="44"/>
      <c r="C1" s="44"/>
      <c r="D1" s="44"/>
      <c r="E1" s="44"/>
      <c r="F1" s="44"/>
      <c r="G1" s="44"/>
      <c r="H1" s="44"/>
      <c r="I1" s="45"/>
      <c r="J1" s="1"/>
    </row>
    <row r="2" spans="1:13" ht="45.75" x14ac:dyDescent="0.7">
      <c r="A2" s="9" t="s">
        <v>65</v>
      </c>
      <c r="B2" s="10"/>
      <c r="C2" s="11"/>
      <c r="D2" s="11"/>
      <c r="E2" s="12">
        <f>GETPIVOTDATA("[Measures].[Promedio-Satisfaccion]",$K$14)</f>
        <v>3.2107023411371238</v>
      </c>
      <c r="F2" s="13"/>
      <c r="G2" s="13"/>
      <c r="H2" s="13"/>
      <c r="I2" s="14"/>
      <c r="J2" s="3"/>
    </row>
    <row r="3" spans="1:13" ht="45.75" x14ac:dyDescent="0.7">
      <c r="A3" s="15"/>
      <c r="B3" s="16"/>
      <c r="C3" s="17"/>
      <c r="D3" s="17"/>
      <c r="E3" s="18"/>
      <c r="F3" s="19"/>
      <c r="G3" s="19"/>
      <c r="H3" s="19"/>
      <c r="I3" s="20"/>
      <c r="J3" s="3"/>
    </row>
    <row r="4" spans="1:13" ht="45.75" x14ac:dyDescent="0.7">
      <c r="A4" s="15" t="s">
        <v>66</v>
      </c>
      <c r="B4" s="16"/>
      <c r="C4" s="17"/>
      <c r="D4" s="17"/>
      <c r="E4" s="18">
        <f>GETPIVOTDATA("[Measures].[Promedio-Motivacion]",$K$14)</f>
        <v>3.2458193979933112</v>
      </c>
      <c r="F4" s="21"/>
      <c r="G4" s="21"/>
      <c r="H4" s="21"/>
      <c r="I4" s="22"/>
      <c r="J4" s="4"/>
    </row>
    <row r="5" spans="1:13" ht="15.75" thickBot="1" x14ac:dyDescent="0.3">
      <c r="A5" s="23"/>
      <c r="B5" s="24"/>
      <c r="C5" s="24"/>
      <c r="D5" s="25"/>
      <c r="E5" s="24"/>
      <c r="F5" s="24"/>
      <c r="G5" s="24"/>
      <c r="H5" s="24"/>
      <c r="I5" s="26"/>
      <c r="J5" s="1"/>
    </row>
    <row r="6" spans="1:13" x14ac:dyDescent="0.25">
      <c r="A6" s="5"/>
      <c r="B6" s="1"/>
      <c r="C6" s="1"/>
      <c r="D6" s="1"/>
      <c r="E6" s="1"/>
      <c r="F6" s="1"/>
      <c r="G6" s="1"/>
      <c r="H6" s="1"/>
      <c r="I6" s="1"/>
      <c r="J6" s="1"/>
    </row>
    <row r="7" spans="1:13" x14ac:dyDescent="0.25">
      <c r="A7" s="5"/>
      <c r="B7" s="1"/>
      <c r="C7" s="1"/>
      <c r="D7" s="1"/>
      <c r="E7" s="1"/>
      <c r="F7" s="1"/>
      <c r="G7" s="1"/>
      <c r="H7" s="1"/>
      <c r="I7" s="1"/>
      <c r="J7" s="1"/>
    </row>
    <row r="8" spans="1:13" x14ac:dyDescent="0.25">
      <c r="A8" s="5"/>
      <c r="B8" s="1"/>
      <c r="C8" s="1"/>
      <c r="D8" s="1"/>
      <c r="E8" s="1"/>
      <c r="F8" s="1"/>
      <c r="G8" s="1"/>
      <c r="H8" s="1"/>
      <c r="I8" s="1"/>
      <c r="J8" s="1"/>
    </row>
    <row r="9" spans="1:13" x14ac:dyDescent="0.25">
      <c r="A9" s="5"/>
      <c r="B9" s="1"/>
      <c r="C9" s="1"/>
      <c r="D9" s="1"/>
      <c r="E9" s="1"/>
      <c r="F9" s="1"/>
      <c r="G9" s="1"/>
      <c r="H9" s="1"/>
      <c r="I9" s="1"/>
      <c r="J9" s="1"/>
    </row>
    <row r="10" spans="1:13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</row>
    <row r="11" spans="1:13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25">
      <c r="A12" s="5"/>
      <c r="B12" s="1"/>
      <c r="C12" s="1"/>
      <c r="D12" s="1"/>
      <c r="E12" s="1"/>
      <c r="F12" s="1"/>
      <c r="G12" s="1"/>
      <c r="H12" s="1"/>
      <c r="I12" s="1"/>
      <c r="J12" s="1"/>
    </row>
    <row r="13" spans="1:13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</row>
    <row r="14" spans="1:13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2" t="s">
        <v>0</v>
      </c>
      <c r="L14" s="2" t="s">
        <v>15</v>
      </c>
      <c r="M14" s="2" t="s">
        <v>18</v>
      </c>
    </row>
    <row r="15" spans="1:13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6" t="s">
        <v>19</v>
      </c>
      <c r="L15" s="7">
        <v>2.74</v>
      </c>
      <c r="M15" s="7">
        <v>3.16</v>
      </c>
    </row>
    <row r="16" spans="1:13" x14ac:dyDescent="0.25">
      <c r="A16" s="6"/>
      <c r="K16" s="6" t="s">
        <v>20</v>
      </c>
      <c r="L16" s="7">
        <v>3.3269230769230771</v>
      </c>
      <c r="M16" s="7">
        <v>2.9615384615384617</v>
      </c>
    </row>
    <row r="17" spans="1:13" x14ac:dyDescent="0.25">
      <c r="A17" s="6"/>
      <c r="K17" s="6" t="s">
        <v>21</v>
      </c>
      <c r="L17" s="7">
        <v>3.2708333333333335</v>
      </c>
      <c r="M17" s="7">
        <v>3.2916666666666665</v>
      </c>
    </row>
    <row r="18" spans="1:13" x14ac:dyDescent="0.25">
      <c r="A18" s="6"/>
      <c r="K18" s="6" t="s">
        <v>22</v>
      </c>
      <c r="L18" s="7">
        <v>2.8596491228070176</v>
      </c>
      <c r="M18" s="7">
        <v>3.1403508771929824</v>
      </c>
    </row>
    <row r="19" spans="1:13" x14ac:dyDescent="0.25">
      <c r="A19" s="6"/>
      <c r="K19" s="6" t="s">
        <v>23</v>
      </c>
      <c r="L19" s="7">
        <v>3.21875</v>
      </c>
      <c r="M19" s="7">
        <v>3.1875</v>
      </c>
    </row>
    <row r="20" spans="1:13" x14ac:dyDescent="0.25">
      <c r="K20" s="6" t="s">
        <v>24</v>
      </c>
      <c r="L20" s="7">
        <v>3.1</v>
      </c>
      <c r="M20" s="7">
        <v>3.14</v>
      </c>
    </row>
    <row r="21" spans="1:13" x14ac:dyDescent="0.25">
      <c r="K21" s="6" t="s">
        <v>25</v>
      </c>
      <c r="L21" s="7">
        <v>3.2068965517241379</v>
      </c>
      <c r="M21" s="7">
        <v>3.4310344827586206</v>
      </c>
    </row>
    <row r="22" spans="1:13" x14ac:dyDescent="0.25">
      <c r="K22" s="6" t="s">
        <v>26</v>
      </c>
      <c r="L22" s="7">
        <v>3.5306122448979593</v>
      </c>
      <c r="M22" s="7">
        <v>3.4081632653061225</v>
      </c>
    </row>
    <row r="23" spans="1:13" x14ac:dyDescent="0.25">
      <c r="K23" s="6" t="s">
        <v>27</v>
      </c>
      <c r="L23" s="7">
        <v>3.6530612244897958</v>
      </c>
      <c r="M23" s="7">
        <v>3.204081632653061</v>
      </c>
    </row>
    <row r="24" spans="1:13" x14ac:dyDescent="0.25">
      <c r="K24" s="6" t="s">
        <v>28</v>
      </c>
      <c r="L24" s="7">
        <v>3.5245901639344264</v>
      </c>
      <c r="M24" s="7">
        <v>3.2459016393442623</v>
      </c>
    </row>
    <row r="25" spans="1:13" x14ac:dyDescent="0.25">
      <c r="K25" s="6" t="s">
        <v>29</v>
      </c>
      <c r="L25" s="7">
        <v>3.2833333333333332</v>
      </c>
      <c r="M25" s="7">
        <v>3.15</v>
      </c>
    </row>
    <row r="26" spans="1:13" x14ac:dyDescent="0.25">
      <c r="K26" s="6" t="s">
        <v>14</v>
      </c>
      <c r="L26" s="7">
        <v>3.2458193979933112</v>
      </c>
      <c r="M26" s="7">
        <v>3.2107023411371238</v>
      </c>
    </row>
    <row r="39" spans="11:12" x14ac:dyDescent="0.25">
      <c r="K39" s="2" t="s">
        <v>16</v>
      </c>
      <c r="L39" s="2" t="s" vm="18">
        <v>182</v>
      </c>
    </row>
    <row r="40" spans="11:12" x14ac:dyDescent="0.25">
      <c r="K40" s="2" t="s">
        <v>103</v>
      </c>
      <c r="L40" s="2" t="s" vm="19">
        <v>22</v>
      </c>
    </row>
    <row r="42" spans="11:12" x14ac:dyDescent="0.25">
      <c r="K42" s="2" t="s">
        <v>0</v>
      </c>
      <c r="L42" s="2" t="s">
        <v>15</v>
      </c>
    </row>
    <row r="43" spans="11:12" x14ac:dyDescent="0.25">
      <c r="K43" s="6" t="s">
        <v>1</v>
      </c>
      <c r="L43" s="7">
        <v>2.5</v>
      </c>
    </row>
    <row r="44" spans="11:12" x14ac:dyDescent="0.25">
      <c r="K44" s="6" t="s">
        <v>3</v>
      </c>
      <c r="L44" s="7">
        <v>4</v>
      </c>
    </row>
    <row r="45" spans="11:12" x14ac:dyDescent="0.25">
      <c r="K45" s="6" t="s">
        <v>4</v>
      </c>
      <c r="L45" s="7">
        <v>5</v>
      </c>
    </row>
    <row r="46" spans="11:12" x14ac:dyDescent="0.25">
      <c r="K46" s="6" t="s">
        <v>5</v>
      </c>
      <c r="L46" s="7">
        <v>5</v>
      </c>
    </row>
    <row r="47" spans="11:12" x14ac:dyDescent="0.25">
      <c r="K47" s="6" t="s">
        <v>6</v>
      </c>
      <c r="L47" s="7">
        <v>1</v>
      </c>
    </row>
    <row r="48" spans="11:12" x14ac:dyDescent="0.25">
      <c r="K48" s="6" t="s">
        <v>7</v>
      </c>
      <c r="L48" s="7">
        <v>1.5</v>
      </c>
    </row>
    <row r="49" spans="1:12" x14ac:dyDescent="0.25">
      <c r="K49" s="6" t="s">
        <v>8</v>
      </c>
      <c r="L49" s="7">
        <v>2</v>
      </c>
    </row>
    <row r="50" spans="1:12" x14ac:dyDescent="0.25">
      <c r="K50" s="6" t="s">
        <v>10</v>
      </c>
      <c r="L50" s="7">
        <v>1</v>
      </c>
    </row>
    <row r="51" spans="1:12" x14ac:dyDescent="0.25">
      <c r="K51" s="6" t="s">
        <v>11</v>
      </c>
      <c r="L51" s="7">
        <v>5</v>
      </c>
    </row>
    <row r="52" spans="1:12" x14ac:dyDescent="0.25">
      <c r="K52" s="6" t="s">
        <v>13</v>
      </c>
      <c r="L52" s="7">
        <v>4</v>
      </c>
    </row>
    <row r="53" spans="1:12" x14ac:dyDescent="0.25">
      <c r="K53" s="6" t="s">
        <v>14</v>
      </c>
      <c r="L53" s="7">
        <v>2.9285714285714284</v>
      </c>
    </row>
    <row r="54" spans="1:12" x14ac:dyDescent="0.25">
      <c r="K54"/>
      <c r="L54"/>
    </row>
    <row r="55" spans="1:12" x14ac:dyDescent="0.25">
      <c r="K55"/>
      <c r="L55"/>
    </row>
    <row r="56" spans="1:12" x14ac:dyDescent="0.25">
      <c r="K56"/>
      <c r="L56"/>
    </row>
    <row r="58" spans="1:12" x14ac:dyDescent="0.25">
      <c r="A58" s="2" t="s">
        <v>0</v>
      </c>
      <c r="B58" s="2" t="s">
        <v>18</v>
      </c>
      <c r="C58" s="2" t="s">
        <v>15</v>
      </c>
    </row>
    <row r="59" spans="1:12" x14ac:dyDescent="0.25">
      <c r="A59" s="6" t="s">
        <v>30</v>
      </c>
      <c r="B59" s="7">
        <v>3.0625</v>
      </c>
      <c r="C59" s="7">
        <v>3.2124999999999999</v>
      </c>
    </row>
    <row r="60" spans="1:12" x14ac:dyDescent="0.25">
      <c r="A60" s="8" t="s">
        <v>39</v>
      </c>
      <c r="B60" s="7">
        <v>3.1923076923076925</v>
      </c>
      <c r="C60" s="7">
        <v>2.9230769230769229</v>
      </c>
    </row>
    <row r="61" spans="1:12" x14ac:dyDescent="0.25">
      <c r="A61" s="8" t="s">
        <v>40</v>
      </c>
      <c r="B61" s="7">
        <v>2.7777777777777777</v>
      </c>
      <c r="C61" s="7">
        <v>3.1481481481481484</v>
      </c>
    </row>
    <row r="62" spans="1:12" x14ac:dyDescent="0.25">
      <c r="A62" s="8" t="s">
        <v>41</v>
      </c>
      <c r="B62" s="7">
        <v>3.1071428571428572</v>
      </c>
      <c r="C62" s="7">
        <v>3.4285714285714284</v>
      </c>
    </row>
    <row r="63" spans="1:12" x14ac:dyDescent="0.25">
      <c r="A63" s="6" t="s">
        <v>31</v>
      </c>
      <c r="B63" s="7">
        <v>3.1780821917808217</v>
      </c>
      <c r="C63" s="7">
        <v>3.0273972602739727</v>
      </c>
    </row>
    <row r="64" spans="1:12" x14ac:dyDescent="0.25">
      <c r="A64" s="8" t="s">
        <v>42</v>
      </c>
      <c r="B64" s="7">
        <v>3.1538461538461537</v>
      </c>
      <c r="C64" s="7">
        <v>2.6153846153846154</v>
      </c>
    </row>
    <row r="65" spans="1:3" x14ac:dyDescent="0.25">
      <c r="A65" s="8" t="s">
        <v>43</v>
      </c>
      <c r="B65" s="7">
        <v>3.5217391304347827</v>
      </c>
      <c r="C65" s="7">
        <v>3.6086956521739131</v>
      </c>
    </row>
    <row r="66" spans="1:3" x14ac:dyDescent="0.25">
      <c r="A66" s="8" t="s">
        <v>44</v>
      </c>
      <c r="B66" s="7">
        <v>2.875</v>
      </c>
      <c r="C66" s="7">
        <v>2.9166666666666665</v>
      </c>
    </row>
    <row r="67" spans="1:3" x14ac:dyDescent="0.25">
      <c r="A67" s="6" t="s">
        <v>32</v>
      </c>
      <c r="B67" s="7">
        <v>2.7397260273972601</v>
      </c>
      <c r="C67" s="7">
        <v>3.1506849315068495</v>
      </c>
    </row>
    <row r="68" spans="1:3" x14ac:dyDescent="0.25">
      <c r="A68" s="8" t="s">
        <v>45</v>
      </c>
      <c r="B68" s="7">
        <v>2.8333333333333335</v>
      </c>
      <c r="C68" s="7">
        <v>3.125</v>
      </c>
    </row>
    <row r="69" spans="1:3" x14ac:dyDescent="0.25">
      <c r="A69" s="8" t="s">
        <v>46</v>
      </c>
      <c r="B69" s="7">
        <v>2.5652173913043477</v>
      </c>
      <c r="C69" s="7">
        <v>2.9565217391304346</v>
      </c>
    </row>
    <row r="70" spans="1:3" x14ac:dyDescent="0.25">
      <c r="A70" s="8" t="s">
        <v>47</v>
      </c>
      <c r="B70" s="7">
        <v>2.8076923076923075</v>
      </c>
      <c r="C70" s="7">
        <v>3.3461538461538463</v>
      </c>
    </row>
    <row r="71" spans="1:3" x14ac:dyDescent="0.25">
      <c r="A71" s="6" t="s">
        <v>33</v>
      </c>
      <c r="B71" s="7">
        <v>2.9375</v>
      </c>
      <c r="C71" s="7">
        <v>3.046875</v>
      </c>
    </row>
    <row r="72" spans="1:3" x14ac:dyDescent="0.25">
      <c r="A72" s="8" t="s">
        <v>48</v>
      </c>
      <c r="B72" s="7">
        <v>2.6666666666666665</v>
      </c>
      <c r="C72" s="7">
        <v>2.75</v>
      </c>
    </row>
    <row r="73" spans="1:3" x14ac:dyDescent="0.25">
      <c r="A73" s="8" t="s">
        <v>49</v>
      </c>
      <c r="B73" s="7">
        <v>3.2222222222222223</v>
      </c>
      <c r="C73" s="7">
        <v>3.4444444444444446</v>
      </c>
    </row>
    <row r="74" spans="1:3" x14ac:dyDescent="0.25">
      <c r="A74" s="8" t="s">
        <v>50</v>
      </c>
      <c r="B74" s="7">
        <v>3</v>
      </c>
      <c r="C74" s="7">
        <v>3.0454545454545454</v>
      </c>
    </row>
    <row r="75" spans="1:3" x14ac:dyDescent="0.25">
      <c r="A75" s="6" t="s">
        <v>34</v>
      </c>
      <c r="B75" s="7">
        <v>3.028169014084507</v>
      </c>
      <c r="C75" s="7">
        <v>3.0422535211267605</v>
      </c>
    </row>
    <row r="76" spans="1:3" x14ac:dyDescent="0.25">
      <c r="A76" s="8" t="s">
        <v>51</v>
      </c>
      <c r="B76" s="7">
        <v>2.8260869565217392</v>
      </c>
      <c r="C76" s="7">
        <v>3</v>
      </c>
    </row>
    <row r="77" spans="1:3" x14ac:dyDescent="0.25">
      <c r="A77" s="8" t="s">
        <v>52</v>
      </c>
      <c r="B77" s="7">
        <v>2.8333333333333335</v>
      </c>
      <c r="C77" s="7">
        <v>3.0833333333333335</v>
      </c>
    </row>
    <row r="78" spans="1:3" x14ac:dyDescent="0.25">
      <c r="A78" s="8" t="s">
        <v>53</v>
      </c>
      <c r="B78" s="7">
        <v>3.4166666666666665</v>
      </c>
      <c r="C78" s="7">
        <v>3.0416666666666665</v>
      </c>
    </row>
    <row r="79" spans="1:3" x14ac:dyDescent="0.25">
      <c r="A79" s="6" t="s">
        <v>35</v>
      </c>
      <c r="B79" s="7">
        <v>2.7464788732394365</v>
      </c>
      <c r="C79" s="7">
        <v>3</v>
      </c>
    </row>
    <row r="80" spans="1:3" x14ac:dyDescent="0.25">
      <c r="A80" s="8" t="s">
        <v>54</v>
      </c>
      <c r="B80" s="7">
        <v>2.8518518518518516</v>
      </c>
      <c r="C80" s="7">
        <v>3.0370370370370372</v>
      </c>
    </row>
    <row r="81" spans="1:3" x14ac:dyDescent="0.25">
      <c r="A81" s="8" t="s">
        <v>55</v>
      </c>
      <c r="B81" s="7">
        <v>2.652173913043478</v>
      </c>
      <c r="C81" s="7">
        <v>2.8695652173913042</v>
      </c>
    </row>
    <row r="82" spans="1:3" x14ac:dyDescent="0.25">
      <c r="A82" s="8" t="s">
        <v>56</v>
      </c>
      <c r="B82" s="7">
        <v>2.5909090909090908</v>
      </c>
      <c r="C82" s="7">
        <v>2.9545454545454546</v>
      </c>
    </row>
    <row r="83" spans="1:3" x14ac:dyDescent="0.25">
      <c r="A83" s="6" t="s">
        <v>36</v>
      </c>
      <c r="B83" s="7">
        <v>2.9113924050632911</v>
      </c>
      <c r="C83" s="7">
        <v>2.9873417721518987</v>
      </c>
    </row>
    <row r="84" spans="1:3" x14ac:dyDescent="0.25">
      <c r="A84" s="8" t="s">
        <v>57</v>
      </c>
      <c r="B84" s="7">
        <v>2.88</v>
      </c>
      <c r="C84" s="7">
        <v>2.92</v>
      </c>
    </row>
    <row r="85" spans="1:3" x14ac:dyDescent="0.25">
      <c r="A85" s="8" t="s">
        <v>58</v>
      </c>
      <c r="B85" s="7">
        <v>3.0370370370370372</v>
      </c>
      <c r="C85" s="7">
        <v>3.1111111111111112</v>
      </c>
    </row>
    <row r="86" spans="1:3" x14ac:dyDescent="0.25">
      <c r="A86" s="8" t="s">
        <v>59</v>
      </c>
      <c r="B86" s="7">
        <v>2.8148148148148149</v>
      </c>
      <c r="C86" s="7">
        <v>2.925925925925926</v>
      </c>
    </row>
    <row r="87" spans="1:3" x14ac:dyDescent="0.25">
      <c r="A87" s="6" t="s">
        <v>37</v>
      </c>
      <c r="B87" s="7">
        <v>2.9423076923076925</v>
      </c>
      <c r="C87" s="7">
        <v>2.9807692307692308</v>
      </c>
    </row>
    <row r="88" spans="1:3" x14ac:dyDescent="0.25">
      <c r="A88" s="8" t="s">
        <v>60</v>
      </c>
      <c r="B88" s="7">
        <v>2.896551724137931</v>
      </c>
      <c r="C88" s="7">
        <v>2.8620689655172415</v>
      </c>
    </row>
    <row r="89" spans="1:3" x14ac:dyDescent="0.25">
      <c r="A89" s="8" t="s">
        <v>61</v>
      </c>
      <c r="B89" s="7">
        <v>3</v>
      </c>
      <c r="C89" s="7">
        <v>3.1304347826086958</v>
      </c>
    </row>
    <row r="90" spans="1:3" x14ac:dyDescent="0.25">
      <c r="A90" s="6" t="s">
        <v>38</v>
      </c>
      <c r="B90" s="7">
        <v>3.358974358974359</v>
      </c>
      <c r="C90" s="7">
        <v>2.7948717948717947</v>
      </c>
    </row>
    <row r="91" spans="1:3" x14ac:dyDescent="0.25">
      <c r="A91" s="8" t="s">
        <v>62</v>
      </c>
      <c r="B91" s="7">
        <v>3.5333333333333332</v>
      </c>
      <c r="C91" s="7">
        <v>2.7</v>
      </c>
    </row>
    <row r="92" spans="1:3" x14ac:dyDescent="0.25">
      <c r="A92" s="8" t="s">
        <v>63</v>
      </c>
      <c r="B92" s="7">
        <v>3.3076923076923075</v>
      </c>
      <c r="C92" s="7">
        <v>2.9230769230769229</v>
      </c>
    </row>
    <row r="93" spans="1:3" x14ac:dyDescent="0.25">
      <c r="A93" s="8" t="s">
        <v>64</v>
      </c>
      <c r="B93" s="7">
        <v>3.1818181818181817</v>
      </c>
      <c r="C93" s="7">
        <v>2.7727272727272729</v>
      </c>
    </row>
    <row r="94" spans="1:3" x14ac:dyDescent="0.25">
      <c r="A94" s="6" t="s">
        <v>14</v>
      </c>
      <c r="B94" s="7">
        <v>3.2107023411371238</v>
      </c>
      <c r="C94" s="7">
        <v>3.2458193979933112</v>
      </c>
    </row>
    <row r="122" spans="4:5" x14ac:dyDescent="0.25">
      <c r="D122" s="2" t="s">
        <v>16</v>
      </c>
      <c r="E122" s="2" t="s" vm="1">
        <v>17</v>
      </c>
    </row>
    <row r="124" spans="4:5" x14ac:dyDescent="0.25">
      <c r="D124" s="2" t="s">
        <v>0</v>
      </c>
      <c r="E124" s="2" t="s">
        <v>18</v>
      </c>
    </row>
    <row r="125" spans="4:5" x14ac:dyDescent="0.25">
      <c r="D125" s="6" t="s">
        <v>1</v>
      </c>
      <c r="E125" s="7">
        <v>2.9130434782608696</v>
      </c>
    </row>
    <row r="126" spans="4:5" x14ac:dyDescent="0.25">
      <c r="D126" s="6" t="s">
        <v>2</v>
      </c>
      <c r="E126" s="7">
        <v>2.7446808510638299</v>
      </c>
    </row>
    <row r="127" spans="4:5" x14ac:dyDescent="0.25">
      <c r="D127" s="6" t="s">
        <v>3</v>
      </c>
      <c r="E127" s="7">
        <v>2.693877551020408</v>
      </c>
    </row>
    <row r="128" spans="4:5" x14ac:dyDescent="0.25">
      <c r="D128" s="6" t="s">
        <v>4</v>
      </c>
      <c r="E128" s="7">
        <v>3</v>
      </c>
    </row>
    <row r="129" spans="4:5" x14ac:dyDescent="0.25">
      <c r="D129" s="6" t="s">
        <v>5</v>
      </c>
      <c r="E129" s="7">
        <v>2.9047619047619047</v>
      </c>
    </row>
    <row r="130" spans="4:5" x14ac:dyDescent="0.25">
      <c r="D130" s="6" t="s">
        <v>6</v>
      </c>
      <c r="E130" s="7">
        <v>2.9811320754716979</v>
      </c>
    </row>
    <row r="131" spans="4:5" x14ac:dyDescent="0.25">
      <c r="D131" s="6" t="s">
        <v>7</v>
      </c>
      <c r="E131" s="7">
        <v>3.125</v>
      </c>
    </row>
    <row r="132" spans="4:5" x14ac:dyDescent="0.25">
      <c r="D132" s="6" t="s">
        <v>8</v>
      </c>
      <c r="E132" s="7">
        <v>2.76</v>
      </c>
    </row>
    <row r="133" spans="4:5" x14ac:dyDescent="0.25">
      <c r="D133" s="6" t="s">
        <v>9</v>
      </c>
      <c r="E133" s="7">
        <v>3.1296296296296298</v>
      </c>
    </row>
    <row r="134" spans="4:5" x14ac:dyDescent="0.25">
      <c r="D134" s="6" t="s">
        <v>10</v>
      </c>
      <c r="E134" s="7">
        <v>3.1914893617021276</v>
      </c>
    </row>
    <row r="135" spans="4:5" x14ac:dyDescent="0.25">
      <c r="D135" s="6" t="s">
        <v>11</v>
      </c>
      <c r="E135" s="7">
        <v>2.925925925925926</v>
      </c>
    </row>
    <row r="136" spans="4:5" x14ac:dyDescent="0.25">
      <c r="D136" s="6" t="s">
        <v>12</v>
      </c>
      <c r="E136" s="7">
        <v>3.4285714285714284</v>
      </c>
    </row>
    <row r="137" spans="4:5" x14ac:dyDescent="0.25">
      <c r="D137" s="6" t="s">
        <v>13</v>
      </c>
      <c r="E137" s="7">
        <v>2.9423076923076925</v>
      </c>
    </row>
    <row r="138" spans="4:5" x14ac:dyDescent="0.25">
      <c r="D138" s="6" t="s">
        <v>14</v>
      </c>
      <c r="E138" s="7">
        <v>3.2107023411371238</v>
      </c>
    </row>
  </sheetData>
  <mergeCells count="1">
    <mergeCell ref="A1:I1"/>
  </mergeCells>
  <conditionalFormatting sqref="E2:E4">
    <cfRule type="iconSet" priority="1">
      <iconSet iconSet="3Symbols">
        <cfvo type="percent" val="0"/>
        <cfvo type="num" val="1.5"/>
        <cfvo type="num" val="3.24"/>
      </iconSet>
    </cfRule>
  </conditionalFormatting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G231"/>
  <sheetViews>
    <sheetView zoomScaleNormal="100" workbookViewId="0">
      <selection activeCell="B3" sqref="B3"/>
    </sheetView>
  </sheetViews>
  <sheetFormatPr baseColWidth="10" defaultRowHeight="15" x14ac:dyDescent="0.25"/>
  <cols>
    <col min="1" max="2" width="53" customWidth="1"/>
    <col min="3" max="3" width="21.5703125" bestFit="1" customWidth="1"/>
    <col min="4" max="10" width="3" customWidth="1"/>
    <col min="11" max="13" width="2" customWidth="1"/>
    <col min="14" max="14" width="19.85546875" customWidth="1"/>
    <col min="15" max="15" width="11.28515625" customWidth="1"/>
    <col min="16" max="16" width="49.7109375" customWidth="1"/>
    <col min="17" max="17" width="17.5703125" customWidth="1"/>
    <col min="18" max="18" width="15.7109375" customWidth="1"/>
    <col min="19" max="19" width="51.42578125" customWidth="1"/>
    <col min="20" max="20" width="17.5703125" customWidth="1"/>
    <col min="21" max="21" width="9" customWidth="1"/>
    <col min="22" max="22" width="51" customWidth="1"/>
    <col min="23" max="23" width="17.5703125" customWidth="1"/>
    <col min="24" max="24" width="20.42578125" customWidth="1"/>
    <col min="25" max="25" width="52.5703125" customWidth="1"/>
    <col min="26" max="26" width="52.85546875" customWidth="1"/>
    <col min="27" max="27" width="9" customWidth="1"/>
    <col min="28" max="28" width="18.28515625" customWidth="1"/>
    <col min="29" max="29" width="56.5703125" customWidth="1"/>
    <col min="30" max="30" width="9" customWidth="1"/>
    <col min="31" max="31" width="30.85546875" customWidth="1"/>
    <col min="32" max="32" width="52.85546875" customWidth="1"/>
    <col min="33" max="33" width="8" customWidth="1"/>
    <col min="34" max="34" width="27.85546875" customWidth="1"/>
    <col min="35" max="35" width="24.7109375" customWidth="1"/>
    <col min="36" max="36" width="24.140625" customWidth="1"/>
    <col min="37" max="37" width="7.28515625" customWidth="1"/>
    <col min="38" max="38" width="11.42578125" customWidth="1"/>
    <col min="39" max="39" width="14.7109375" customWidth="1"/>
    <col min="40" max="40" width="23.42578125" customWidth="1"/>
    <col min="41" max="41" width="13.42578125" customWidth="1"/>
    <col min="42" max="42" width="12.5703125" customWidth="1"/>
    <col min="43" max="43" width="3.85546875" customWidth="1"/>
    <col min="44" max="44" width="6.85546875" customWidth="1"/>
    <col min="45" max="45" width="12.5703125" customWidth="1"/>
    <col min="46" max="46" width="14.85546875" customWidth="1"/>
    <col min="47" max="47" width="14.5703125" customWidth="1"/>
    <col min="48" max="48" width="12.5703125" customWidth="1"/>
    <col min="49" max="70" width="22.42578125" customWidth="1"/>
    <col min="71" max="71" width="21.7109375" customWidth="1"/>
    <col min="72" max="72" width="20.7109375" customWidth="1"/>
    <col min="73" max="94" width="22.42578125" customWidth="1"/>
    <col min="95" max="95" width="21.7109375" customWidth="1"/>
    <col min="96" max="96" width="19.85546875" customWidth="1"/>
    <col min="97" max="97" width="20.140625" customWidth="1"/>
    <col min="98" max="109" width="6.7109375" customWidth="1"/>
    <col min="110" max="110" width="15.85546875" customWidth="1"/>
    <col min="111" max="111" width="11.5703125" customWidth="1"/>
    <col min="112" max="112" width="5.7109375" customWidth="1"/>
    <col min="113" max="119" width="6" customWidth="1"/>
    <col min="120" max="138" width="6.7109375" customWidth="1"/>
    <col min="139" max="139" width="14.5703125" customWidth="1"/>
    <col min="140" max="140" width="11.140625" customWidth="1"/>
    <col min="141" max="148" width="6" customWidth="1"/>
    <col min="149" max="167" width="6.7109375" customWidth="1"/>
    <col min="168" max="168" width="14.140625" customWidth="1"/>
    <col min="169" max="169" width="11.42578125" customWidth="1"/>
    <col min="170" max="177" width="6" customWidth="1"/>
    <col min="178" max="196" width="6.7109375" customWidth="1"/>
    <col min="197" max="197" width="14.42578125" customWidth="1"/>
    <col min="198" max="198" width="10.7109375" customWidth="1"/>
    <col min="199" max="206" width="6" customWidth="1"/>
    <col min="207" max="225" width="6.7109375" customWidth="1"/>
    <col min="226" max="226" width="13.7109375" customWidth="1"/>
    <col min="227" max="227" width="13.42578125" customWidth="1"/>
    <col min="228" max="234" width="6" customWidth="1"/>
    <col min="235" max="235" width="5.7109375" customWidth="1"/>
    <col min="236" max="254" width="6.7109375" customWidth="1"/>
    <col min="255" max="255" width="16.5703125" customWidth="1"/>
    <col min="256" max="256" width="17.140625" customWidth="1"/>
    <col min="257" max="264" width="6" customWidth="1"/>
    <col min="265" max="283" width="6.7109375" customWidth="1"/>
    <col min="284" max="284" width="20.28515625" customWidth="1"/>
    <col min="285" max="285" width="14.42578125" customWidth="1"/>
    <col min="286" max="293" width="6" customWidth="1"/>
    <col min="294" max="312" width="6.7109375" customWidth="1"/>
    <col min="313" max="313" width="17.5703125" customWidth="1"/>
    <col min="314" max="314" width="16.7109375" customWidth="1"/>
    <col min="315" max="322" width="6" customWidth="1"/>
    <col min="323" max="341" width="6.7109375" customWidth="1"/>
    <col min="342" max="342" width="19.85546875" customWidth="1"/>
    <col min="343" max="343" width="16.42578125" customWidth="1"/>
    <col min="344" max="351" width="6" customWidth="1"/>
    <col min="352" max="370" width="6.7109375" customWidth="1"/>
    <col min="371" max="371" width="19.5703125" customWidth="1"/>
    <col min="372" max="372" width="14" customWidth="1"/>
    <col min="373" max="379" width="6" customWidth="1"/>
    <col min="380" max="380" width="5.7109375" customWidth="1"/>
    <col min="381" max="399" width="6.7109375" customWidth="1"/>
    <col min="400" max="400" width="17.140625" customWidth="1"/>
    <col min="401" max="401" width="15.140625" customWidth="1"/>
    <col min="402" max="409" width="6" customWidth="1"/>
    <col min="410" max="428" width="6.7109375" customWidth="1"/>
    <col min="429" max="429" width="18.28515625" customWidth="1"/>
    <col min="430" max="430" width="12.85546875" customWidth="1"/>
    <col min="431" max="438" width="6" customWidth="1"/>
    <col min="439" max="457" width="6.7109375" customWidth="1"/>
    <col min="458" max="458" width="15.85546875" customWidth="1"/>
    <col min="459" max="459" width="11.5703125" customWidth="1"/>
    <col min="460" max="467" width="6" customWidth="1"/>
    <col min="468" max="486" width="6.7109375" customWidth="1"/>
    <col min="487" max="487" width="14.5703125" customWidth="1"/>
    <col min="488" max="488" width="11.140625" customWidth="1"/>
    <col min="489" max="496" width="6" customWidth="1"/>
    <col min="497" max="515" width="6.7109375" customWidth="1"/>
    <col min="516" max="516" width="14.140625" customWidth="1"/>
    <col min="517" max="517" width="11.42578125" customWidth="1"/>
    <col min="518" max="525" width="6" customWidth="1"/>
    <col min="526" max="544" width="6.7109375" customWidth="1"/>
    <col min="545" max="545" width="14.42578125" customWidth="1"/>
    <col min="546" max="546" width="10.7109375" customWidth="1"/>
    <col min="547" max="554" width="6" customWidth="1"/>
    <col min="555" max="573" width="6.7109375" customWidth="1"/>
    <col min="574" max="574" width="13.7109375" customWidth="1"/>
    <col min="575" max="575" width="13.42578125" customWidth="1"/>
    <col min="576" max="583" width="6" customWidth="1"/>
    <col min="584" max="602" width="6.7109375" customWidth="1"/>
    <col min="603" max="603" width="16.5703125" customWidth="1"/>
    <col min="604" max="604" width="17.140625" customWidth="1"/>
    <col min="605" max="612" width="6" customWidth="1"/>
    <col min="613" max="631" width="6.7109375" customWidth="1"/>
    <col min="632" max="632" width="20.28515625" customWidth="1"/>
    <col min="633" max="633" width="14.42578125" customWidth="1"/>
    <col min="634" max="641" width="6" customWidth="1"/>
    <col min="642" max="660" width="6.7109375" customWidth="1"/>
    <col min="661" max="661" width="17.5703125" customWidth="1"/>
    <col min="662" max="662" width="16.7109375" customWidth="1"/>
    <col min="663" max="670" width="6" customWidth="1"/>
    <col min="671" max="689" width="6.7109375" customWidth="1"/>
    <col min="690" max="690" width="19.85546875" customWidth="1"/>
    <col min="691" max="691" width="16.42578125" customWidth="1"/>
    <col min="692" max="694" width="6" customWidth="1"/>
    <col min="695" max="695" width="5.7109375" customWidth="1"/>
    <col min="696" max="699" width="6" customWidth="1"/>
    <col min="700" max="718" width="6.7109375" customWidth="1"/>
    <col min="719" max="719" width="19.5703125" bestFit="1" customWidth="1"/>
    <col min="720" max="720" width="12.5703125" bestFit="1" customWidth="1"/>
  </cols>
  <sheetData>
    <row r="1" spans="1:33" ht="62.25" thickBot="1" x14ac:dyDescent="0.95">
      <c r="A1" s="43" t="s">
        <v>68</v>
      </c>
      <c r="B1" s="44"/>
      <c r="C1" s="44"/>
      <c r="D1" s="44"/>
      <c r="E1" s="44"/>
      <c r="F1" s="44"/>
      <c r="G1" s="44"/>
      <c r="H1" s="44"/>
      <c r="I1" s="45"/>
      <c r="N1" s="28" t="s">
        <v>70</v>
      </c>
      <c r="O1" t="s" vm="20">
        <v>71</v>
      </c>
      <c r="Q1" s="28" t="s">
        <v>73</v>
      </c>
      <c r="R1" t="s" vm="2">
        <v>17</v>
      </c>
      <c r="T1" s="28" t="s">
        <v>98</v>
      </c>
      <c r="U1" t="s" vm="3">
        <v>17</v>
      </c>
      <c r="W1" s="28" t="s">
        <v>98</v>
      </c>
      <c r="X1" t="s" vm="5">
        <v>104</v>
      </c>
      <c r="Z1" s="28" t="s">
        <v>114</v>
      </c>
      <c r="AA1" t="s" vm="6">
        <v>17</v>
      </c>
      <c r="AC1" s="28" t="s">
        <v>101</v>
      </c>
      <c r="AD1" t="s" vm="7">
        <v>17</v>
      </c>
      <c r="AF1" s="28" t="s">
        <v>103</v>
      </c>
      <c r="AG1" t="s" vm="21">
        <v>17</v>
      </c>
    </row>
    <row r="2" spans="1:33" ht="45.75" x14ac:dyDescent="0.7">
      <c r="A2" s="9" t="s">
        <v>173</v>
      </c>
      <c r="B2" s="39">
        <f>promedioIncremento</f>
        <v>0.23186062582927908</v>
      </c>
      <c r="C2" s="11"/>
      <c r="D2" s="11"/>
      <c r="E2" s="12"/>
      <c r="F2" s="13"/>
      <c r="G2" s="13"/>
      <c r="H2" s="13"/>
      <c r="I2" s="14"/>
      <c r="N2" s="28" t="s">
        <v>200</v>
      </c>
      <c r="O2" t="s" vm="25">
        <v>17</v>
      </c>
      <c r="Q2" s="28" t="s">
        <v>201</v>
      </c>
      <c r="R2" t="s" vm="26">
        <v>17</v>
      </c>
      <c r="T2" s="28" t="s">
        <v>73</v>
      </c>
      <c r="U2" t="s" vm="2">
        <v>17</v>
      </c>
      <c r="W2" s="28" t="s">
        <v>103</v>
      </c>
      <c r="X2" t="s" vm="4">
        <v>17</v>
      </c>
      <c r="Z2" s="28" t="s">
        <v>201</v>
      </c>
      <c r="AA2" t="s" vm="27">
        <v>17</v>
      </c>
      <c r="AF2" s="28" t="s">
        <v>175</v>
      </c>
      <c r="AG2" t="s" vm="22">
        <v>17</v>
      </c>
    </row>
    <row r="3" spans="1:33" ht="45.75" x14ac:dyDescent="0.7">
      <c r="A3" s="15"/>
      <c r="B3" s="38"/>
      <c r="C3" s="17"/>
      <c r="D3" s="17"/>
      <c r="E3" s="18"/>
      <c r="F3" s="19"/>
      <c r="G3" s="19"/>
      <c r="H3" s="19"/>
      <c r="I3" s="20"/>
      <c r="N3" s="28" t="s">
        <v>201</v>
      </c>
      <c r="O3" t="s" vm="26">
        <v>17</v>
      </c>
      <c r="Q3" s="28" t="s">
        <v>200</v>
      </c>
      <c r="R3" t="s" vm="25">
        <v>17</v>
      </c>
      <c r="T3" s="28" t="s">
        <v>177</v>
      </c>
      <c r="U3" t="s" vm="23">
        <v>17</v>
      </c>
      <c r="W3" s="28" t="s">
        <v>201</v>
      </c>
      <c r="X3" t="s" vm="26">
        <v>17</v>
      </c>
      <c r="Z3" s="28" t="s">
        <v>98</v>
      </c>
      <c r="AA3" t="s" vm="28">
        <v>17</v>
      </c>
      <c r="AC3" s="28" t="s">
        <v>0</v>
      </c>
      <c r="AD3" t="s">
        <v>69</v>
      </c>
      <c r="AF3" s="28" t="s">
        <v>98</v>
      </c>
      <c r="AG3" t="s" vm="28">
        <v>17</v>
      </c>
    </row>
    <row r="4" spans="1:33" ht="45.75" x14ac:dyDescent="0.7">
      <c r="A4" s="15"/>
      <c r="B4" s="16"/>
      <c r="C4" s="17"/>
      <c r="D4" s="17"/>
      <c r="E4" s="18"/>
      <c r="F4" s="21"/>
      <c r="G4" s="21"/>
      <c r="H4" s="21"/>
      <c r="I4" s="22"/>
      <c r="T4" s="28" t="s">
        <v>176</v>
      </c>
      <c r="U4" t="s" vm="24">
        <v>17</v>
      </c>
      <c r="W4" s="28" t="s">
        <v>200</v>
      </c>
      <c r="X4" t="s" vm="25">
        <v>17</v>
      </c>
      <c r="Z4" s="28" t="s">
        <v>73</v>
      </c>
      <c r="AA4" t="s" vm="29">
        <v>17</v>
      </c>
      <c r="AC4" s="29" t="s">
        <v>29</v>
      </c>
      <c r="AD4" s="27">
        <v>4985009</v>
      </c>
      <c r="AF4" s="28" t="s">
        <v>73</v>
      </c>
      <c r="AG4" t="s" vm="29">
        <v>17</v>
      </c>
    </row>
    <row r="5" spans="1:33" ht="15.75" thickBot="1" x14ac:dyDescent="0.3">
      <c r="A5" s="23"/>
      <c r="B5" s="24"/>
      <c r="C5" s="24"/>
      <c r="D5" s="25"/>
      <c r="E5" s="24"/>
      <c r="F5" s="24"/>
      <c r="G5" s="24"/>
      <c r="H5" s="24"/>
      <c r="I5" s="26"/>
      <c r="N5" s="28" t="s">
        <v>0</v>
      </c>
      <c r="O5" t="s">
        <v>69</v>
      </c>
      <c r="Q5" s="28" t="s">
        <v>0</v>
      </c>
      <c r="R5" t="s">
        <v>99</v>
      </c>
      <c r="T5" s="28" t="s">
        <v>103</v>
      </c>
      <c r="U5" t="s" vm="4">
        <v>17</v>
      </c>
      <c r="Z5" s="28" t="s">
        <v>177</v>
      </c>
      <c r="AA5" t="s" vm="31">
        <v>17</v>
      </c>
      <c r="AC5" s="30" t="s">
        <v>105</v>
      </c>
      <c r="AD5" s="27">
        <v>126029</v>
      </c>
      <c r="AF5" s="28" t="s">
        <v>177</v>
      </c>
      <c r="AG5" t="s" vm="31">
        <v>17</v>
      </c>
    </row>
    <row r="6" spans="1:33" x14ac:dyDescent="0.25">
      <c r="N6" s="29" t="s">
        <v>1</v>
      </c>
      <c r="O6" s="27">
        <v>424192</v>
      </c>
      <c r="Q6" s="29" t="s">
        <v>71</v>
      </c>
      <c r="R6" s="27">
        <v>88561</v>
      </c>
      <c r="T6" s="28" t="s">
        <v>201</v>
      </c>
      <c r="U6" t="s" vm="26">
        <v>17</v>
      </c>
      <c r="W6" s="28" t="s">
        <v>0</v>
      </c>
      <c r="X6" t="s">
        <v>99</v>
      </c>
      <c r="Z6" s="28" t="s">
        <v>176</v>
      </c>
      <c r="AA6" t="s" vm="30">
        <v>17</v>
      </c>
      <c r="AC6" s="30" t="s">
        <v>115</v>
      </c>
      <c r="AD6" s="27">
        <v>123530</v>
      </c>
      <c r="AF6" s="28" t="s">
        <v>101</v>
      </c>
      <c r="AG6" t="s" vm="32">
        <v>17</v>
      </c>
    </row>
    <row r="7" spans="1:33" x14ac:dyDescent="0.25">
      <c r="N7" s="30" t="s">
        <v>45</v>
      </c>
      <c r="O7" s="27">
        <v>213281</v>
      </c>
      <c r="Q7" s="29" t="s">
        <v>72</v>
      </c>
      <c r="R7" s="27">
        <v>88324</v>
      </c>
      <c r="T7" s="28" t="s">
        <v>200</v>
      </c>
      <c r="U7" t="s" vm="25">
        <v>17</v>
      </c>
      <c r="W7" s="29" t="s">
        <v>74</v>
      </c>
      <c r="X7" s="27">
        <v>4607</v>
      </c>
      <c r="AC7" s="30" t="s">
        <v>116</v>
      </c>
      <c r="AD7" s="27">
        <v>126803</v>
      </c>
      <c r="AF7" s="28" t="s">
        <v>176</v>
      </c>
      <c r="AG7" t="s" vm="30">
        <v>17</v>
      </c>
    </row>
    <row r="8" spans="1:33" x14ac:dyDescent="0.25">
      <c r="N8" s="30" t="s">
        <v>50</v>
      </c>
      <c r="O8" s="27">
        <v>210911</v>
      </c>
      <c r="Q8" s="29" t="s">
        <v>14</v>
      </c>
      <c r="R8" s="27">
        <v>176885</v>
      </c>
      <c r="W8" s="29" t="s">
        <v>75</v>
      </c>
      <c r="X8" s="27">
        <v>4726</v>
      </c>
      <c r="Z8" s="28" t="s">
        <v>0</v>
      </c>
      <c r="AA8" t="s">
        <v>69</v>
      </c>
      <c r="AC8" s="30" t="s">
        <v>117</v>
      </c>
      <c r="AD8" s="27">
        <v>122548</v>
      </c>
    </row>
    <row r="9" spans="1:33" x14ac:dyDescent="0.25">
      <c r="N9" s="29" t="s">
        <v>2</v>
      </c>
      <c r="O9" s="27">
        <v>413665</v>
      </c>
      <c r="T9" s="28" t="s">
        <v>0</v>
      </c>
      <c r="U9" t="s">
        <v>69</v>
      </c>
      <c r="W9" s="29" t="s">
        <v>76</v>
      </c>
      <c r="X9" s="27">
        <v>4712</v>
      </c>
      <c r="Z9" s="29" t="s">
        <v>105</v>
      </c>
      <c r="AA9" s="27">
        <v>255238</v>
      </c>
      <c r="AC9" s="30" t="s">
        <v>118</v>
      </c>
      <c r="AD9" s="27">
        <v>127647</v>
      </c>
      <c r="AF9" s="28" t="s">
        <v>0</v>
      </c>
      <c r="AG9" t="s">
        <v>69</v>
      </c>
    </row>
    <row r="10" spans="1:33" x14ac:dyDescent="0.25">
      <c r="N10" s="30" t="s">
        <v>56</v>
      </c>
      <c r="O10" s="27">
        <v>208716</v>
      </c>
      <c r="T10" s="29" t="s">
        <v>196</v>
      </c>
      <c r="U10" s="27">
        <v>2727438</v>
      </c>
      <c r="W10" s="29" t="s">
        <v>77</v>
      </c>
      <c r="X10" s="27">
        <v>4492</v>
      </c>
      <c r="Z10" s="29" t="s">
        <v>115</v>
      </c>
      <c r="AA10" s="27">
        <v>251585</v>
      </c>
      <c r="AC10" s="30" t="s">
        <v>119</v>
      </c>
      <c r="AD10" s="27">
        <v>120859</v>
      </c>
      <c r="AF10" s="29" t="s">
        <v>106</v>
      </c>
      <c r="AG10" s="27">
        <v>263346</v>
      </c>
    </row>
    <row r="11" spans="1:33" x14ac:dyDescent="0.25">
      <c r="N11" s="30" t="s">
        <v>57</v>
      </c>
      <c r="O11" s="27">
        <v>204949</v>
      </c>
      <c r="T11" s="30" t="s">
        <v>184</v>
      </c>
      <c r="U11" s="27">
        <v>905422</v>
      </c>
      <c r="W11" s="29" t="s">
        <v>78</v>
      </c>
      <c r="X11" s="27">
        <v>4595</v>
      </c>
      <c r="Z11" s="29" t="s">
        <v>116</v>
      </c>
      <c r="AA11" s="27">
        <v>260163</v>
      </c>
      <c r="AC11" s="30" t="s">
        <v>120</v>
      </c>
      <c r="AD11" s="27">
        <v>125878</v>
      </c>
      <c r="AF11" s="29" t="s">
        <v>120</v>
      </c>
      <c r="AG11" s="27">
        <v>262071</v>
      </c>
    </row>
    <row r="12" spans="1:33" x14ac:dyDescent="0.25">
      <c r="N12" s="29" t="s">
        <v>3</v>
      </c>
      <c r="O12" s="27">
        <v>420593</v>
      </c>
      <c r="T12" s="30" t="s">
        <v>185</v>
      </c>
      <c r="U12" s="27">
        <v>900555</v>
      </c>
      <c r="W12" s="29" t="s">
        <v>79</v>
      </c>
      <c r="X12" s="27">
        <v>4586</v>
      </c>
      <c r="Z12" s="29" t="s">
        <v>117</v>
      </c>
      <c r="AA12" s="27">
        <v>255406</v>
      </c>
      <c r="AC12" s="30" t="s">
        <v>121</v>
      </c>
      <c r="AD12" s="27">
        <v>128438</v>
      </c>
      <c r="AF12" s="29" t="s">
        <v>125</v>
      </c>
      <c r="AG12" s="27">
        <v>261651</v>
      </c>
    </row>
    <row r="13" spans="1:33" x14ac:dyDescent="0.25">
      <c r="N13" s="30" t="s">
        <v>46</v>
      </c>
      <c r="O13" s="27">
        <v>209773</v>
      </c>
      <c r="T13" s="30" t="s">
        <v>186</v>
      </c>
      <c r="U13" s="27">
        <v>921461</v>
      </c>
      <c r="W13" s="29" t="s">
        <v>80</v>
      </c>
      <c r="X13" s="27">
        <v>4537</v>
      </c>
      <c r="Z13" s="29" t="s">
        <v>118</v>
      </c>
      <c r="AA13" s="27">
        <v>260575</v>
      </c>
      <c r="AC13" s="30" t="s">
        <v>122</v>
      </c>
      <c r="AD13" s="27">
        <v>123146</v>
      </c>
      <c r="AF13" s="29" t="s">
        <v>142</v>
      </c>
      <c r="AG13" s="27">
        <v>260649</v>
      </c>
    </row>
    <row r="14" spans="1:33" x14ac:dyDescent="0.25">
      <c r="N14" s="30" t="s">
        <v>47</v>
      </c>
      <c r="O14" s="27">
        <v>210820</v>
      </c>
      <c r="T14" s="29" t="s">
        <v>197</v>
      </c>
      <c r="U14" s="27">
        <v>2724595</v>
      </c>
      <c r="W14" s="29" t="s">
        <v>81</v>
      </c>
      <c r="X14" s="27">
        <v>4452</v>
      </c>
      <c r="Z14" s="29" t="s">
        <v>119</v>
      </c>
      <c r="AA14" s="27">
        <v>249556</v>
      </c>
      <c r="AC14" s="30" t="s">
        <v>123</v>
      </c>
      <c r="AD14" s="27">
        <v>123090</v>
      </c>
      <c r="AF14" s="29" t="s">
        <v>135</v>
      </c>
      <c r="AG14" s="27">
        <v>260636</v>
      </c>
    </row>
    <row r="15" spans="1:33" x14ac:dyDescent="0.25">
      <c r="N15" s="29" t="s">
        <v>4</v>
      </c>
      <c r="O15" s="27">
        <v>417794</v>
      </c>
      <c r="T15" s="30" t="s">
        <v>187</v>
      </c>
      <c r="U15" s="27">
        <v>894059</v>
      </c>
      <c r="W15" s="29" t="s">
        <v>82</v>
      </c>
      <c r="X15" s="27">
        <v>4516</v>
      </c>
      <c r="Z15" s="29" t="s">
        <v>120</v>
      </c>
      <c r="AA15" s="27">
        <v>262071</v>
      </c>
      <c r="AC15" s="30" t="s">
        <v>124</v>
      </c>
      <c r="AD15" s="27">
        <v>123772</v>
      </c>
      <c r="AF15" s="29" t="s">
        <v>138</v>
      </c>
      <c r="AG15" s="27">
        <v>260634</v>
      </c>
    </row>
    <row r="16" spans="1:33" x14ac:dyDescent="0.25">
      <c r="N16" s="30" t="s">
        <v>51</v>
      </c>
      <c r="O16" s="27">
        <v>212945</v>
      </c>
      <c r="T16" s="30" t="s">
        <v>188</v>
      </c>
      <c r="U16" s="27">
        <v>919874</v>
      </c>
      <c r="W16" s="29" t="s">
        <v>83</v>
      </c>
      <c r="X16" s="27">
        <v>4483</v>
      </c>
      <c r="Z16" s="29" t="s">
        <v>121</v>
      </c>
      <c r="AA16" s="27">
        <v>256063</v>
      </c>
      <c r="AC16" s="30" t="s">
        <v>125</v>
      </c>
      <c r="AD16" s="27">
        <v>126591</v>
      </c>
      <c r="AF16" s="29" t="s">
        <v>118</v>
      </c>
      <c r="AG16" s="27">
        <v>260575</v>
      </c>
    </row>
    <row r="17" spans="14:33" x14ac:dyDescent="0.25">
      <c r="N17" s="30" t="s">
        <v>64</v>
      </c>
      <c r="O17" s="27">
        <v>204849</v>
      </c>
      <c r="T17" s="30" t="s">
        <v>189</v>
      </c>
      <c r="U17" s="27">
        <v>910662</v>
      </c>
      <c r="W17" s="29" t="s">
        <v>84</v>
      </c>
      <c r="X17" s="27">
        <v>4549</v>
      </c>
      <c r="Z17" s="29" t="s">
        <v>122</v>
      </c>
      <c r="AA17" s="27">
        <v>255089</v>
      </c>
      <c r="AC17" s="30" t="s">
        <v>126</v>
      </c>
      <c r="AD17" s="27">
        <v>123723</v>
      </c>
      <c r="AF17" s="29" t="s">
        <v>132</v>
      </c>
      <c r="AG17" s="27">
        <v>260253</v>
      </c>
    </row>
    <row r="18" spans="14:33" x14ac:dyDescent="0.25">
      <c r="N18" s="29" t="s">
        <v>5</v>
      </c>
      <c r="O18" s="27">
        <v>408749</v>
      </c>
      <c r="T18" s="29" t="s">
        <v>198</v>
      </c>
      <c r="U18" s="27">
        <v>2672190</v>
      </c>
      <c r="W18" s="29" t="s">
        <v>85</v>
      </c>
      <c r="X18" s="27">
        <v>4439</v>
      </c>
      <c r="Z18" s="29" t="s">
        <v>123</v>
      </c>
      <c r="AA18" s="27">
        <v>255772</v>
      </c>
      <c r="AC18" s="30" t="s">
        <v>127</v>
      </c>
      <c r="AD18" s="27">
        <v>124226</v>
      </c>
      <c r="AF18" s="29" t="s">
        <v>116</v>
      </c>
      <c r="AG18" s="27">
        <v>260163</v>
      </c>
    </row>
    <row r="19" spans="14:33" x14ac:dyDescent="0.25">
      <c r="N19" s="30" t="s">
        <v>48</v>
      </c>
      <c r="O19" s="27">
        <v>201181</v>
      </c>
      <c r="T19" s="30" t="s">
        <v>190</v>
      </c>
      <c r="U19" s="27">
        <v>893087</v>
      </c>
      <c r="W19" s="29" t="s">
        <v>86</v>
      </c>
      <c r="X19" s="27">
        <v>4739</v>
      </c>
      <c r="Z19" s="29" t="s">
        <v>124</v>
      </c>
      <c r="AA19" s="27">
        <v>254602</v>
      </c>
      <c r="AC19" s="30" t="s">
        <v>128</v>
      </c>
      <c r="AD19" s="27">
        <v>119107</v>
      </c>
      <c r="AF19" s="29" t="s">
        <v>134</v>
      </c>
      <c r="AG19" s="27">
        <v>258717</v>
      </c>
    </row>
    <row r="20" spans="14:33" x14ac:dyDescent="0.25">
      <c r="N20" s="30" t="s">
        <v>49</v>
      </c>
      <c r="O20" s="27">
        <v>207568</v>
      </c>
      <c r="T20" s="30" t="s">
        <v>191</v>
      </c>
      <c r="U20" s="27">
        <v>876620</v>
      </c>
      <c r="W20" s="29" t="s">
        <v>87</v>
      </c>
      <c r="X20" s="27">
        <v>4548</v>
      </c>
      <c r="Z20" s="29" t="s">
        <v>125</v>
      </c>
      <c r="AA20" s="27">
        <v>261651</v>
      </c>
      <c r="AC20" s="30" t="s">
        <v>129</v>
      </c>
      <c r="AD20" s="27">
        <v>121636</v>
      </c>
      <c r="AF20" s="29" t="s">
        <v>14</v>
      </c>
      <c r="AG20" s="27">
        <v>2608695</v>
      </c>
    </row>
    <row r="21" spans="14:33" x14ac:dyDescent="0.25">
      <c r="N21" s="29" t="s">
        <v>6</v>
      </c>
      <c r="O21" s="27">
        <v>422437</v>
      </c>
      <c r="T21" s="30" t="s">
        <v>192</v>
      </c>
      <c r="U21" s="27">
        <v>902483</v>
      </c>
      <c r="W21" s="29" t="s">
        <v>88</v>
      </c>
      <c r="X21" s="27">
        <v>4538</v>
      </c>
      <c r="Z21" s="29" t="s">
        <v>126</v>
      </c>
      <c r="AA21" s="27">
        <v>255235</v>
      </c>
      <c r="AC21" s="30" t="s">
        <v>130</v>
      </c>
      <c r="AD21" s="27">
        <v>125817</v>
      </c>
    </row>
    <row r="22" spans="14:33" x14ac:dyDescent="0.25">
      <c r="N22" s="30" t="s">
        <v>39</v>
      </c>
      <c r="O22" s="27">
        <v>208123</v>
      </c>
      <c r="T22" s="29" t="s">
        <v>199</v>
      </c>
      <c r="U22" s="27">
        <v>2722699</v>
      </c>
      <c r="W22" s="29" t="s">
        <v>89</v>
      </c>
      <c r="X22" s="27">
        <v>4622</v>
      </c>
      <c r="Z22" s="29" t="s">
        <v>127</v>
      </c>
      <c r="AA22" s="27">
        <v>254892</v>
      </c>
      <c r="AC22" s="30" t="s">
        <v>131</v>
      </c>
      <c r="AD22" s="27">
        <v>120435</v>
      </c>
    </row>
    <row r="23" spans="14:33" x14ac:dyDescent="0.25">
      <c r="N23" s="30" t="s">
        <v>40</v>
      </c>
      <c r="O23" s="27">
        <v>214314</v>
      </c>
      <c r="T23" s="30" t="s">
        <v>193</v>
      </c>
      <c r="U23" s="27">
        <v>909845</v>
      </c>
      <c r="W23" s="29" t="s">
        <v>90</v>
      </c>
      <c r="X23" s="27">
        <v>4485</v>
      </c>
      <c r="Z23" s="29" t="s">
        <v>128</v>
      </c>
      <c r="AA23" s="27">
        <v>251345</v>
      </c>
      <c r="AC23" s="30" t="s">
        <v>132</v>
      </c>
      <c r="AD23" s="27">
        <v>128098</v>
      </c>
    </row>
    <row r="24" spans="14:33" x14ac:dyDescent="0.25">
      <c r="N24" s="29" t="s">
        <v>7</v>
      </c>
      <c r="O24" s="27">
        <v>412605</v>
      </c>
      <c r="T24" s="30" t="s">
        <v>194</v>
      </c>
      <c r="U24" s="27">
        <v>910662</v>
      </c>
      <c r="W24" s="29" t="s">
        <v>91</v>
      </c>
      <c r="X24" s="27">
        <v>4638</v>
      </c>
      <c r="Z24" s="29" t="s">
        <v>129</v>
      </c>
      <c r="AA24" s="27">
        <v>252963</v>
      </c>
      <c r="AC24" s="30" t="s">
        <v>133</v>
      </c>
      <c r="AD24" s="27">
        <v>124143</v>
      </c>
    </row>
    <row r="25" spans="14:33" x14ac:dyDescent="0.25">
      <c r="N25" s="30" t="s">
        <v>52</v>
      </c>
      <c r="O25" s="27">
        <v>205819</v>
      </c>
      <c r="T25" s="30" t="s">
        <v>195</v>
      </c>
      <c r="U25" s="27">
        <v>902192</v>
      </c>
      <c r="W25" s="29" t="s">
        <v>92</v>
      </c>
      <c r="X25" s="27">
        <v>4470</v>
      </c>
      <c r="Z25" s="29" t="s">
        <v>130</v>
      </c>
      <c r="AA25" s="27">
        <v>255612</v>
      </c>
      <c r="AC25" s="30" t="s">
        <v>134</v>
      </c>
      <c r="AD25" s="27">
        <v>128403</v>
      </c>
    </row>
    <row r="26" spans="14:33" x14ac:dyDescent="0.25">
      <c r="N26" s="30" t="s">
        <v>53</v>
      </c>
      <c r="O26" s="27">
        <v>206786</v>
      </c>
      <c r="T26" s="29" t="s">
        <v>14</v>
      </c>
      <c r="U26" s="27">
        <v>10846922</v>
      </c>
      <c r="W26" s="29" t="s">
        <v>93</v>
      </c>
      <c r="X26" s="27">
        <v>4478</v>
      </c>
      <c r="Z26" s="29" t="s">
        <v>131</v>
      </c>
      <c r="AA26" s="27">
        <v>253999</v>
      </c>
      <c r="AC26" s="30" t="s">
        <v>135</v>
      </c>
      <c r="AD26" s="27">
        <v>129181</v>
      </c>
    </row>
    <row r="27" spans="14:33" x14ac:dyDescent="0.25">
      <c r="N27" s="29" t="s">
        <v>8</v>
      </c>
      <c r="O27" s="27">
        <v>414157</v>
      </c>
      <c r="W27" s="29" t="s">
        <v>94</v>
      </c>
      <c r="X27" s="27">
        <v>4572</v>
      </c>
      <c r="Z27" s="29" t="s">
        <v>132</v>
      </c>
      <c r="AA27" s="27">
        <v>260253</v>
      </c>
      <c r="AC27" s="30" t="s">
        <v>136</v>
      </c>
      <c r="AD27" s="27">
        <v>126030</v>
      </c>
    </row>
    <row r="28" spans="14:33" x14ac:dyDescent="0.25">
      <c r="N28" s="30" t="s">
        <v>54</v>
      </c>
      <c r="O28" s="27">
        <v>203511</v>
      </c>
      <c r="W28" s="29" t="s">
        <v>95</v>
      </c>
      <c r="X28" s="27">
        <v>4547</v>
      </c>
      <c r="Z28" s="29" t="s">
        <v>133</v>
      </c>
      <c r="AA28" s="27">
        <v>253549</v>
      </c>
      <c r="AC28" s="30" t="s">
        <v>137</v>
      </c>
      <c r="AD28" s="27">
        <v>122819</v>
      </c>
    </row>
    <row r="29" spans="14:33" x14ac:dyDescent="0.25">
      <c r="N29" s="30" t="s">
        <v>55</v>
      </c>
      <c r="O29" s="27">
        <v>210646</v>
      </c>
      <c r="W29" s="29" t="s">
        <v>96</v>
      </c>
      <c r="X29" s="27">
        <v>4551</v>
      </c>
      <c r="Z29" s="29" t="s">
        <v>134</v>
      </c>
      <c r="AA29" s="27">
        <v>258717</v>
      </c>
      <c r="AC29" s="30" t="s">
        <v>138</v>
      </c>
      <c r="AD29" s="27">
        <v>128340</v>
      </c>
    </row>
    <row r="30" spans="14:33" x14ac:dyDescent="0.25">
      <c r="N30" s="29" t="s">
        <v>9</v>
      </c>
      <c r="O30" s="27">
        <v>425773</v>
      </c>
      <c r="W30" s="29" t="s">
        <v>97</v>
      </c>
      <c r="X30" s="27">
        <v>4629</v>
      </c>
      <c r="Z30" s="29" t="s">
        <v>135</v>
      </c>
      <c r="AA30" s="27">
        <v>260636</v>
      </c>
      <c r="AC30" s="30" t="s">
        <v>139</v>
      </c>
      <c r="AD30" s="27">
        <v>125300</v>
      </c>
    </row>
    <row r="31" spans="14:33" x14ac:dyDescent="0.25">
      <c r="N31" s="30" t="s">
        <v>41</v>
      </c>
      <c r="O31" s="27">
        <v>212053</v>
      </c>
      <c r="W31" s="29" t="s">
        <v>14</v>
      </c>
      <c r="X31" s="27">
        <v>109511</v>
      </c>
      <c r="Z31" s="29" t="s">
        <v>136</v>
      </c>
      <c r="AA31" s="27">
        <v>255034</v>
      </c>
      <c r="AC31" s="30" t="s">
        <v>106</v>
      </c>
      <c r="AD31" s="27">
        <v>126474</v>
      </c>
    </row>
    <row r="32" spans="14:33" x14ac:dyDescent="0.25">
      <c r="N32" s="30" t="s">
        <v>42</v>
      </c>
      <c r="O32" s="27">
        <v>213720</v>
      </c>
      <c r="Z32" s="29" t="s">
        <v>137</v>
      </c>
      <c r="AA32" s="27">
        <v>254799</v>
      </c>
      <c r="AC32" s="30" t="s">
        <v>107</v>
      </c>
      <c r="AD32" s="27">
        <v>126352</v>
      </c>
    </row>
    <row r="33" spans="14:30" x14ac:dyDescent="0.25">
      <c r="N33" s="29" t="s">
        <v>10</v>
      </c>
      <c r="O33" s="27">
        <v>421660</v>
      </c>
      <c r="Z33" s="29" t="s">
        <v>138</v>
      </c>
      <c r="AA33" s="27">
        <v>260634</v>
      </c>
      <c r="AC33" s="30" t="s">
        <v>108</v>
      </c>
      <c r="AD33" s="27">
        <v>123208</v>
      </c>
    </row>
    <row r="34" spans="14:30" x14ac:dyDescent="0.25">
      <c r="N34" s="30" t="s">
        <v>43</v>
      </c>
      <c r="O34" s="27">
        <v>215140</v>
      </c>
      <c r="Z34" s="29" t="s">
        <v>139</v>
      </c>
      <c r="AA34" s="27">
        <v>252773</v>
      </c>
      <c r="AC34" s="30" t="s">
        <v>140</v>
      </c>
      <c r="AD34" s="27">
        <v>126442</v>
      </c>
    </row>
    <row r="35" spans="14:30" x14ac:dyDescent="0.25">
      <c r="N35" s="30" t="s">
        <v>44</v>
      </c>
      <c r="O35" s="27">
        <v>206520</v>
      </c>
      <c r="Z35" s="29" t="s">
        <v>106</v>
      </c>
      <c r="AA35" s="27">
        <v>263346</v>
      </c>
      <c r="AC35" s="30" t="s">
        <v>141</v>
      </c>
      <c r="AD35" s="27">
        <v>125171</v>
      </c>
    </row>
    <row r="36" spans="14:30" x14ac:dyDescent="0.25">
      <c r="N36" s="29" t="s">
        <v>11</v>
      </c>
      <c r="O36" s="27">
        <v>420674</v>
      </c>
      <c r="Z36" s="29" t="s">
        <v>107</v>
      </c>
      <c r="AA36" s="27">
        <v>255216</v>
      </c>
      <c r="AC36" s="30" t="s">
        <v>142</v>
      </c>
      <c r="AD36" s="27">
        <v>124433</v>
      </c>
    </row>
    <row r="37" spans="14:30" x14ac:dyDescent="0.25">
      <c r="N37" s="30" t="s">
        <v>58</v>
      </c>
      <c r="O37" s="27">
        <v>210832</v>
      </c>
      <c r="Z37" s="29" t="s">
        <v>108</v>
      </c>
      <c r="AA37" s="27">
        <v>257285</v>
      </c>
      <c r="AC37" s="30" t="s">
        <v>143</v>
      </c>
      <c r="AD37" s="27">
        <v>121114</v>
      </c>
    </row>
    <row r="38" spans="14:30" x14ac:dyDescent="0.25">
      <c r="N38" s="30" t="s">
        <v>59</v>
      </c>
      <c r="O38" s="27">
        <v>209842</v>
      </c>
      <c r="Z38" s="29" t="s">
        <v>140</v>
      </c>
      <c r="AA38" s="27">
        <v>257447</v>
      </c>
      <c r="AC38" s="30" t="s">
        <v>144</v>
      </c>
      <c r="AD38" s="27">
        <v>118980</v>
      </c>
    </row>
    <row r="39" spans="14:30" x14ac:dyDescent="0.25">
      <c r="N39" s="29" t="s">
        <v>12</v>
      </c>
      <c r="O39" s="27">
        <v>431749</v>
      </c>
      <c r="Z39" s="29" t="s">
        <v>141</v>
      </c>
      <c r="AA39" s="27">
        <v>250404</v>
      </c>
      <c r="AC39" s="30" t="s">
        <v>145</v>
      </c>
      <c r="AD39" s="27">
        <v>121771</v>
      </c>
    </row>
    <row r="40" spans="14:30" x14ac:dyDescent="0.25">
      <c r="N40" s="30" t="s">
        <v>62</v>
      </c>
      <c r="O40" s="27">
        <v>218256</v>
      </c>
      <c r="Z40" s="29" t="s">
        <v>142</v>
      </c>
      <c r="AA40" s="27">
        <v>260649</v>
      </c>
      <c r="AC40" s="30" t="s">
        <v>109</v>
      </c>
      <c r="AD40" s="27">
        <v>119937</v>
      </c>
    </row>
    <row r="41" spans="14:30" x14ac:dyDescent="0.25">
      <c r="N41" s="30" t="s">
        <v>63</v>
      </c>
      <c r="O41" s="27">
        <v>213493</v>
      </c>
      <c r="Z41" s="29" t="s">
        <v>143</v>
      </c>
      <c r="AA41" s="27">
        <v>253061</v>
      </c>
      <c r="AC41" s="30" t="s">
        <v>110</v>
      </c>
      <c r="AD41" s="27">
        <v>123137</v>
      </c>
    </row>
    <row r="42" spans="14:30" x14ac:dyDescent="0.25">
      <c r="N42" s="29" t="s">
        <v>13</v>
      </c>
      <c r="O42" s="27">
        <v>415579</v>
      </c>
      <c r="Z42" s="29" t="s">
        <v>144</v>
      </c>
      <c r="AA42" s="27">
        <v>254293</v>
      </c>
      <c r="AC42" s="30" t="s">
        <v>111</v>
      </c>
      <c r="AD42" s="27">
        <v>128871</v>
      </c>
    </row>
    <row r="43" spans="14:30" x14ac:dyDescent="0.25">
      <c r="N43" s="30" t="s">
        <v>60</v>
      </c>
      <c r="O43" s="27">
        <v>203801</v>
      </c>
      <c r="Z43" s="29" t="s">
        <v>145</v>
      </c>
      <c r="AA43" s="27">
        <v>252456</v>
      </c>
      <c r="AC43" s="30" t="s">
        <v>112</v>
      </c>
      <c r="AD43" s="27">
        <v>124101</v>
      </c>
    </row>
    <row r="44" spans="14:30" x14ac:dyDescent="0.25">
      <c r="N44" s="30" t="s">
        <v>61</v>
      </c>
      <c r="O44" s="27">
        <v>211778</v>
      </c>
      <c r="Z44" s="29" t="s">
        <v>109</v>
      </c>
      <c r="AA44" s="27">
        <v>257538</v>
      </c>
      <c r="AC44" s="30" t="s">
        <v>113</v>
      </c>
      <c r="AD44" s="27">
        <v>129429</v>
      </c>
    </row>
    <row r="45" spans="14:30" x14ac:dyDescent="0.25">
      <c r="N45" s="29" t="s">
        <v>14</v>
      </c>
      <c r="O45" s="27">
        <v>5449627</v>
      </c>
      <c r="Z45" s="29" t="s">
        <v>110</v>
      </c>
      <c r="AA45" s="27">
        <v>250335</v>
      </c>
      <c r="AC45" s="29" t="s">
        <v>102</v>
      </c>
      <c r="AD45" s="27">
        <v>5257118</v>
      </c>
    </row>
    <row r="46" spans="14:30" x14ac:dyDescent="0.25">
      <c r="Z46" s="29" t="s">
        <v>111</v>
      </c>
      <c r="AA46" s="27">
        <v>258499</v>
      </c>
      <c r="AC46" s="30" t="s">
        <v>105</v>
      </c>
      <c r="AD46" s="27">
        <v>129209</v>
      </c>
    </row>
    <row r="47" spans="14:30" x14ac:dyDescent="0.25">
      <c r="Z47" s="29" t="s">
        <v>112</v>
      </c>
      <c r="AA47" s="27">
        <v>256712</v>
      </c>
      <c r="AC47" s="30" t="s">
        <v>115</v>
      </c>
      <c r="AD47" s="27">
        <v>128055</v>
      </c>
    </row>
    <row r="48" spans="14:30" x14ac:dyDescent="0.25">
      <c r="Z48" s="29" t="s">
        <v>113</v>
      </c>
      <c r="AA48" s="27">
        <v>256674</v>
      </c>
      <c r="AC48" s="30" t="s">
        <v>116</v>
      </c>
      <c r="AD48" s="27">
        <v>133360</v>
      </c>
    </row>
    <row r="49" spans="26:30" x14ac:dyDescent="0.25">
      <c r="Z49" s="29" t="s">
        <v>14</v>
      </c>
      <c r="AA49" s="27">
        <v>10242127</v>
      </c>
      <c r="AC49" s="30" t="s">
        <v>117</v>
      </c>
      <c r="AD49" s="27">
        <v>132858</v>
      </c>
    </row>
    <row r="50" spans="26:30" x14ac:dyDescent="0.25">
      <c r="AC50" s="30" t="s">
        <v>118</v>
      </c>
      <c r="AD50" s="27">
        <v>132928</v>
      </c>
    </row>
    <row r="51" spans="26:30" x14ac:dyDescent="0.25">
      <c r="AC51" s="30" t="s">
        <v>119</v>
      </c>
      <c r="AD51" s="27">
        <v>128697</v>
      </c>
    </row>
    <row r="52" spans="26:30" x14ac:dyDescent="0.25">
      <c r="AC52" s="30" t="s">
        <v>120</v>
      </c>
      <c r="AD52" s="27">
        <v>136193</v>
      </c>
    </row>
    <row r="53" spans="26:30" x14ac:dyDescent="0.25">
      <c r="AC53" s="30" t="s">
        <v>121</v>
      </c>
      <c r="AD53" s="27">
        <v>127625</v>
      </c>
    </row>
    <row r="54" spans="26:30" x14ac:dyDescent="0.25">
      <c r="AC54" s="30" t="s">
        <v>122</v>
      </c>
      <c r="AD54" s="27">
        <v>131943</v>
      </c>
    </row>
    <row r="55" spans="26:30" x14ac:dyDescent="0.25">
      <c r="AC55" s="30" t="s">
        <v>123</v>
      </c>
      <c r="AD55" s="27">
        <v>132682</v>
      </c>
    </row>
    <row r="56" spans="26:30" x14ac:dyDescent="0.25">
      <c r="AC56" s="30" t="s">
        <v>124</v>
      </c>
      <c r="AD56" s="27">
        <v>130830</v>
      </c>
    </row>
    <row r="57" spans="26:30" x14ac:dyDescent="0.25">
      <c r="AC57" s="30" t="s">
        <v>125</v>
      </c>
      <c r="AD57" s="27">
        <v>135060</v>
      </c>
    </row>
    <row r="58" spans="26:30" x14ac:dyDescent="0.25">
      <c r="AC58" s="30" t="s">
        <v>126</v>
      </c>
      <c r="AD58" s="27">
        <v>131512</v>
      </c>
    </row>
    <row r="59" spans="26:30" x14ac:dyDescent="0.25">
      <c r="AC59" s="30" t="s">
        <v>127</v>
      </c>
      <c r="AD59" s="27">
        <v>130666</v>
      </c>
    </row>
    <row r="60" spans="26:30" x14ac:dyDescent="0.25">
      <c r="AC60" s="30" t="s">
        <v>128</v>
      </c>
      <c r="AD60" s="27">
        <v>132238</v>
      </c>
    </row>
    <row r="61" spans="26:30" x14ac:dyDescent="0.25">
      <c r="AC61" s="30" t="s">
        <v>129</v>
      </c>
      <c r="AD61" s="27">
        <v>131327</v>
      </c>
    </row>
    <row r="62" spans="26:30" x14ac:dyDescent="0.25">
      <c r="AC62" s="30" t="s">
        <v>130</v>
      </c>
      <c r="AD62" s="27">
        <v>129795</v>
      </c>
    </row>
    <row r="63" spans="26:30" x14ac:dyDescent="0.25">
      <c r="AC63" s="30" t="s">
        <v>131</v>
      </c>
      <c r="AD63" s="27">
        <v>133564</v>
      </c>
    </row>
    <row r="64" spans="26:30" x14ac:dyDescent="0.25">
      <c r="AC64" s="30" t="s">
        <v>132</v>
      </c>
      <c r="AD64" s="27">
        <v>132155</v>
      </c>
    </row>
    <row r="65" spans="29:30" x14ac:dyDescent="0.25">
      <c r="AC65" s="30" t="s">
        <v>133</v>
      </c>
      <c r="AD65" s="27">
        <v>129406</v>
      </c>
    </row>
    <row r="66" spans="29:30" x14ac:dyDescent="0.25">
      <c r="AC66" s="30" t="s">
        <v>134</v>
      </c>
      <c r="AD66" s="27">
        <v>130314</v>
      </c>
    </row>
    <row r="67" spans="29:30" x14ac:dyDescent="0.25">
      <c r="AC67" s="30" t="s">
        <v>135</v>
      </c>
      <c r="AD67" s="27">
        <v>131455</v>
      </c>
    </row>
    <row r="68" spans="29:30" x14ac:dyDescent="0.25">
      <c r="AC68" s="30" t="s">
        <v>136</v>
      </c>
      <c r="AD68" s="27">
        <v>129004</v>
      </c>
    </row>
    <row r="69" spans="29:30" x14ac:dyDescent="0.25">
      <c r="AC69" s="30" t="s">
        <v>137</v>
      </c>
      <c r="AD69" s="27">
        <v>131980</v>
      </c>
    </row>
    <row r="70" spans="29:30" x14ac:dyDescent="0.25">
      <c r="AC70" s="30" t="s">
        <v>138</v>
      </c>
      <c r="AD70" s="27">
        <v>132294</v>
      </c>
    </row>
    <row r="71" spans="29:30" x14ac:dyDescent="0.25">
      <c r="AC71" s="30" t="s">
        <v>139</v>
      </c>
      <c r="AD71" s="27">
        <v>127473</v>
      </c>
    </row>
    <row r="72" spans="29:30" x14ac:dyDescent="0.25">
      <c r="AC72" s="30" t="s">
        <v>106</v>
      </c>
      <c r="AD72" s="27">
        <v>136872</v>
      </c>
    </row>
    <row r="73" spans="29:30" x14ac:dyDescent="0.25">
      <c r="AC73" s="30" t="s">
        <v>107</v>
      </c>
      <c r="AD73" s="27">
        <v>128864</v>
      </c>
    </row>
    <row r="74" spans="29:30" x14ac:dyDescent="0.25">
      <c r="AC74" s="30" t="s">
        <v>108</v>
      </c>
      <c r="AD74" s="27">
        <v>134077</v>
      </c>
    </row>
    <row r="75" spans="29:30" x14ac:dyDescent="0.25">
      <c r="AC75" s="30" t="s">
        <v>140</v>
      </c>
      <c r="AD75" s="27">
        <v>131005</v>
      </c>
    </row>
    <row r="76" spans="29:30" x14ac:dyDescent="0.25">
      <c r="AC76" s="30" t="s">
        <v>141</v>
      </c>
      <c r="AD76" s="27">
        <v>125233</v>
      </c>
    </row>
    <row r="77" spans="29:30" x14ac:dyDescent="0.25">
      <c r="AC77" s="30" t="s">
        <v>142</v>
      </c>
      <c r="AD77" s="27">
        <v>136216</v>
      </c>
    </row>
    <row r="78" spans="29:30" x14ac:dyDescent="0.25">
      <c r="AC78" s="30" t="s">
        <v>143</v>
      </c>
      <c r="AD78" s="27">
        <v>131947</v>
      </c>
    </row>
    <row r="79" spans="29:30" x14ac:dyDescent="0.25">
      <c r="AC79" s="30" t="s">
        <v>144</v>
      </c>
      <c r="AD79" s="27">
        <v>135313</v>
      </c>
    </row>
    <row r="80" spans="29:30" x14ac:dyDescent="0.25">
      <c r="AC80" s="30" t="s">
        <v>145</v>
      </c>
      <c r="AD80" s="27">
        <v>130685</v>
      </c>
    </row>
    <row r="81" spans="29:30" x14ac:dyDescent="0.25">
      <c r="AC81" s="30" t="s">
        <v>109</v>
      </c>
      <c r="AD81" s="27">
        <v>137601</v>
      </c>
    </row>
    <row r="82" spans="29:30" x14ac:dyDescent="0.25">
      <c r="AC82" s="30" t="s">
        <v>110</v>
      </c>
      <c r="AD82" s="27">
        <v>127198</v>
      </c>
    </row>
    <row r="83" spans="29:30" x14ac:dyDescent="0.25">
      <c r="AC83" s="30" t="s">
        <v>111</v>
      </c>
      <c r="AD83" s="27">
        <v>129628</v>
      </c>
    </row>
    <row r="84" spans="29:30" x14ac:dyDescent="0.25">
      <c r="AC84" s="30" t="s">
        <v>112</v>
      </c>
      <c r="AD84" s="27">
        <v>132611</v>
      </c>
    </row>
    <row r="85" spans="29:30" x14ac:dyDescent="0.25">
      <c r="AC85" s="30" t="s">
        <v>113</v>
      </c>
      <c r="AD85" s="27">
        <v>127245</v>
      </c>
    </row>
    <row r="86" spans="29:30" x14ac:dyDescent="0.25">
      <c r="AC86" s="29" t="s">
        <v>14</v>
      </c>
      <c r="AD86" s="27">
        <v>10242127</v>
      </c>
    </row>
    <row r="148" spans="1:15" ht="15.75" thickBot="1" x14ac:dyDescent="0.3">
      <c r="C148" s="37">
        <f>AVERAGE(C150:C229)</f>
        <v>0.23186062582927908</v>
      </c>
    </row>
    <row r="149" spans="1:15" ht="15.75" thickBot="1" x14ac:dyDescent="0.3">
      <c r="A149" s="33" t="s">
        <v>170</v>
      </c>
      <c r="B149" s="33" t="s">
        <v>171</v>
      </c>
      <c r="C149" s="32" t="s">
        <v>172</v>
      </c>
    </row>
    <row r="150" spans="1:15" x14ac:dyDescent="0.25">
      <c r="A150" s="34" t="s">
        <v>105</v>
      </c>
      <c r="B150" s="34" t="s">
        <v>105</v>
      </c>
      <c r="C150" s="35">
        <f>(B151/A151)-1</f>
        <v>0.39999999999999991</v>
      </c>
      <c r="O150" s="31"/>
    </row>
    <row r="151" spans="1:15" x14ac:dyDescent="0.25">
      <c r="A151" s="36" t="s">
        <v>146</v>
      </c>
      <c r="B151" s="36" t="s">
        <v>147</v>
      </c>
      <c r="C151" s="35"/>
    </row>
    <row r="152" spans="1:15" x14ac:dyDescent="0.25">
      <c r="A152" s="34" t="s">
        <v>115</v>
      </c>
      <c r="B152" s="34" t="s">
        <v>115</v>
      </c>
      <c r="C152" s="35">
        <f t="shared" ref="C152:C214" si="0">(B153/A153)-1</f>
        <v>0.26666666666666661</v>
      </c>
    </row>
    <row r="153" spans="1:15" x14ac:dyDescent="0.25">
      <c r="A153" s="30" t="s">
        <v>148</v>
      </c>
      <c r="B153" s="30" t="s">
        <v>150</v>
      </c>
      <c r="C153" s="35"/>
    </row>
    <row r="154" spans="1:15" x14ac:dyDescent="0.25">
      <c r="A154" s="34" t="s">
        <v>116</v>
      </c>
      <c r="B154" s="34" t="s">
        <v>116</v>
      </c>
      <c r="C154" s="35">
        <f t="shared" si="0"/>
        <v>0.19999999999999996</v>
      </c>
    </row>
    <row r="155" spans="1:15" x14ac:dyDescent="0.25">
      <c r="A155" s="30" t="s">
        <v>148</v>
      </c>
      <c r="B155" s="30" t="s">
        <v>161</v>
      </c>
      <c r="C155" s="35"/>
    </row>
    <row r="156" spans="1:15" x14ac:dyDescent="0.25">
      <c r="A156" s="34" t="s">
        <v>117</v>
      </c>
      <c r="B156" s="34" t="s">
        <v>117</v>
      </c>
      <c r="C156" s="35">
        <f t="shared" si="0"/>
        <v>0.23529411764705888</v>
      </c>
    </row>
    <row r="157" spans="1:15" x14ac:dyDescent="0.25">
      <c r="A157" s="30" t="s">
        <v>149</v>
      </c>
      <c r="B157" s="30" t="s">
        <v>162</v>
      </c>
      <c r="C157" s="35"/>
    </row>
    <row r="158" spans="1:15" x14ac:dyDescent="0.25">
      <c r="A158" s="34" t="s">
        <v>118</v>
      </c>
      <c r="B158" s="34" t="s">
        <v>118</v>
      </c>
      <c r="C158" s="35">
        <f t="shared" si="0"/>
        <v>0.17647058823529416</v>
      </c>
    </row>
    <row r="159" spans="1:15" x14ac:dyDescent="0.25">
      <c r="A159" s="30" t="s">
        <v>149</v>
      </c>
      <c r="B159" s="30" t="s">
        <v>151</v>
      </c>
      <c r="C159" s="35"/>
    </row>
    <row r="160" spans="1:15" x14ac:dyDescent="0.25">
      <c r="A160" s="34" t="s">
        <v>119</v>
      </c>
      <c r="B160" s="34" t="s">
        <v>119</v>
      </c>
      <c r="C160" s="35">
        <f t="shared" si="0"/>
        <v>0.19999999999999996</v>
      </c>
    </row>
    <row r="161" spans="1:3" x14ac:dyDescent="0.25">
      <c r="A161" s="30" t="s">
        <v>148</v>
      </c>
      <c r="B161" s="30" t="s">
        <v>161</v>
      </c>
      <c r="C161" s="35"/>
    </row>
    <row r="162" spans="1:3" x14ac:dyDescent="0.25">
      <c r="A162" s="34" t="s">
        <v>120</v>
      </c>
      <c r="B162" s="34" t="s">
        <v>120</v>
      </c>
      <c r="C162" s="35">
        <f t="shared" si="0"/>
        <v>0.1333333333333333</v>
      </c>
    </row>
    <row r="163" spans="1:3" x14ac:dyDescent="0.25">
      <c r="A163" s="30" t="s">
        <v>148</v>
      </c>
      <c r="B163" s="30" t="s">
        <v>149</v>
      </c>
      <c r="C163" s="35"/>
    </row>
    <row r="164" spans="1:3" x14ac:dyDescent="0.25">
      <c r="A164" s="34" t="s">
        <v>121</v>
      </c>
      <c r="B164" s="34" t="s">
        <v>121</v>
      </c>
      <c r="C164" s="35">
        <f t="shared" si="0"/>
        <v>0.23529411764705888</v>
      </c>
    </row>
    <row r="165" spans="1:3" x14ac:dyDescent="0.25">
      <c r="A165" s="30" t="s">
        <v>149</v>
      </c>
      <c r="B165" s="30" t="s">
        <v>162</v>
      </c>
      <c r="C165" s="35"/>
    </row>
    <row r="166" spans="1:3" x14ac:dyDescent="0.25">
      <c r="A166" s="34" t="s">
        <v>122</v>
      </c>
      <c r="B166" s="34" t="s">
        <v>122</v>
      </c>
      <c r="C166" s="35">
        <f t="shared" si="0"/>
        <v>0.17647058823529416</v>
      </c>
    </row>
    <row r="167" spans="1:3" x14ac:dyDescent="0.25">
      <c r="A167" s="30" t="s">
        <v>149</v>
      </c>
      <c r="B167" s="30" t="s">
        <v>151</v>
      </c>
      <c r="C167" s="35"/>
    </row>
    <row r="168" spans="1:3" x14ac:dyDescent="0.25">
      <c r="A168" s="34" t="s">
        <v>123</v>
      </c>
      <c r="B168" s="34" t="s">
        <v>123</v>
      </c>
      <c r="C168" s="35">
        <f t="shared" si="0"/>
        <v>0.14999999999999991</v>
      </c>
    </row>
    <row r="169" spans="1:3" x14ac:dyDescent="0.25">
      <c r="A169" s="30" t="s">
        <v>151</v>
      </c>
      <c r="B169" s="30" t="s">
        <v>164</v>
      </c>
      <c r="C169" s="35"/>
    </row>
    <row r="170" spans="1:3" x14ac:dyDescent="0.25">
      <c r="A170" s="34" t="s">
        <v>124</v>
      </c>
      <c r="B170" s="34" t="s">
        <v>124</v>
      </c>
      <c r="C170" s="35">
        <f t="shared" si="0"/>
        <v>0.10000000000000009</v>
      </c>
    </row>
    <row r="171" spans="1:3" x14ac:dyDescent="0.25">
      <c r="A171" s="30" t="s">
        <v>151</v>
      </c>
      <c r="B171" s="30" t="s">
        <v>152</v>
      </c>
      <c r="C171" s="35"/>
    </row>
    <row r="172" spans="1:3" x14ac:dyDescent="0.25">
      <c r="A172" s="34" t="s">
        <v>125</v>
      </c>
      <c r="B172" s="34" t="s">
        <v>125</v>
      </c>
      <c r="C172" s="35">
        <f t="shared" si="0"/>
        <v>0.13636363636363646</v>
      </c>
    </row>
    <row r="173" spans="1:3" x14ac:dyDescent="0.25">
      <c r="A173" s="30" t="s">
        <v>152</v>
      </c>
      <c r="B173" s="30" t="s">
        <v>166</v>
      </c>
      <c r="C173" s="35"/>
    </row>
    <row r="174" spans="1:3" x14ac:dyDescent="0.25">
      <c r="A174" s="34" t="s">
        <v>126</v>
      </c>
      <c r="B174" s="34" t="s">
        <v>126</v>
      </c>
      <c r="C174" s="35">
        <f t="shared" si="0"/>
        <v>9.0909090909090828E-2</v>
      </c>
    </row>
    <row r="175" spans="1:3" x14ac:dyDescent="0.25">
      <c r="A175" s="30" t="s">
        <v>152</v>
      </c>
      <c r="B175" s="30" t="s">
        <v>153</v>
      </c>
      <c r="C175" s="35"/>
    </row>
    <row r="176" spans="1:3" x14ac:dyDescent="0.25">
      <c r="A176" s="34" t="s">
        <v>127</v>
      </c>
      <c r="B176" s="34" t="s">
        <v>127</v>
      </c>
      <c r="C176" s="35">
        <f t="shared" si="0"/>
        <v>0.23529411764705888</v>
      </c>
    </row>
    <row r="177" spans="1:3" x14ac:dyDescent="0.25">
      <c r="A177" s="30" t="s">
        <v>149</v>
      </c>
      <c r="B177" s="30" t="s">
        <v>162</v>
      </c>
      <c r="C177" s="35"/>
    </row>
    <row r="178" spans="1:3" x14ac:dyDescent="0.25">
      <c r="A178" s="34" t="s">
        <v>128</v>
      </c>
      <c r="B178" s="34" t="s">
        <v>128</v>
      </c>
      <c r="C178" s="35">
        <f t="shared" si="0"/>
        <v>0.17647058823529416</v>
      </c>
    </row>
    <row r="179" spans="1:3" x14ac:dyDescent="0.25">
      <c r="A179" s="30" t="s">
        <v>149</v>
      </c>
      <c r="B179" s="30" t="s">
        <v>151</v>
      </c>
      <c r="C179" s="35"/>
    </row>
    <row r="180" spans="1:3" x14ac:dyDescent="0.25">
      <c r="A180" s="34" t="s">
        <v>129</v>
      </c>
      <c r="B180" s="34" t="s">
        <v>129</v>
      </c>
      <c r="C180" s="35">
        <f t="shared" si="0"/>
        <v>0.15789473684210531</v>
      </c>
    </row>
    <row r="181" spans="1:3" x14ac:dyDescent="0.25">
      <c r="A181" s="30" t="s">
        <v>150</v>
      </c>
      <c r="B181" s="30" t="s">
        <v>152</v>
      </c>
      <c r="C181" s="35"/>
    </row>
    <row r="182" spans="1:3" x14ac:dyDescent="0.25">
      <c r="A182" s="34" t="s">
        <v>130</v>
      </c>
      <c r="B182" s="34" t="s">
        <v>130</v>
      </c>
      <c r="C182" s="35">
        <f t="shared" si="0"/>
        <v>5.2631578947368363E-2</v>
      </c>
    </row>
    <row r="183" spans="1:3" x14ac:dyDescent="0.25">
      <c r="A183" s="30" t="s">
        <v>150</v>
      </c>
      <c r="B183" s="30" t="s">
        <v>151</v>
      </c>
      <c r="C183" s="35"/>
    </row>
    <row r="184" spans="1:3" x14ac:dyDescent="0.25">
      <c r="A184" s="34" t="s">
        <v>131</v>
      </c>
      <c r="B184" s="34" t="s">
        <v>131</v>
      </c>
      <c r="C184" s="35">
        <f t="shared" si="0"/>
        <v>0.11764705882352944</v>
      </c>
    </row>
    <row r="185" spans="1:3" x14ac:dyDescent="0.25">
      <c r="A185" s="30" t="s">
        <v>149</v>
      </c>
      <c r="B185" s="30" t="s">
        <v>150</v>
      </c>
      <c r="C185" s="35"/>
    </row>
    <row r="186" spans="1:3" x14ac:dyDescent="0.25">
      <c r="A186" s="34" t="s">
        <v>132</v>
      </c>
      <c r="B186" s="34" t="s">
        <v>132</v>
      </c>
      <c r="C186" s="35">
        <f t="shared" si="0"/>
        <v>0.70588235294117641</v>
      </c>
    </row>
    <row r="187" spans="1:3" x14ac:dyDescent="0.25">
      <c r="A187" s="30" t="s">
        <v>149</v>
      </c>
      <c r="B187" s="30" t="s">
        <v>163</v>
      </c>
      <c r="C187" s="35"/>
    </row>
    <row r="188" spans="1:3" x14ac:dyDescent="0.25">
      <c r="A188" s="34" t="s">
        <v>133</v>
      </c>
      <c r="B188" s="34" t="s">
        <v>133</v>
      </c>
      <c r="C188" s="35">
        <f t="shared" si="0"/>
        <v>0.21052631578947367</v>
      </c>
    </row>
    <row r="189" spans="1:3" x14ac:dyDescent="0.25">
      <c r="A189" s="30" t="s">
        <v>150</v>
      </c>
      <c r="B189" s="30" t="s">
        <v>164</v>
      </c>
      <c r="C189" s="35"/>
    </row>
    <row r="190" spans="1:3" x14ac:dyDescent="0.25">
      <c r="A190" s="34" t="s">
        <v>134</v>
      </c>
      <c r="B190" s="34" t="s">
        <v>134</v>
      </c>
      <c r="C190" s="35">
        <f t="shared" si="0"/>
        <v>0.10526315789473695</v>
      </c>
    </row>
    <row r="191" spans="1:3" x14ac:dyDescent="0.25">
      <c r="A191" s="30" t="s">
        <v>150</v>
      </c>
      <c r="B191" s="30" t="s">
        <v>162</v>
      </c>
      <c r="C191" s="35"/>
    </row>
    <row r="192" spans="1:3" x14ac:dyDescent="0.25">
      <c r="A192" s="34" t="s">
        <v>135</v>
      </c>
      <c r="B192" s="34" t="s">
        <v>135</v>
      </c>
      <c r="C192" s="35">
        <f t="shared" si="0"/>
        <v>0.18181818181818188</v>
      </c>
    </row>
    <row r="193" spans="1:3" x14ac:dyDescent="0.25">
      <c r="A193" s="30" t="s">
        <v>152</v>
      </c>
      <c r="B193" s="30" t="s">
        <v>165</v>
      </c>
      <c r="C193" s="35"/>
    </row>
    <row r="194" spans="1:3" x14ac:dyDescent="0.25">
      <c r="A194" s="34" t="s">
        <v>136</v>
      </c>
      <c r="B194" s="34" t="s">
        <v>136</v>
      </c>
      <c r="C194" s="35">
        <f t="shared" si="0"/>
        <v>9.0909090909090828E-2</v>
      </c>
    </row>
    <row r="195" spans="1:3" x14ac:dyDescent="0.25">
      <c r="A195" s="30" t="s">
        <v>152</v>
      </c>
      <c r="B195" s="30" t="s">
        <v>153</v>
      </c>
      <c r="C195" s="35"/>
    </row>
    <row r="196" spans="1:3" x14ac:dyDescent="0.25">
      <c r="A196" s="34" t="s">
        <v>137</v>
      </c>
      <c r="B196" s="34" t="s">
        <v>137</v>
      </c>
      <c r="C196" s="35">
        <f t="shared" si="0"/>
        <v>8.3333333333333259E-2</v>
      </c>
    </row>
    <row r="197" spans="1:3" x14ac:dyDescent="0.25">
      <c r="A197" s="30" t="s">
        <v>153</v>
      </c>
      <c r="B197" s="30" t="s">
        <v>165</v>
      </c>
      <c r="C197" s="35"/>
    </row>
    <row r="198" spans="1:3" x14ac:dyDescent="0.25">
      <c r="A198" s="34" t="s">
        <v>138</v>
      </c>
      <c r="B198" s="34" t="s">
        <v>138</v>
      </c>
      <c r="C198" s="35">
        <f t="shared" si="0"/>
        <v>8.3333333333333259E-2</v>
      </c>
    </row>
    <row r="199" spans="1:3" x14ac:dyDescent="0.25">
      <c r="A199" s="30" t="s">
        <v>153</v>
      </c>
      <c r="B199" s="30" t="s">
        <v>165</v>
      </c>
      <c r="C199" s="35"/>
    </row>
    <row r="200" spans="1:3" x14ac:dyDescent="0.25">
      <c r="A200" s="34" t="s">
        <v>139</v>
      </c>
      <c r="B200" s="34" t="s">
        <v>139</v>
      </c>
      <c r="C200" s="35">
        <f t="shared" si="0"/>
        <v>0.16666666666666674</v>
      </c>
    </row>
    <row r="201" spans="1:3" x14ac:dyDescent="0.25">
      <c r="A201" s="30" t="s">
        <v>154</v>
      </c>
      <c r="B201" s="30" t="s">
        <v>167</v>
      </c>
      <c r="C201" s="35"/>
    </row>
    <row r="202" spans="1:3" x14ac:dyDescent="0.25">
      <c r="A202" s="34" t="s">
        <v>106</v>
      </c>
      <c r="B202" s="34" t="s">
        <v>106</v>
      </c>
      <c r="C202" s="35">
        <f t="shared" si="0"/>
        <v>0.16666666666666674</v>
      </c>
    </row>
    <row r="203" spans="1:3" x14ac:dyDescent="0.25">
      <c r="A203" s="30" t="s">
        <v>156</v>
      </c>
      <c r="B203" s="30" t="s">
        <v>157</v>
      </c>
      <c r="C203" s="35"/>
    </row>
    <row r="204" spans="1:3" x14ac:dyDescent="0.25">
      <c r="A204" s="34" t="s">
        <v>107</v>
      </c>
      <c r="B204" s="34" t="s">
        <v>107</v>
      </c>
      <c r="C204" s="35">
        <f t="shared" si="0"/>
        <v>0.75</v>
      </c>
    </row>
    <row r="205" spans="1:3" x14ac:dyDescent="0.25">
      <c r="A205" s="30" t="s">
        <v>155</v>
      </c>
      <c r="B205" s="30" t="s">
        <v>157</v>
      </c>
      <c r="C205" s="35"/>
    </row>
    <row r="206" spans="1:3" x14ac:dyDescent="0.25">
      <c r="A206" s="34" t="s">
        <v>108</v>
      </c>
      <c r="B206" s="34" t="s">
        <v>108</v>
      </c>
      <c r="C206" s="35">
        <f t="shared" si="0"/>
        <v>0.28571428571428581</v>
      </c>
    </row>
    <row r="207" spans="1:3" x14ac:dyDescent="0.25">
      <c r="A207" s="30" t="s">
        <v>157</v>
      </c>
      <c r="B207" s="30" t="s">
        <v>169</v>
      </c>
      <c r="C207" s="35"/>
    </row>
    <row r="208" spans="1:3" x14ac:dyDescent="0.25">
      <c r="A208" s="34" t="s">
        <v>140</v>
      </c>
      <c r="B208" s="34" t="s">
        <v>140</v>
      </c>
      <c r="C208" s="35">
        <f t="shared" si="0"/>
        <v>0.39999999999999991</v>
      </c>
    </row>
    <row r="209" spans="1:3" x14ac:dyDescent="0.25">
      <c r="A209" s="30" t="s">
        <v>146</v>
      </c>
      <c r="B209" s="30" t="s">
        <v>147</v>
      </c>
      <c r="C209" s="35"/>
    </row>
    <row r="210" spans="1:3" x14ac:dyDescent="0.25">
      <c r="A210" s="34" t="s">
        <v>141</v>
      </c>
      <c r="B210" s="34" t="s">
        <v>141</v>
      </c>
      <c r="C210" s="35">
        <f t="shared" si="0"/>
        <v>0.5</v>
      </c>
    </row>
    <row r="211" spans="1:3" x14ac:dyDescent="0.25">
      <c r="A211" s="30" t="s">
        <v>158</v>
      </c>
      <c r="B211" s="30" t="s">
        <v>159</v>
      </c>
      <c r="C211" s="35"/>
    </row>
    <row r="212" spans="1:3" x14ac:dyDescent="0.25">
      <c r="A212" s="34" t="s">
        <v>142</v>
      </c>
      <c r="B212" s="34" t="s">
        <v>142</v>
      </c>
      <c r="C212" s="35">
        <f t="shared" si="0"/>
        <v>0.19999999999999996</v>
      </c>
    </row>
    <row r="213" spans="1:3" x14ac:dyDescent="0.25">
      <c r="A213" s="30" t="s">
        <v>146</v>
      </c>
      <c r="B213" s="30" t="s">
        <v>159</v>
      </c>
      <c r="C213" s="35"/>
    </row>
    <row r="214" spans="1:3" x14ac:dyDescent="0.25">
      <c r="A214" s="34" t="s">
        <v>143</v>
      </c>
      <c r="B214" s="34" t="s">
        <v>143</v>
      </c>
      <c r="C214" s="35">
        <f t="shared" si="0"/>
        <v>0.25</v>
      </c>
    </row>
    <row r="215" spans="1:3" x14ac:dyDescent="0.25">
      <c r="A215" s="30" t="s">
        <v>158</v>
      </c>
      <c r="B215" s="30" t="s">
        <v>146</v>
      </c>
      <c r="C215" s="35"/>
    </row>
    <row r="216" spans="1:3" x14ac:dyDescent="0.25">
      <c r="A216" s="34" t="s">
        <v>144</v>
      </c>
      <c r="B216" s="34" t="s">
        <v>144</v>
      </c>
      <c r="C216" s="35">
        <f t="shared" ref="C216:C228" si="1">(B217/A217)-1</f>
        <v>0.28571428571428581</v>
      </c>
    </row>
    <row r="217" spans="1:3" x14ac:dyDescent="0.25">
      <c r="A217" s="30" t="s">
        <v>147</v>
      </c>
      <c r="B217" s="30" t="s">
        <v>161</v>
      </c>
      <c r="C217" s="35"/>
    </row>
    <row r="218" spans="1:3" x14ac:dyDescent="0.25">
      <c r="A218" s="34" t="s">
        <v>145</v>
      </c>
      <c r="B218" s="34" t="s">
        <v>145</v>
      </c>
      <c r="C218" s="35">
        <f t="shared" si="1"/>
        <v>0.14285714285714279</v>
      </c>
    </row>
    <row r="219" spans="1:3" x14ac:dyDescent="0.25">
      <c r="A219" s="30" t="s">
        <v>147</v>
      </c>
      <c r="B219" s="30" t="s">
        <v>160</v>
      </c>
      <c r="C219" s="35"/>
    </row>
    <row r="220" spans="1:3" x14ac:dyDescent="0.25">
      <c r="A220" s="34" t="s">
        <v>109</v>
      </c>
      <c r="B220" s="34" t="s">
        <v>109</v>
      </c>
      <c r="C220" s="35">
        <f t="shared" si="1"/>
        <v>0.25</v>
      </c>
    </row>
    <row r="221" spans="1:3" x14ac:dyDescent="0.25">
      <c r="A221" s="30" t="s">
        <v>158</v>
      </c>
      <c r="B221" s="30" t="s">
        <v>146</v>
      </c>
      <c r="C221" s="35"/>
    </row>
    <row r="222" spans="1:3" x14ac:dyDescent="0.25">
      <c r="A222" s="34" t="s">
        <v>110</v>
      </c>
      <c r="B222" s="34" t="s">
        <v>110</v>
      </c>
      <c r="C222" s="35">
        <f t="shared" si="1"/>
        <v>0.5</v>
      </c>
    </row>
    <row r="223" spans="1:3" x14ac:dyDescent="0.25">
      <c r="A223" s="30" t="s">
        <v>155</v>
      </c>
      <c r="B223" s="30" t="s">
        <v>156</v>
      </c>
      <c r="C223" s="35"/>
    </row>
    <row r="224" spans="1:3" x14ac:dyDescent="0.25">
      <c r="A224" s="34" t="s">
        <v>111</v>
      </c>
      <c r="B224" s="34" t="s">
        <v>111</v>
      </c>
      <c r="C224" s="35">
        <f t="shared" si="1"/>
        <v>0.125</v>
      </c>
    </row>
    <row r="225" spans="1:3" x14ac:dyDescent="0.25">
      <c r="A225" s="30" t="s">
        <v>158</v>
      </c>
      <c r="B225" s="30" t="s">
        <v>169</v>
      </c>
      <c r="C225" s="35"/>
    </row>
    <row r="226" spans="1:3" x14ac:dyDescent="0.25">
      <c r="A226" s="34" t="s">
        <v>112</v>
      </c>
      <c r="B226" s="34" t="s">
        <v>112</v>
      </c>
      <c r="C226" s="35">
        <f t="shared" si="1"/>
        <v>0.30000000000000004</v>
      </c>
    </row>
    <row r="227" spans="1:3" x14ac:dyDescent="0.25">
      <c r="A227" s="30" t="s">
        <v>151</v>
      </c>
      <c r="B227" s="30" t="s">
        <v>165</v>
      </c>
      <c r="C227" s="35"/>
    </row>
    <row r="228" spans="1:3" x14ac:dyDescent="0.25">
      <c r="A228" s="34" t="s">
        <v>113</v>
      </c>
      <c r="B228" s="34" t="s">
        <v>113</v>
      </c>
      <c r="C228" s="35">
        <f t="shared" si="1"/>
        <v>0.25</v>
      </c>
    </row>
    <row r="229" spans="1:3" x14ac:dyDescent="0.25">
      <c r="A229" s="30" t="s">
        <v>155</v>
      </c>
      <c r="B229" s="30" t="s">
        <v>168</v>
      </c>
      <c r="C229" s="35"/>
    </row>
    <row r="230" spans="1:3" hidden="1" x14ac:dyDescent="0.25">
      <c r="A230" s="29" t="s">
        <v>14</v>
      </c>
      <c r="B230" s="29" t="s">
        <v>14</v>
      </c>
      <c r="C230" s="31"/>
    </row>
    <row r="231" spans="1:3" x14ac:dyDescent="0.25">
      <c r="C231" s="31"/>
    </row>
  </sheetData>
  <mergeCells count="1">
    <mergeCell ref="A1:I1"/>
  </mergeCells>
  <conditionalFormatting sqref="E2:E4">
    <cfRule type="iconSet" priority="3">
      <iconSet iconSet="3Symbols">
        <cfvo type="percent" val="0"/>
        <cfvo type="num" val="1.5"/>
        <cfvo type="num" val="3.24"/>
      </iconSet>
    </cfRule>
  </conditionalFormatting>
  <conditionalFormatting sqref="C150:C2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0"/>
  <drawing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FDEA59-251F-4639-BE94-FA25413372E8}">
            <x14:iconSet iconSet="3TrafficLights2" custom="1">
              <x14:cfvo type="percent">
                <xm:f>0</xm:f>
              </x14:cfvo>
              <x14:cfvo type="num">
                <xm:f>0.1</xm:f>
              </x14:cfvo>
              <x14:cfvo type="num">
                <xm:f>0.25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B2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L5" sqref="L5"/>
    </sheetView>
  </sheetViews>
  <sheetFormatPr baseColWidth="10" defaultRowHeight="15" x14ac:dyDescent="0.25"/>
  <cols>
    <col min="1" max="9" width="20.5703125" customWidth="1"/>
  </cols>
  <sheetData>
    <row r="1" spans="1:9" ht="62.25" thickBot="1" x14ac:dyDescent="0.95">
      <c r="A1" s="43" t="s">
        <v>207</v>
      </c>
      <c r="B1" s="44"/>
      <c r="C1" s="44"/>
      <c r="D1" s="44"/>
      <c r="E1" s="44"/>
      <c r="F1" s="44"/>
      <c r="G1" s="44"/>
      <c r="H1" s="44"/>
      <c r="I1" s="45"/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T43"/>
  <sheetViews>
    <sheetView zoomScaleNormal="100" workbookViewId="0">
      <selection activeCell="K3" sqref="K3"/>
    </sheetView>
  </sheetViews>
  <sheetFormatPr baseColWidth="10" defaultRowHeight="15" x14ac:dyDescent="0.25"/>
  <cols>
    <col min="1" max="1" width="18.7109375" customWidth="1"/>
    <col min="2" max="2" width="9" customWidth="1"/>
    <col min="3" max="9" width="18.7109375" customWidth="1"/>
    <col min="12" max="12" width="20.42578125" customWidth="1"/>
    <col min="13" max="13" width="13.5703125" customWidth="1"/>
    <col min="15" max="15" width="17.5703125" bestFit="1" customWidth="1"/>
    <col min="16" max="16" width="13.5703125" bestFit="1" customWidth="1"/>
    <col min="18" max="18" width="17.5703125" customWidth="1"/>
    <col min="19" max="19" width="13.140625" customWidth="1"/>
    <col min="20" max="20" width="12" customWidth="1"/>
    <col min="21" max="21" width="13.140625" customWidth="1"/>
    <col min="22" max="22" width="5.42578125" customWidth="1"/>
    <col min="23" max="23" width="17.5703125" customWidth="1"/>
    <col min="24" max="24" width="13.140625" customWidth="1"/>
    <col min="25" max="25" width="9.85546875" customWidth="1"/>
    <col min="26" max="26" width="5.42578125" customWidth="1"/>
    <col min="27" max="27" width="13.140625" customWidth="1"/>
    <col min="28" max="28" width="17.5703125" customWidth="1"/>
    <col min="29" max="29" width="15.5703125" customWidth="1"/>
    <col min="30" max="30" width="5.42578125" customWidth="1"/>
    <col min="31" max="31" width="17.5703125" customWidth="1"/>
    <col min="32" max="32" width="12" customWidth="1"/>
    <col min="33" max="33" width="13.140625" customWidth="1"/>
    <col min="34" max="34" width="22.42578125" customWidth="1"/>
    <col min="35" max="35" width="11.28515625" customWidth="1"/>
    <col min="36" max="36" width="17.5703125" customWidth="1"/>
    <col min="37" max="38" width="11" customWidth="1"/>
    <col min="39" max="39" width="13.140625" customWidth="1"/>
    <col min="40" max="40" width="17.7109375" customWidth="1"/>
    <col min="41" max="41" width="21.7109375" customWidth="1"/>
    <col min="42" max="42" width="11" customWidth="1"/>
    <col min="43" max="43" width="13.140625" customWidth="1"/>
    <col min="44" max="44" width="5.42578125" customWidth="1"/>
    <col min="45" max="45" width="17.5703125" customWidth="1"/>
    <col min="46" max="46" width="13.42578125" customWidth="1"/>
    <col min="47" max="47" width="13.140625" customWidth="1"/>
    <col min="48" max="48" width="5.42578125" customWidth="1"/>
    <col min="49" max="49" width="13.140625" customWidth="1"/>
    <col min="50" max="50" width="5.42578125" customWidth="1"/>
    <col min="51" max="51" width="13.140625" customWidth="1"/>
    <col min="52" max="52" width="5.42578125" customWidth="1"/>
    <col min="53" max="53" width="13.140625" customWidth="1"/>
    <col min="54" max="54" width="5.42578125" customWidth="1"/>
    <col min="55" max="55" width="13.140625" customWidth="1"/>
    <col min="56" max="56" width="5.42578125" customWidth="1"/>
    <col min="57" max="57" width="13.140625" customWidth="1"/>
    <col min="58" max="58" width="5.42578125" customWidth="1"/>
    <col min="59" max="59" width="13.140625" customWidth="1"/>
    <col min="60" max="60" width="5.42578125" customWidth="1"/>
    <col min="61" max="61" width="13.140625" customWidth="1"/>
    <col min="62" max="62" width="5.42578125" customWidth="1"/>
    <col min="63" max="63" width="13.140625" customWidth="1"/>
    <col min="64" max="64" width="5.42578125" customWidth="1"/>
    <col min="65" max="65" width="13.140625" customWidth="1"/>
    <col min="66" max="66" width="5.42578125" customWidth="1"/>
    <col min="67" max="67" width="13.140625" customWidth="1"/>
    <col min="68" max="68" width="5.42578125" customWidth="1"/>
    <col min="69" max="69" width="13.140625" customWidth="1"/>
    <col min="70" max="70" width="5.42578125" customWidth="1"/>
    <col min="71" max="71" width="13.140625" customWidth="1"/>
    <col min="72" max="72" width="5.42578125" customWidth="1"/>
    <col min="73" max="73" width="13.140625" customWidth="1"/>
    <col min="74" max="74" width="5.42578125" customWidth="1"/>
    <col min="75" max="75" width="18.140625" customWidth="1"/>
    <col min="76" max="76" width="11" customWidth="1"/>
    <col min="77" max="115" width="15.28515625" bestFit="1" customWidth="1"/>
    <col min="116" max="116" width="18.42578125" bestFit="1" customWidth="1"/>
    <col min="117" max="117" width="10.5703125" customWidth="1"/>
    <col min="118" max="165" width="15.28515625" bestFit="1" customWidth="1"/>
    <col min="166" max="166" width="18.42578125" bestFit="1" customWidth="1"/>
    <col min="167" max="167" width="10.5703125" customWidth="1"/>
    <col min="168" max="215" width="15.28515625" bestFit="1" customWidth="1"/>
    <col min="216" max="216" width="18.42578125" bestFit="1" customWidth="1"/>
    <col min="217" max="217" width="10.5703125" customWidth="1"/>
    <col min="218" max="265" width="15.28515625" bestFit="1" customWidth="1"/>
    <col min="266" max="266" width="18.42578125" bestFit="1" customWidth="1"/>
    <col min="267" max="267" width="10.5703125" customWidth="1"/>
    <col min="268" max="315" width="15.28515625" bestFit="1" customWidth="1"/>
    <col min="316" max="316" width="18.42578125" bestFit="1" customWidth="1"/>
    <col min="317" max="317" width="10.5703125" customWidth="1"/>
    <col min="318" max="365" width="15.28515625" bestFit="1" customWidth="1"/>
    <col min="366" max="366" width="18.42578125" bestFit="1" customWidth="1"/>
    <col min="367" max="367" width="10.5703125" customWidth="1"/>
    <col min="368" max="415" width="15.28515625" bestFit="1" customWidth="1"/>
    <col min="416" max="416" width="18.42578125" bestFit="1" customWidth="1"/>
    <col min="417" max="417" width="10.5703125" customWidth="1"/>
    <col min="418" max="465" width="15.28515625" bestFit="1" customWidth="1"/>
    <col min="466" max="466" width="18.42578125" bestFit="1" customWidth="1"/>
    <col min="467" max="467" width="10.5703125" customWidth="1"/>
    <col min="468" max="515" width="15.28515625" bestFit="1" customWidth="1"/>
    <col min="516" max="516" width="19.42578125" bestFit="1" customWidth="1"/>
    <col min="517" max="517" width="11.5703125" bestFit="1" customWidth="1"/>
    <col min="518" max="565" width="15.28515625" bestFit="1" customWidth="1"/>
    <col min="566" max="566" width="19.42578125" bestFit="1" customWidth="1"/>
    <col min="567" max="567" width="11.5703125" bestFit="1" customWidth="1"/>
    <col min="568" max="615" width="15.28515625" bestFit="1" customWidth="1"/>
    <col min="616" max="616" width="19.42578125" bestFit="1" customWidth="1"/>
    <col min="617" max="617" width="11.5703125" bestFit="1" customWidth="1"/>
    <col min="618" max="665" width="15.28515625" bestFit="1" customWidth="1"/>
    <col min="666" max="666" width="19.42578125" bestFit="1" customWidth="1"/>
    <col min="667" max="667" width="11.5703125" bestFit="1" customWidth="1"/>
    <col min="668" max="715" width="15.28515625" bestFit="1" customWidth="1"/>
    <col min="716" max="716" width="19.42578125" bestFit="1" customWidth="1"/>
    <col min="717" max="717" width="11.5703125" bestFit="1" customWidth="1"/>
    <col min="718" max="765" width="15.28515625" bestFit="1" customWidth="1"/>
    <col min="766" max="766" width="19.42578125" bestFit="1" customWidth="1"/>
    <col min="767" max="767" width="11.5703125" bestFit="1" customWidth="1"/>
    <col min="768" max="815" width="15.28515625" bestFit="1" customWidth="1"/>
    <col min="816" max="816" width="19.42578125" bestFit="1" customWidth="1"/>
    <col min="817" max="817" width="11.5703125" bestFit="1" customWidth="1"/>
    <col min="818" max="865" width="15.28515625" bestFit="1" customWidth="1"/>
    <col min="866" max="866" width="19.42578125" bestFit="1" customWidth="1"/>
    <col min="867" max="867" width="11.5703125" bestFit="1" customWidth="1"/>
    <col min="868" max="915" width="15.28515625" bestFit="1" customWidth="1"/>
    <col min="916" max="916" width="19.42578125" bestFit="1" customWidth="1"/>
    <col min="917" max="917" width="11.5703125" bestFit="1" customWidth="1"/>
    <col min="918" max="965" width="15.28515625" bestFit="1" customWidth="1"/>
    <col min="966" max="966" width="19.42578125" bestFit="1" customWidth="1"/>
    <col min="967" max="967" width="11.5703125" bestFit="1" customWidth="1"/>
    <col min="968" max="1015" width="15.28515625" bestFit="1" customWidth="1"/>
    <col min="1016" max="1016" width="19.42578125" bestFit="1" customWidth="1"/>
    <col min="1017" max="1017" width="11.5703125" bestFit="1" customWidth="1"/>
    <col min="1018" max="1065" width="15.28515625" bestFit="1" customWidth="1"/>
    <col min="1066" max="1066" width="19.42578125" bestFit="1" customWidth="1"/>
    <col min="1067" max="1067" width="11.5703125" bestFit="1" customWidth="1"/>
    <col min="1068" max="1115" width="15.28515625" bestFit="1" customWidth="1"/>
    <col min="1116" max="1116" width="19.42578125" bestFit="1" customWidth="1"/>
    <col min="1117" max="1117" width="11.5703125" bestFit="1" customWidth="1"/>
    <col min="1118" max="1165" width="15.28515625" bestFit="1" customWidth="1"/>
    <col min="1166" max="1166" width="19.42578125" bestFit="1" customWidth="1"/>
    <col min="1167" max="1167" width="11.5703125" bestFit="1" customWidth="1"/>
    <col min="1168" max="1215" width="15.28515625" bestFit="1" customWidth="1"/>
    <col min="1216" max="1216" width="19.42578125" bestFit="1" customWidth="1"/>
    <col min="1217" max="1217" width="11.5703125" bestFit="1" customWidth="1"/>
    <col min="1218" max="1265" width="15.28515625" bestFit="1" customWidth="1"/>
    <col min="1266" max="1266" width="19.42578125" bestFit="1" customWidth="1"/>
    <col min="1267" max="1267" width="11.5703125" bestFit="1" customWidth="1"/>
    <col min="1268" max="1315" width="15.28515625" bestFit="1" customWidth="1"/>
    <col min="1316" max="1316" width="19.42578125" bestFit="1" customWidth="1"/>
    <col min="1317" max="1317" width="11.5703125" bestFit="1" customWidth="1"/>
    <col min="1318" max="1365" width="15.28515625" bestFit="1" customWidth="1"/>
    <col min="1366" max="1366" width="19.42578125" bestFit="1" customWidth="1"/>
    <col min="1367" max="1367" width="11.5703125" bestFit="1" customWidth="1"/>
    <col min="1368" max="1415" width="15.28515625" bestFit="1" customWidth="1"/>
    <col min="1416" max="1416" width="19.42578125" bestFit="1" customWidth="1"/>
    <col min="1417" max="1417" width="11.5703125" bestFit="1" customWidth="1"/>
    <col min="1418" max="1418" width="18.140625" bestFit="1" customWidth="1"/>
    <col min="1419" max="1419" width="11" customWidth="1"/>
  </cols>
  <sheetData>
    <row r="1" spans="1:46" ht="62.25" thickBot="1" x14ac:dyDescent="0.95">
      <c r="A1" s="43" t="s">
        <v>183</v>
      </c>
      <c r="B1" s="44"/>
      <c r="C1" s="44"/>
      <c r="D1" s="44"/>
      <c r="E1" s="44"/>
      <c r="F1" s="44"/>
      <c r="G1" s="44"/>
      <c r="H1" s="44"/>
      <c r="I1" s="45"/>
      <c r="L1" s="28" t="s">
        <v>203</v>
      </c>
      <c r="M1" t="s" vm="34">
        <v>204</v>
      </c>
      <c r="O1" s="28" t="s">
        <v>103</v>
      </c>
      <c r="P1" t="s" vm="8">
        <v>17</v>
      </c>
      <c r="R1" s="28" t="s">
        <v>98</v>
      </c>
      <c r="S1" t="s" vm="13">
        <v>17</v>
      </c>
      <c r="W1" s="28" t="s">
        <v>175</v>
      </c>
      <c r="X1" t="s" vm="11">
        <v>17</v>
      </c>
      <c r="AE1" s="28" t="s">
        <v>0</v>
      </c>
      <c r="AF1" t="s">
        <v>69</v>
      </c>
      <c r="AG1" t="s">
        <v>174</v>
      </c>
      <c r="AJ1" s="28" t="s">
        <v>101</v>
      </c>
      <c r="AK1" t="s" vm="15">
        <v>17</v>
      </c>
    </row>
    <row r="2" spans="1:46" ht="45.75" x14ac:dyDescent="0.7">
      <c r="A2" s="9"/>
      <c r="B2" s="10"/>
      <c r="C2" s="11"/>
      <c r="D2" s="11"/>
      <c r="E2" s="12"/>
      <c r="F2" s="13"/>
      <c r="G2" s="13"/>
      <c r="H2" s="13"/>
      <c r="I2" s="14"/>
      <c r="O2" s="28" t="s">
        <v>98</v>
      </c>
      <c r="P2" t="s" vm="9">
        <v>17</v>
      </c>
      <c r="R2" s="28" t="s">
        <v>73</v>
      </c>
      <c r="S2" t="s" vm="12">
        <v>17</v>
      </c>
      <c r="W2" s="28" t="s">
        <v>98</v>
      </c>
      <c r="X2" t="s" vm="13">
        <v>17</v>
      </c>
      <c r="AB2" s="28" t="s">
        <v>103</v>
      </c>
      <c r="AC2" t="s" vm="35">
        <v>29</v>
      </c>
      <c r="AE2" s="29" t="s">
        <v>29</v>
      </c>
      <c r="AF2" s="27">
        <v>1496872.8500000013</v>
      </c>
      <c r="AG2" s="27">
        <v>5387458</v>
      </c>
      <c r="AH2">
        <f>GETPIVOTDATA("[Measures].[Total - Ventas]",$AE$1,"[Time].[Year]","[Time].[Year].&amp;[2010-01-01T00:00:00]")-GETPIVOTDATA("[Measures].[Total]",$AE$1,"[Time].[Year]","[Time].[Year].&amp;[2010-01-01T00:00:00]")</f>
        <v>3890585.1499999985</v>
      </c>
      <c r="AJ2" s="28" t="s">
        <v>177</v>
      </c>
      <c r="AK2" t="s" vm="16">
        <v>17</v>
      </c>
      <c r="AS2" s="28" t="s">
        <v>101</v>
      </c>
      <c r="AT2" t="s" vm="36">
        <v>179</v>
      </c>
    </row>
    <row r="3" spans="1:46" ht="45.75" x14ac:dyDescent="0.7">
      <c r="A3" s="40" t="s">
        <v>181</v>
      </c>
      <c r="B3" s="16"/>
      <c r="C3" s="40"/>
      <c r="D3" s="40"/>
      <c r="E3" s="18"/>
      <c r="F3" s="19"/>
      <c r="G3" s="19"/>
      <c r="H3" s="47">
        <f>(AH3/AH2)-1</f>
        <v>2.3318870170468076E-2</v>
      </c>
      <c r="I3" s="48"/>
      <c r="L3" s="28" t="s">
        <v>0</v>
      </c>
      <c r="M3" t="s">
        <v>100</v>
      </c>
      <c r="O3" s="28" t="s">
        <v>73</v>
      </c>
      <c r="P3" t="s" vm="10">
        <v>17</v>
      </c>
      <c r="R3" s="28" t="s">
        <v>101</v>
      </c>
      <c r="S3" t="s" vm="15">
        <v>17</v>
      </c>
      <c r="W3" s="28" t="s">
        <v>73</v>
      </c>
      <c r="X3" t="s" vm="17">
        <v>4</v>
      </c>
      <c r="AB3" s="28" t="s">
        <v>175</v>
      </c>
      <c r="AC3" t="s" vm="11">
        <v>17</v>
      </c>
      <c r="AE3" s="29" t="s">
        <v>102</v>
      </c>
      <c r="AF3" s="27">
        <v>1478154.8000000005</v>
      </c>
      <c r="AG3" s="27">
        <v>5459464</v>
      </c>
      <c r="AH3">
        <f>GETPIVOTDATA("[Measures].[Total - Ventas]",$AE$1,"[Time].[Year]","[Time].[Year].&amp;[2011-01-01T00:00:00]")-GETPIVOTDATA("[Measures].[Total]",$AE$1,"[Time].[Year]","[Time].[Year].&amp;[2011-01-01T00:00:00]")</f>
        <v>3981309.1999999993</v>
      </c>
      <c r="AJ3" s="28" t="s">
        <v>176</v>
      </c>
      <c r="AK3" t="s" vm="14">
        <v>17</v>
      </c>
      <c r="AO3" s="28" t="s">
        <v>0</v>
      </c>
      <c r="AP3" t="s">
        <v>206</v>
      </c>
      <c r="AS3" s="28" t="s">
        <v>73</v>
      </c>
      <c r="AT3" t="s" vm="12">
        <v>17</v>
      </c>
    </row>
    <row r="4" spans="1:46" ht="45.75" x14ac:dyDescent="0.7">
      <c r="A4" s="15" t="s">
        <v>205</v>
      </c>
      <c r="B4" s="16"/>
      <c r="C4" s="40"/>
      <c r="D4" s="40"/>
      <c r="E4" s="46">
        <f>AH3</f>
        <v>3981309.1999999993</v>
      </c>
      <c r="F4" s="46"/>
      <c r="G4" s="46"/>
      <c r="H4" s="21"/>
      <c r="I4" s="22"/>
      <c r="L4" s="29" t="s">
        <v>1</v>
      </c>
      <c r="M4" s="27">
        <v>30328.349999999995</v>
      </c>
      <c r="R4" s="28" t="s">
        <v>177</v>
      </c>
      <c r="S4" t="s" vm="16">
        <v>17</v>
      </c>
      <c r="W4" s="28" t="s">
        <v>177</v>
      </c>
      <c r="X4" t="s" vm="16">
        <v>17</v>
      </c>
      <c r="AB4" s="28" t="s">
        <v>201</v>
      </c>
      <c r="AC4" t="s" vm="33">
        <v>202</v>
      </c>
      <c r="AE4" s="29" t="s">
        <v>14</v>
      </c>
      <c r="AF4" s="27">
        <v>2975027.65</v>
      </c>
      <c r="AG4" s="27">
        <v>10846922</v>
      </c>
      <c r="AJ4" s="28" t="s">
        <v>98</v>
      </c>
      <c r="AK4" t="s" vm="13">
        <v>17</v>
      </c>
      <c r="AO4" s="29" t="s">
        <v>178</v>
      </c>
      <c r="AP4" s="27">
        <v>3295917.8499999996</v>
      </c>
      <c r="AS4" s="28" t="s">
        <v>98</v>
      </c>
      <c r="AT4" t="s" vm="13">
        <v>17</v>
      </c>
    </row>
    <row r="5" spans="1:46" ht="15.75" thickBot="1" x14ac:dyDescent="0.3">
      <c r="A5" s="23"/>
      <c r="B5" s="24"/>
      <c r="C5" s="24"/>
      <c r="D5" s="25"/>
      <c r="E5" s="24"/>
      <c r="F5" s="24"/>
      <c r="G5" s="24"/>
      <c r="H5" s="24"/>
      <c r="I5" s="26"/>
      <c r="L5" s="30" t="s">
        <v>45</v>
      </c>
      <c r="M5" s="27">
        <v>9936.5499999999993</v>
      </c>
      <c r="O5" s="28" t="s">
        <v>0</v>
      </c>
      <c r="P5" t="s">
        <v>100</v>
      </c>
      <c r="R5" s="28" t="s">
        <v>176</v>
      </c>
      <c r="S5" t="s" vm="14">
        <v>17</v>
      </c>
      <c r="W5" s="28" t="s">
        <v>101</v>
      </c>
      <c r="X5" t="s" vm="15">
        <v>17</v>
      </c>
      <c r="AJ5" s="28" t="s">
        <v>73</v>
      </c>
      <c r="AK5" t="s" vm="12">
        <v>17</v>
      </c>
      <c r="AO5" s="30" t="s">
        <v>34</v>
      </c>
      <c r="AP5" s="27">
        <v>886606.75</v>
      </c>
      <c r="AS5" s="28" t="s">
        <v>103</v>
      </c>
      <c r="AT5" t="s" vm="37">
        <v>17</v>
      </c>
    </row>
    <row r="6" spans="1:46" x14ac:dyDescent="0.25">
      <c r="L6" s="30" t="s">
        <v>50</v>
      </c>
      <c r="M6" s="27">
        <v>20391.799999999996</v>
      </c>
      <c r="O6" s="29" t="s">
        <v>74</v>
      </c>
      <c r="P6" s="27">
        <v>121115.10000000002</v>
      </c>
      <c r="W6" s="28" t="s">
        <v>176</v>
      </c>
      <c r="X6" t="s" vm="14">
        <v>17</v>
      </c>
      <c r="AB6" s="28" t="s">
        <v>0</v>
      </c>
      <c r="AC6" t="s">
        <v>174</v>
      </c>
      <c r="AO6" s="41" t="s">
        <v>51</v>
      </c>
      <c r="AP6" s="27">
        <v>314993.84999999998</v>
      </c>
      <c r="AS6" s="28" t="s">
        <v>175</v>
      </c>
      <c r="AT6" t="s" vm="11">
        <v>17</v>
      </c>
    </row>
    <row r="7" spans="1:46" x14ac:dyDescent="0.25">
      <c r="L7" s="29" t="s">
        <v>2</v>
      </c>
      <c r="M7" s="27">
        <v>28462.1</v>
      </c>
      <c r="O7" s="29" t="s">
        <v>75</v>
      </c>
      <c r="P7" s="27">
        <v>125619.04999999999</v>
      </c>
      <c r="R7" s="28" t="s">
        <v>0</v>
      </c>
      <c r="S7" t="s">
        <v>174</v>
      </c>
      <c r="T7" t="s">
        <v>69</v>
      </c>
      <c r="AB7" s="29" t="s">
        <v>178</v>
      </c>
      <c r="AC7" s="27">
        <v>988203</v>
      </c>
      <c r="AJ7" s="28" t="s">
        <v>0</v>
      </c>
      <c r="AK7" t="s">
        <v>206</v>
      </c>
      <c r="AO7" s="41" t="s">
        <v>52</v>
      </c>
      <c r="AP7" s="27">
        <v>290903.25</v>
      </c>
    </row>
    <row r="8" spans="1:46" x14ac:dyDescent="0.25">
      <c r="L8" s="30" t="s">
        <v>56</v>
      </c>
      <c r="M8" s="27">
        <v>18611</v>
      </c>
      <c r="O8" s="29" t="s">
        <v>76</v>
      </c>
      <c r="P8" s="27">
        <v>125166.30000000002</v>
      </c>
      <c r="R8" s="29" t="s">
        <v>74</v>
      </c>
      <c r="S8" s="27">
        <v>443069</v>
      </c>
      <c r="T8" s="27">
        <v>125805.25000000003</v>
      </c>
      <c r="W8" s="28" t="s">
        <v>0</v>
      </c>
      <c r="X8" t="s">
        <v>174</v>
      </c>
      <c r="Y8" t="s">
        <v>69</v>
      </c>
      <c r="AB8" s="29" t="s">
        <v>179</v>
      </c>
      <c r="AC8" s="27">
        <v>554486</v>
      </c>
      <c r="AI8" s="42"/>
      <c r="AJ8" s="29" t="s">
        <v>74</v>
      </c>
      <c r="AK8" s="27">
        <v>317263.75</v>
      </c>
      <c r="AO8" s="41" t="s">
        <v>53</v>
      </c>
      <c r="AP8" s="27">
        <v>280709.65000000002</v>
      </c>
      <c r="AS8" s="28" t="s">
        <v>0</v>
      </c>
      <c r="AT8" t="s">
        <v>206</v>
      </c>
    </row>
    <row r="9" spans="1:46" x14ac:dyDescent="0.25">
      <c r="L9" s="30" t="s">
        <v>57</v>
      </c>
      <c r="M9" s="27">
        <v>9851.0999999999985</v>
      </c>
      <c r="O9" s="29" t="s">
        <v>77</v>
      </c>
      <c r="P9" s="27">
        <v>126147.5</v>
      </c>
      <c r="R9" s="29" t="s">
        <v>75</v>
      </c>
      <c r="S9" s="27">
        <v>451949</v>
      </c>
      <c r="T9" s="27">
        <v>125619.04999999999</v>
      </c>
      <c r="W9" s="29" t="s">
        <v>29</v>
      </c>
      <c r="X9" s="27">
        <v>412045</v>
      </c>
      <c r="Y9" s="27">
        <v>113894.90000000001</v>
      </c>
      <c r="AB9" s="29" t="s">
        <v>180</v>
      </c>
      <c r="AC9" s="27">
        <v>829835</v>
      </c>
      <c r="AI9" s="42"/>
      <c r="AJ9" s="29" t="s">
        <v>75</v>
      </c>
      <c r="AK9" s="27">
        <v>326329.95</v>
      </c>
      <c r="AO9" s="30" t="s">
        <v>35</v>
      </c>
      <c r="AP9" s="27">
        <v>896819.85</v>
      </c>
      <c r="AS9" s="29" t="s">
        <v>30</v>
      </c>
      <c r="AT9" s="27">
        <v>906209.05</v>
      </c>
    </row>
    <row r="10" spans="1:46" x14ac:dyDescent="0.25">
      <c r="L10" s="29" t="s">
        <v>3</v>
      </c>
      <c r="M10" s="27">
        <v>27353.15</v>
      </c>
      <c r="O10" s="29" t="s">
        <v>78</v>
      </c>
      <c r="P10" s="27">
        <v>124796.90000000001</v>
      </c>
      <c r="R10" s="29" t="s">
        <v>76</v>
      </c>
      <c r="S10" s="27">
        <v>468654</v>
      </c>
      <c r="T10" s="27">
        <v>125166.30000000002</v>
      </c>
      <c r="W10" s="29" t="s">
        <v>102</v>
      </c>
      <c r="X10" s="27">
        <v>431127</v>
      </c>
      <c r="Y10" s="27">
        <v>112475.70000000001</v>
      </c>
      <c r="AB10" s="29" t="s">
        <v>14</v>
      </c>
      <c r="AC10" s="27">
        <v>2372524</v>
      </c>
      <c r="AI10" s="42"/>
      <c r="AJ10" s="29" t="s">
        <v>76</v>
      </c>
      <c r="AK10" s="27">
        <v>343487.69999999995</v>
      </c>
      <c r="AO10" s="41" t="s">
        <v>54</v>
      </c>
      <c r="AP10" s="27">
        <v>291999.84999999998</v>
      </c>
      <c r="AS10" s="30" t="s">
        <v>41</v>
      </c>
      <c r="AT10" s="27">
        <v>313983</v>
      </c>
    </row>
    <row r="11" spans="1:46" x14ac:dyDescent="0.25">
      <c r="L11" s="30" t="s">
        <v>46</v>
      </c>
      <c r="M11" s="27">
        <v>9580.5</v>
      </c>
      <c r="O11" s="29" t="s">
        <v>79</v>
      </c>
      <c r="P11" s="27">
        <v>122525.45000000001</v>
      </c>
      <c r="R11" s="29" t="s">
        <v>77</v>
      </c>
      <c r="S11" s="27">
        <v>432646</v>
      </c>
      <c r="T11" s="27">
        <v>126147.5</v>
      </c>
      <c r="W11" s="29" t="s">
        <v>14</v>
      </c>
      <c r="X11" s="27">
        <v>843172</v>
      </c>
      <c r="Y11" s="27">
        <v>226370.60000000003</v>
      </c>
      <c r="AI11" s="42"/>
      <c r="AJ11" s="29" t="s">
        <v>77</v>
      </c>
      <c r="AK11" s="27">
        <v>306498.5</v>
      </c>
      <c r="AO11" s="41" t="s">
        <v>55</v>
      </c>
      <c r="AP11" s="27">
        <v>302392.34999999998</v>
      </c>
      <c r="AS11" s="30" t="s">
        <v>40</v>
      </c>
      <c r="AT11" s="27">
        <v>305813.40000000002</v>
      </c>
    </row>
    <row r="12" spans="1:46" x14ac:dyDescent="0.25">
      <c r="L12" s="30" t="s">
        <v>47</v>
      </c>
      <c r="M12" s="27">
        <v>17772.650000000001</v>
      </c>
      <c r="O12" s="29" t="s">
        <v>80</v>
      </c>
      <c r="P12" s="27">
        <v>120524.55000000002</v>
      </c>
      <c r="R12" s="29" t="s">
        <v>78</v>
      </c>
      <c r="S12" s="27">
        <v>462800</v>
      </c>
      <c r="T12" s="27">
        <v>124796.90000000001</v>
      </c>
      <c r="AI12" s="42"/>
      <c r="AJ12" s="29" t="s">
        <v>78</v>
      </c>
      <c r="AK12" s="27">
        <v>338003.1</v>
      </c>
      <c r="AO12" s="41" t="s">
        <v>56</v>
      </c>
      <c r="AP12" s="27">
        <v>302427.64999999997</v>
      </c>
      <c r="AS12" s="30" t="s">
        <v>39</v>
      </c>
      <c r="AT12" s="27">
        <v>286412.65000000002</v>
      </c>
    </row>
    <row r="13" spans="1:46" x14ac:dyDescent="0.25">
      <c r="L13" s="29" t="s">
        <v>4</v>
      </c>
      <c r="M13" s="27">
        <v>24987.75</v>
      </c>
      <c r="O13" s="29" t="s">
        <v>81</v>
      </c>
      <c r="P13" s="27">
        <v>125494</v>
      </c>
      <c r="R13" s="29" t="s">
        <v>79</v>
      </c>
      <c r="S13" s="27">
        <v>453988</v>
      </c>
      <c r="T13" s="27">
        <v>122525.45000000001</v>
      </c>
      <c r="AJ13" s="29" t="s">
        <v>79</v>
      </c>
      <c r="AK13" s="27">
        <v>331462.55</v>
      </c>
      <c r="AO13" s="30" t="s">
        <v>36</v>
      </c>
      <c r="AP13" s="27">
        <v>915751.85</v>
      </c>
      <c r="AS13" s="29" t="s">
        <v>31</v>
      </c>
      <c r="AT13" s="27">
        <v>929527.25</v>
      </c>
    </row>
    <row r="14" spans="1:46" x14ac:dyDescent="0.25">
      <c r="L14" s="30" t="s">
        <v>51</v>
      </c>
      <c r="M14" s="27">
        <v>14497.5</v>
      </c>
      <c r="O14" s="29" t="s">
        <v>82</v>
      </c>
      <c r="P14" s="27">
        <v>129011.1</v>
      </c>
      <c r="R14" s="29" t="s">
        <v>80</v>
      </c>
      <c r="S14" s="27">
        <v>444204</v>
      </c>
      <c r="T14" s="27">
        <v>120524.55000000002</v>
      </c>
      <c r="AJ14" s="29" t="s">
        <v>80</v>
      </c>
      <c r="AK14" s="27">
        <v>323679.44999999995</v>
      </c>
      <c r="AO14" s="41" t="s">
        <v>57</v>
      </c>
      <c r="AP14" s="27">
        <v>293912.3</v>
      </c>
      <c r="AS14" s="30" t="s">
        <v>42</v>
      </c>
      <c r="AT14" s="27">
        <v>324311.3</v>
      </c>
    </row>
    <row r="15" spans="1:46" x14ac:dyDescent="0.25">
      <c r="L15" s="30" t="s">
        <v>64</v>
      </c>
      <c r="M15" s="27">
        <v>10490.25</v>
      </c>
      <c r="O15" s="29" t="s">
        <v>83</v>
      </c>
      <c r="P15" s="27">
        <v>122982.99999999999</v>
      </c>
      <c r="R15" s="29" t="s">
        <v>81</v>
      </c>
      <c r="S15" s="27">
        <v>436339</v>
      </c>
      <c r="T15" s="27">
        <v>125494</v>
      </c>
      <c r="AJ15" s="29" t="s">
        <v>81</v>
      </c>
      <c r="AK15" s="27">
        <v>310845</v>
      </c>
      <c r="AO15" s="41" t="s">
        <v>58</v>
      </c>
      <c r="AP15" s="27">
        <v>309005.34999999998</v>
      </c>
      <c r="AS15" s="30" t="s">
        <v>43</v>
      </c>
      <c r="AT15" s="27">
        <v>311959.40000000002</v>
      </c>
    </row>
    <row r="16" spans="1:46" x14ac:dyDescent="0.25">
      <c r="L16" s="29" t="s">
        <v>5</v>
      </c>
      <c r="M16" s="27">
        <v>27594.5</v>
      </c>
      <c r="O16" s="29" t="s">
        <v>84</v>
      </c>
      <c r="P16" s="27">
        <v>122746.55</v>
      </c>
      <c r="R16" s="29" t="s">
        <v>82</v>
      </c>
      <c r="S16" s="27">
        <v>441848</v>
      </c>
      <c r="T16" s="27">
        <v>129011.1</v>
      </c>
      <c r="AJ16" s="29" t="s">
        <v>82</v>
      </c>
      <c r="AK16" s="27">
        <v>312836.90000000002</v>
      </c>
      <c r="AO16" s="41" t="s">
        <v>59</v>
      </c>
      <c r="AP16" s="27">
        <v>312834.19999999995</v>
      </c>
      <c r="AS16" s="30" t="s">
        <v>44</v>
      </c>
      <c r="AT16" s="27">
        <v>293256.54999999993</v>
      </c>
    </row>
    <row r="17" spans="12:46" x14ac:dyDescent="0.25">
      <c r="L17" s="30" t="s">
        <v>48</v>
      </c>
      <c r="M17" s="27">
        <v>18156.650000000001</v>
      </c>
      <c r="O17" s="29" t="s">
        <v>85</v>
      </c>
      <c r="P17" s="27">
        <v>126053.2</v>
      </c>
      <c r="R17" s="29" t="s">
        <v>83</v>
      </c>
      <c r="S17" s="27">
        <v>456416</v>
      </c>
      <c r="T17" s="27">
        <v>122982.99999999999</v>
      </c>
      <c r="AJ17" s="29" t="s">
        <v>83</v>
      </c>
      <c r="AK17" s="27">
        <v>333433</v>
      </c>
      <c r="AO17" s="30" t="s">
        <v>37</v>
      </c>
      <c r="AP17" s="27">
        <v>596739.4</v>
      </c>
      <c r="AS17" s="29" t="s">
        <v>14</v>
      </c>
      <c r="AT17" s="27">
        <v>1835736.2999999998</v>
      </c>
    </row>
    <row r="18" spans="12:46" x14ac:dyDescent="0.25">
      <c r="L18" s="30" t="s">
        <v>49</v>
      </c>
      <c r="M18" s="27">
        <v>9437.85</v>
      </c>
      <c r="O18" s="29" t="s">
        <v>86</v>
      </c>
      <c r="P18" s="27">
        <v>125641.90000000001</v>
      </c>
      <c r="R18" s="29" t="s">
        <v>84</v>
      </c>
      <c r="S18" s="27">
        <v>454401</v>
      </c>
      <c r="T18" s="27">
        <v>122746.55</v>
      </c>
      <c r="AJ18" s="29" t="s">
        <v>84</v>
      </c>
      <c r="AK18" s="27">
        <v>331654.45</v>
      </c>
      <c r="AO18" s="41" t="s">
        <v>60</v>
      </c>
      <c r="AP18" s="27">
        <v>294837.65000000002</v>
      </c>
    </row>
    <row r="19" spans="12:46" x14ac:dyDescent="0.25">
      <c r="L19" s="29" t="s">
        <v>6</v>
      </c>
      <c r="M19" s="27">
        <v>28451.900000000005</v>
      </c>
      <c r="O19" s="29" t="s">
        <v>87</v>
      </c>
      <c r="P19" s="27">
        <v>123944.09999999999</v>
      </c>
      <c r="R19" s="29" t="s">
        <v>85</v>
      </c>
      <c r="S19" s="27">
        <v>441144</v>
      </c>
      <c r="T19" s="27">
        <v>126053.2</v>
      </c>
      <c r="AJ19" s="29" t="s">
        <v>85</v>
      </c>
      <c r="AK19" s="27">
        <v>315090.8</v>
      </c>
      <c r="AO19" s="41" t="s">
        <v>61</v>
      </c>
      <c r="AP19" s="27">
        <v>301901.75</v>
      </c>
    </row>
    <row r="20" spans="12:46" x14ac:dyDescent="0.25">
      <c r="L20" s="30" t="s">
        <v>39</v>
      </c>
      <c r="M20" s="27">
        <v>9455.2000000000007</v>
      </c>
      <c r="O20" s="29" t="s">
        <v>88</v>
      </c>
      <c r="P20" s="27">
        <v>125408.1</v>
      </c>
      <c r="R20" s="29" t="s">
        <v>86</v>
      </c>
      <c r="S20" s="27">
        <v>462353</v>
      </c>
      <c r="T20" s="27">
        <v>125641.90000000001</v>
      </c>
      <c r="AJ20" s="29" t="s">
        <v>86</v>
      </c>
      <c r="AK20" s="27">
        <v>336711.1</v>
      </c>
      <c r="AO20" s="29" t="s">
        <v>179</v>
      </c>
      <c r="AP20" s="27">
        <v>1835736.2999999998</v>
      </c>
    </row>
    <row r="21" spans="12:46" x14ac:dyDescent="0.25">
      <c r="L21" s="30" t="s">
        <v>40</v>
      </c>
      <c r="M21" s="27">
        <v>18996.700000000004</v>
      </c>
      <c r="O21" s="29" t="s">
        <v>89</v>
      </c>
      <c r="P21" s="27">
        <v>119562.35000000002</v>
      </c>
      <c r="R21" s="29" t="s">
        <v>87</v>
      </c>
      <c r="S21" s="27">
        <v>448606</v>
      </c>
      <c r="T21" s="27">
        <v>123944.09999999999</v>
      </c>
      <c r="AJ21" s="29" t="s">
        <v>87</v>
      </c>
      <c r="AK21" s="27">
        <v>324661.90000000002</v>
      </c>
      <c r="AO21" s="30" t="s">
        <v>30</v>
      </c>
      <c r="AP21" s="27">
        <v>906209.05</v>
      </c>
    </row>
    <row r="22" spans="12:46" x14ac:dyDescent="0.25">
      <c r="L22" s="29" t="s">
        <v>7</v>
      </c>
      <c r="M22" s="27">
        <v>23725.7</v>
      </c>
      <c r="O22" s="29" t="s">
        <v>90</v>
      </c>
      <c r="P22" s="27">
        <v>119240.04999999999</v>
      </c>
      <c r="R22" s="29" t="s">
        <v>88</v>
      </c>
      <c r="S22" s="27">
        <v>452807</v>
      </c>
      <c r="T22" s="27">
        <v>125408.1</v>
      </c>
      <c r="AJ22" s="29" t="s">
        <v>88</v>
      </c>
      <c r="AK22" s="27">
        <v>327398.90000000002</v>
      </c>
      <c r="AO22" s="41" t="s">
        <v>39</v>
      </c>
      <c r="AP22" s="27">
        <v>286412.65000000002</v>
      </c>
    </row>
    <row r="23" spans="12:46" x14ac:dyDescent="0.25">
      <c r="L23" s="30" t="s">
        <v>52</v>
      </c>
      <c r="M23" s="27">
        <v>13843.1</v>
      </c>
      <c r="O23" s="29" t="s">
        <v>91</v>
      </c>
      <c r="P23" s="27">
        <v>121311.90000000001</v>
      </c>
      <c r="R23" s="29" t="s">
        <v>89</v>
      </c>
      <c r="S23" s="27">
        <v>461413</v>
      </c>
      <c r="T23" s="27">
        <v>119562.35000000002</v>
      </c>
      <c r="AJ23" s="29" t="s">
        <v>89</v>
      </c>
      <c r="AK23" s="27">
        <v>341850.64999999997</v>
      </c>
      <c r="AO23" s="41" t="s">
        <v>40</v>
      </c>
      <c r="AP23" s="27">
        <v>305813.40000000002</v>
      </c>
    </row>
    <row r="24" spans="12:46" x14ac:dyDescent="0.25">
      <c r="L24" s="30" t="s">
        <v>53</v>
      </c>
      <c r="M24" s="27">
        <v>9882.6</v>
      </c>
      <c r="O24" s="29" t="s">
        <v>92</v>
      </c>
      <c r="P24" s="27">
        <v>123441.8</v>
      </c>
      <c r="R24" s="29" t="s">
        <v>90</v>
      </c>
      <c r="S24" s="27">
        <v>457074</v>
      </c>
      <c r="T24" s="27">
        <v>119240.04999999999</v>
      </c>
      <c r="AJ24" s="29" t="s">
        <v>90</v>
      </c>
      <c r="AK24" s="27">
        <v>337833.95</v>
      </c>
      <c r="AO24" s="41" t="s">
        <v>41</v>
      </c>
      <c r="AP24" s="27">
        <v>313983</v>
      </c>
    </row>
    <row r="25" spans="12:46" x14ac:dyDescent="0.25">
      <c r="L25" s="29" t="s">
        <v>8</v>
      </c>
      <c r="M25" s="27">
        <v>31332.3</v>
      </c>
      <c r="O25" s="29" t="s">
        <v>93</v>
      </c>
      <c r="P25" s="27">
        <v>122392.2</v>
      </c>
      <c r="R25" s="29" t="s">
        <v>91</v>
      </c>
      <c r="S25" s="27">
        <v>456674</v>
      </c>
      <c r="T25" s="27">
        <v>121311.90000000001</v>
      </c>
      <c r="AJ25" s="29" t="s">
        <v>91</v>
      </c>
      <c r="AK25" s="27">
        <v>335362.09999999998</v>
      </c>
      <c r="AO25" s="30" t="s">
        <v>31</v>
      </c>
      <c r="AP25" s="27">
        <v>929527.25</v>
      </c>
    </row>
    <row r="26" spans="12:46" x14ac:dyDescent="0.25">
      <c r="L26" s="30" t="s">
        <v>54</v>
      </c>
      <c r="M26" s="27">
        <v>21949.599999999999</v>
      </c>
      <c r="O26" s="29" t="s">
        <v>94</v>
      </c>
      <c r="P26" s="27">
        <v>123920.65000000001</v>
      </c>
      <c r="R26" s="29" t="s">
        <v>92</v>
      </c>
      <c r="S26" s="27">
        <v>448883</v>
      </c>
      <c r="T26" s="27">
        <v>123441.8</v>
      </c>
      <c r="AJ26" s="29" t="s">
        <v>92</v>
      </c>
      <c r="AK26" s="27">
        <v>325441.2</v>
      </c>
      <c r="AO26" s="41" t="s">
        <v>42</v>
      </c>
      <c r="AP26" s="27">
        <v>324311.3</v>
      </c>
    </row>
    <row r="27" spans="12:46" x14ac:dyDescent="0.25">
      <c r="L27" s="30" t="s">
        <v>55</v>
      </c>
      <c r="M27" s="27">
        <v>9382.7000000000007</v>
      </c>
      <c r="O27" s="29" t="s">
        <v>95</v>
      </c>
      <c r="P27" s="27">
        <v>124625.7</v>
      </c>
      <c r="R27" s="29" t="s">
        <v>93</v>
      </c>
      <c r="S27" s="27">
        <v>440281</v>
      </c>
      <c r="T27" s="27">
        <v>122392.2</v>
      </c>
      <c r="AJ27" s="29" t="s">
        <v>93</v>
      </c>
      <c r="AK27" s="27">
        <v>317888.8</v>
      </c>
      <c r="AO27" s="41" t="s">
        <v>43</v>
      </c>
      <c r="AP27" s="27">
        <v>311959.40000000002</v>
      </c>
    </row>
    <row r="28" spans="12:46" x14ac:dyDescent="0.25">
      <c r="L28" s="29" t="s">
        <v>9</v>
      </c>
      <c r="M28" s="27">
        <v>26623.1</v>
      </c>
      <c r="O28" s="29" t="s">
        <v>96</v>
      </c>
      <c r="P28" s="27">
        <v>124323.75</v>
      </c>
      <c r="R28" s="29" t="s">
        <v>94</v>
      </c>
      <c r="S28" s="27">
        <v>460635</v>
      </c>
      <c r="T28" s="27">
        <v>123920.65000000001</v>
      </c>
      <c r="AJ28" s="29" t="s">
        <v>94</v>
      </c>
      <c r="AK28" s="27">
        <v>336714.35</v>
      </c>
      <c r="AO28" s="41" t="s">
        <v>44</v>
      </c>
      <c r="AP28" s="27">
        <v>293256.54999999993</v>
      </c>
    </row>
    <row r="29" spans="12:46" x14ac:dyDescent="0.25">
      <c r="L29" s="30" t="s">
        <v>41</v>
      </c>
      <c r="M29" s="27">
        <v>8184.25</v>
      </c>
      <c r="O29" s="29" t="s">
        <v>97</v>
      </c>
      <c r="P29" s="27">
        <v>124342.3</v>
      </c>
      <c r="R29" s="29" t="s">
        <v>95</v>
      </c>
      <c r="S29" s="27">
        <v>453429</v>
      </c>
      <c r="T29" s="27">
        <v>124625.7</v>
      </c>
      <c r="AJ29" s="29" t="s">
        <v>95</v>
      </c>
      <c r="AK29" s="27">
        <v>328803.3</v>
      </c>
      <c r="AO29" s="29" t="s">
        <v>180</v>
      </c>
      <c r="AP29" s="27">
        <v>2740240.2</v>
      </c>
    </row>
    <row r="30" spans="12:46" x14ac:dyDescent="0.25">
      <c r="L30" s="30" t="s">
        <v>42</v>
      </c>
      <c r="M30" s="27">
        <v>18438.849999999999</v>
      </c>
      <c r="O30" s="29" t="s">
        <v>14</v>
      </c>
      <c r="P30" s="27">
        <v>2970337.5</v>
      </c>
      <c r="R30" s="29" t="s">
        <v>96</v>
      </c>
      <c r="S30" s="27">
        <v>456261</v>
      </c>
      <c r="T30" s="27">
        <v>124323.75</v>
      </c>
      <c r="AJ30" s="29" t="s">
        <v>96</v>
      </c>
      <c r="AK30" s="27">
        <v>331937.25</v>
      </c>
      <c r="AO30" s="30" t="s">
        <v>32</v>
      </c>
      <c r="AP30" s="27">
        <v>912897.8</v>
      </c>
    </row>
    <row r="31" spans="12:46" x14ac:dyDescent="0.25">
      <c r="L31" s="29" t="s">
        <v>10</v>
      </c>
      <c r="M31" s="27">
        <v>18579.199999999997</v>
      </c>
      <c r="R31" s="29" t="s">
        <v>97</v>
      </c>
      <c r="S31" s="27">
        <v>461048</v>
      </c>
      <c r="T31" s="27">
        <v>124342.3</v>
      </c>
      <c r="AJ31" s="29" t="s">
        <v>97</v>
      </c>
      <c r="AK31" s="27">
        <v>336705.7</v>
      </c>
      <c r="AO31" s="41" t="s">
        <v>45</v>
      </c>
      <c r="AP31" s="27">
        <v>305542.39999999997</v>
      </c>
    </row>
    <row r="32" spans="12:46" x14ac:dyDescent="0.25">
      <c r="L32" s="30" t="s">
        <v>43</v>
      </c>
      <c r="M32" s="27">
        <v>9226.65</v>
      </c>
      <c r="R32" s="29" t="s">
        <v>14</v>
      </c>
      <c r="S32" s="27">
        <v>10846922</v>
      </c>
      <c r="T32" s="27">
        <v>2975027.65</v>
      </c>
      <c r="AJ32" s="29" t="s">
        <v>14</v>
      </c>
      <c r="AK32" s="27">
        <v>7871894.3499999996</v>
      </c>
      <c r="AO32" s="41" t="s">
        <v>46</v>
      </c>
      <c r="AP32" s="27">
        <v>306397</v>
      </c>
    </row>
    <row r="33" spans="12:42" x14ac:dyDescent="0.25">
      <c r="L33" s="30" t="s">
        <v>44</v>
      </c>
      <c r="M33" s="27">
        <v>9352.5499999999993</v>
      </c>
      <c r="AO33" s="41" t="s">
        <v>47</v>
      </c>
      <c r="AP33" s="27">
        <v>300958.40000000002</v>
      </c>
    </row>
    <row r="34" spans="12:42" x14ac:dyDescent="0.25">
      <c r="L34" s="29" t="s">
        <v>11</v>
      </c>
      <c r="M34" s="27">
        <v>28809.300000000003</v>
      </c>
      <c r="AO34" s="30" t="s">
        <v>33</v>
      </c>
      <c r="AP34" s="27">
        <v>892777.8</v>
      </c>
    </row>
    <row r="35" spans="12:42" x14ac:dyDescent="0.25">
      <c r="L35" s="30" t="s">
        <v>58</v>
      </c>
      <c r="M35" s="27">
        <v>10141.450000000001</v>
      </c>
      <c r="AO35" s="41" t="s">
        <v>48</v>
      </c>
      <c r="AP35" s="27">
        <v>292841.44999999995</v>
      </c>
    </row>
    <row r="36" spans="12:42" x14ac:dyDescent="0.25">
      <c r="L36" s="30" t="s">
        <v>59</v>
      </c>
      <c r="M36" s="27">
        <v>18667.850000000002</v>
      </c>
      <c r="AO36" s="41" t="s">
        <v>49</v>
      </c>
      <c r="AP36" s="27">
        <v>299351.45</v>
      </c>
    </row>
    <row r="37" spans="12:42" x14ac:dyDescent="0.25">
      <c r="L37" s="29" t="s">
        <v>12</v>
      </c>
      <c r="M37" s="27">
        <v>27592.100000000002</v>
      </c>
      <c r="AO37" s="41" t="s">
        <v>50</v>
      </c>
      <c r="AP37" s="27">
        <v>300584.89999999997</v>
      </c>
    </row>
    <row r="38" spans="12:42" x14ac:dyDescent="0.25">
      <c r="L38" s="30" t="s">
        <v>62</v>
      </c>
      <c r="M38" s="27">
        <v>9093.9500000000007</v>
      </c>
      <c r="AO38" s="30" t="s">
        <v>38</v>
      </c>
      <c r="AP38" s="27">
        <v>934564.6</v>
      </c>
    </row>
    <row r="39" spans="12:42" x14ac:dyDescent="0.25">
      <c r="L39" s="30" t="s">
        <v>63</v>
      </c>
      <c r="M39" s="27">
        <v>18498.150000000001</v>
      </c>
      <c r="AO39" s="41" t="s">
        <v>62</v>
      </c>
      <c r="AP39" s="27">
        <v>323360.59999999998</v>
      </c>
    </row>
    <row r="40" spans="12:42" x14ac:dyDescent="0.25">
      <c r="L40" s="29" t="s">
        <v>13</v>
      </c>
      <c r="M40" s="27">
        <v>30086.65</v>
      </c>
      <c r="AO40" s="41" t="s">
        <v>63</v>
      </c>
      <c r="AP40" s="27">
        <v>309396.45</v>
      </c>
    </row>
    <row r="41" spans="12:42" x14ac:dyDescent="0.25">
      <c r="L41" s="30" t="s">
        <v>60</v>
      </c>
      <c r="M41" s="27">
        <v>10516.8</v>
      </c>
      <c r="AO41" s="41" t="s">
        <v>64</v>
      </c>
      <c r="AP41" s="27">
        <v>301807.55</v>
      </c>
    </row>
    <row r="42" spans="12:42" x14ac:dyDescent="0.25">
      <c r="L42" s="30" t="s">
        <v>61</v>
      </c>
      <c r="M42" s="27">
        <v>19569.850000000002</v>
      </c>
      <c r="AO42" s="29" t="s">
        <v>14</v>
      </c>
      <c r="AP42" s="27">
        <v>7871894.3499999996</v>
      </c>
    </row>
    <row r="43" spans="12:42" x14ac:dyDescent="0.25">
      <c r="L43" s="29" t="s">
        <v>14</v>
      </c>
      <c r="M43" s="27">
        <v>353926.09999999992</v>
      </c>
    </row>
  </sheetData>
  <mergeCells count="3">
    <mergeCell ref="A1:I1"/>
    <mergeCell ref="E4:G4"/>
    <mergeCell ref="H3:I3"/>
  </mergeCells>
  <conditionalFormatting sqref="E2:E4">
    <cfRule type="iconSet" priority="2">
      <iconSet iconSet="3Symbols">
        <cfvo type="percent" val="0"/>
        <cfvo type="num" val="1.5"/>
        <cfvo type="num" val="3.24"/>
      </iconSet>
    </cfRule>
  </conditionalFormatting>
  <conditionalFormatting sqref="H3">
    <cfRule type="iconSet" priority="1">
      <iconSet iconSet="3Arrows">
        <cfvo type="percent" val="0"/>
        <cfvo type="percent" val="5"/>
        <cfvo type="percent" val="10"/>
      </iconSet>
    </cfRule>
  </conditionalFormatting>
  <pageMargins left="0.7" right="0.7" top="0.75" bottom="0.75" header="0.3" footer="0.3"/>
  <pageSetup paperSize="9" orientation="portrait" r:id="rId10"/>
  <drawing r:id="rId1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VentasVSCompras!AM8:AM31</xm:f>
              <xm:sqref>AF12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Encuestas</vt:lpstr>
      <vt:lpstr>Ventas</vt:lpstr>
      <vt:lpstr>Compras</vt:lpstr>
      <vt:lpstr>VentasVSCompras</vt:lpstr>
      <vt:lpstr>promedioIncremento</vt:lpstr>
      <vt:lpstr>totalGeneral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2011-08-28T13:25:38Z</dcterms:created>
  <dcterms:modified xsi:type="dcterms:W3CDTF">2011-09-03T16:38:58Z</dcterms:modified>
</cp:coreProperties>
</file>