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6675" windowHeight="5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M14" i="1"/>
  <c r="K14" i="1"/>
  <c r="F13" i="1"/>
  <c r="G13" i="1"/>
  <c r="H13" i="1"/>
  <c r="I13" i="1"/>
  <c r="J13" i="1"/>
  <c r="K13" i="1"/>
  <c r="L13" i="1"/>
  <c r="M13" i="1"/>
  <c r="E13" i="1"/>
  <c r="G12" i="1"/>
  <c r="H12" i="1"/>
  <c r="F12" i="1"/>
  <c r="L11" i="1"/>
  <c r="M11" i="1"/>
  <c r="K11" i="1"/>
  <c r="F10" i="1"/>
  <c r="G10" i="1"/>
  <c r="E10" i="1"/>
  <c r="F9" i="1"/>
  <c r="G9" i="1"/>
  <c r="E9" i="1"/>
  <c r="F8" i="1"/>
  <c r="G8" i="1"/>
  <c r="E8" i="1"/>
  <c r="F7" i="1"/>
  <c r="G7" i="1"/>
  <c r="E7" i="1"/>
  <c r="D9" i="1"/>
  <c r="D8" i="1"/>
  <c r="F6" i="1"/>
  <c r="G6" i="1"/>
  <c r="H6" i="1"/>
  <c r="I6" i="1"/>
  <c r="J6" i="1"/>
  <c r="K6" i="1"/>
  <c r="L6" i="1"/>
  <c r="M6" i="1"/>
  <c r="E6" i="1"/>
  <c r="F5" i="1"/>
  <c r="G5" i="1"/>
  <c r="H5" i="1"/>
  <c r="I5" i="1"/>
  <c r="J5" i="1"/>
  <c r="K5" i="1"/>
  <c r="L5" i="1"/>
  <c r="M5" i="1"/>
  <c r="E5" i="1"/>
  <c r="F4" i="1"/>
  <c r="G4" i="1"/>
  <c r="H4" i="1"/>
  <c r="I4" i="1"/>
  <c r="J4" i="1"/>
  <c r="K4" i="1"/>
  <c r="L4" i="1"/>
  <c r="M4" i="1"/>
  <c r="E4" i="1"/>
  <c r="F3" i="1"/>
  <c r="G3" i="1"/>
  <c r="H3" i="1"/>
  <c r="I3" i="1"/>
  <c r="J3" i="1"/>
  <c r="K3" i="1"/>
  <c r="L3" i="1"/>
  <c r="M3" i="1"/>
  <c r="E3" i="1"/>
  <c r="R5" i="1"/>
</calcChain>
</file>

<file path=xl/sharedStrings.xml><?xml version="1.0" encoding="utf-8"?>
<sst xmlns="http://schemas.openxmlformats.org/spreadsheetml/2006/main" count="34" uniqueCount="34">
  <si>
    <t>Mes del Año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</si>
  <si>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</si>
  <si>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</si>
  <si>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</si>
  <si>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</si>
  <si>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</si>
  <si>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</si>
  <si>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</si>
  <si>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</si>
  <si>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</si>
  <si>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Analista</t>
  </si>
  <si>
    <t>Diseñador</t>
  </si>
  <si>
    <t>Programador</t>
  </si>
  <si>
    <t>SCRUM Master</t>
  </si>
  <si>
    <t>9 meses</t>
  </si>
  <si>
    <t>20 días x mes</t>
  </si>
  <si>
    <t>8 hs diarias</t>
  </si>
  <si>
    <t>Costo</t>
  </si>
  <si>
    <t>RR.HH.</t>
  </si>
  <si>
    <t>Sensores y Actuadores</t>
  </si>
  <si>
    <t>MTU</t>
  </si>
  <si>
    <t>RTU</t>
  </si>
  <si>
    <t>Servidor</t>
  </si>
  <si>
    <t>Cableado e Infraestructura de Comunicaciones</t>
  </si>
  <si>
    <t>Terminales de Operación</t>
  </si>
  <si>
    <t>Cantidad</t>
  </si>
  <si>
    <t>Componentes</t>
  </si>
  <si>
    <t>Viaticos</t>
  </si>
  <si>
    <t>Instalación de Componentes</t>
  </si>
  <si>
    <t>Otros Gastos</t>
  </si>
  <si>
    <t>Capacitación</t>
  </si>
  <si>
    <t>Post - Instalación y Otros</t>
  </si>
  <si>
    <t>Recurso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</si>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</sst>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H17" sqref="H17"/>
    </sheetView>
  </sheetViews>
  <sheetFormatPr defaultRowHeight="15" x14ac:dyDescent="0.25"/>
  <cols>
    <col min="1" max="1" width="23.140625" style="1" bestFit="1" customWidth="1"/>
    <col min="2" max="2" width="26.7109375" style="1" bestFit="1" customWidth="1"/>
    <col min="3" max="4" width="14" style="1" customWidth="1"/>
    <col min="5" max="10" width="9.5703125" style="1" bestFit="1" customWidth="1"/>
    <col min="11" max="11" width="11.42578125" style="1" bestFit="1" customWidth="1"/>
    <col min="12" max="12" width="9.5703125" style="1" bestFit="1" customWidth="1"/>
    <col min="13" max="13" width="11" style="1" bestFit="1" customWidth="1"/>
    <col min="14" max="16384" width="9.140625" style="1"/>
  </cols>
  <sheetData>
    <row r="1" spans="1:18" x14ac:dyDescent="0.25">
      <c r="A1" s="2" t="s">
        <v>33</v>
      </c>
      <c r="B1" s="2" t="s">
        <v>32</v>
      </c>
      <c r="C1" s="2" t="s">
        <v>25</v>
      </c>
      <c r="D1" s="2" t="s">
        <v>17</v>
      </c>
      <c r="E1" s="3" t="s">
        <v>0</v>
      </c>
      <c r="F1" s="3"/>
      <c r="G1" s="3"/>
      <c r="H1" s="3"/>
      <c r="I1" s="3"/>
      <c r="J1" s="3"/>
      <c r="K1" s="3"/>
      <c r="L1" s="3"/>
      <c r="M1" s="3"/>
    </row>
    <row r="2" spans="1:18" x14ac:dyDescent="0.25">
      <c r="A2" s="4"/>
      <c r="B2" s="4"/>
      <c r="C2" s="4"/>
      <c r="D2" s="4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R2" s="1" t="s">
        <v>14</v>
      </c>
    </row>
    <row r="3" spans="1:18" x14ac:dyDescent="0.25">
      <c r="A3" s="3" t="s">
        <v>18</v>
      </c>
      <c r="B3" s="2" t="s">
        <v>10</v>
      </c>
      <c r="C3" s="2"/>
      <c r="D3" s="5">
        <v>32</v>
      </c>
      <c r="E3" s="6">
        <f>160*$D$3</f>
        <v>5120</v>
      </c>
      <c r="F3" s="6">
        <f t="shared" ref="F3:M3" si="0">160*$D$3</f>
        <v>5120</v>
      </c>
      <c r="G3" s="6">
        <f t="shared" si="0"/>
        <v>5120</v>
      </c>
      <c r="H3" s="6">
        <f t="shared" si="0"/>
        <v>5120</v>
      </c>
      <c r="I3" s="6">
        <f t="shared" si="0"/>
        <v>5120</v>
      </c>
      <c r="J3" s="6">
        <f t="shared" si="0"/>
        <v>5120</v>
      </c>
      <c r="K3" s="6">
        <f t="shared" si="0"/>
        <v>5120</v>
      </c>
      <c r="L3" s="6">
        <f t="shared" si="0"/>
        <v>5120</v>
      </c>
      <c r="M3" s="6">
        <f t="shared" si="0"/>
        <v>5120</v>
      </c>
      <c r="R3" s="1" t="s">
        <v>15</v>
      </c>
    </row>
    <row r="4" spans="1:18" x14ac:dyDescent="0.25">
      <c r="A4" s="3"/>
      <c r="B4" s="2" t="s">
        <v>11</v>
      </c>
      <c r="C4" s="2"/>
      <c r="D4" s="5">
        <v>35</v>
      </c>
      <c r="E4" s="6">
        <f>$D$4*160</f>
        <v>5600</v>
      </c>
      <c r="F4" s="6">
        <f t="shared" ref="F4:M4" si="1">$D$4*160</f>
        <v>5600</v>
      </c>
      <c r="G4" s="6">
        <f t="shared" si="1"/>
        <v>5600</v>
      </c>
      <c r="H4" s="6">
        <f t="shared" si="1"/>
        <v>5600</v>
      </c>
      <c r="I4" s="6">
        <f t="shared" si="1"/>
        <v>5600</v>
      </c>
      <c r="J4" s="6">
        <f t="shared" si="1"/>
        <v>5600</v>
      </c>
      <c r="K4" s="6">
        <f t="shared" si="1"/>
        <v>5600</v>
      </c>
      <c r="L4" s="6">
        <f t="shared" si="1"/>
        <v>5600</v>
      </c>
      <c r="M4" s="6">
        <f t="shared" si="1"/>
        <v>5600</v>
      </c>
      <c r="R4" s="1" t="s">
        <v>16</v>
      </c>
    </row>
    <row r="5" spans="1:18" x14ac:dyDescent="0.25">
      <c r="A5" s="3"/>
      <c r="B5" s="2" t="s">
        <v>12</v>
      </c>
      <c r="C5" s="2"/>
      <c r="D5" s="5">
        <v>25</v>
      </c>
      <c r="E5" s="6">
        <f>$D$5*160</f>
        <v>4000</v>
      </c>
      <c r="F5" s="6">
        <f t="shared" ref="F5:M5" si="2">$D$5*160</f>
        <v>4000</v>
      </c>
      <c r="G5" s="6">
        <f t="shared" si="2"/>
        <v>4000</v>
      </c>
      <c r="H5" s="6">
        <f t="shared" si="2"/>
        <v>4000</v>
      </c>
      <c r="I5" s="6">
        <f t="shared" si="2"/>
        <v>4000</v>
      </c>
      <c r="J5" s="6">
        <f t="shared" si="2"/>
        <v>4000</v>
      </c>
      <c r="K5" s="6">
        <f t="shared" si="2"/>
        <v>4000</v>
      </c>
      <c r="L5" s="6">
        <f t="shared" si="2"/>
        <v>4000</v>
      </c>
      <c r="M5" s="6">
        <f t="shared" si="2"/>
        <v>4000</v>
      </c>
      <c r="R5" s="1">
        <f>20*9*8</f>
        <v>1440</v>
      </c>
    </row>
    <row r="6" spans="1:18" x14ac:dyDescent="0.25">
      <c r="A6" s="3"/>
      <c r="B6" s="2" t="s">
        <v>13</v>
      </c>
      <c r="C6" s="2"/>
      <c r="D6" s="5">
        <v>38</v>
      </c>
      <c r="E6" s="6">
        <f>$D$6*160</f>
        <v>6080</v>
      </c>
      <c r="F6" s="6">
        <f t="shared" ref="F6:M6" si="3">$D$6*160</f>
        <v>6080</v>
      </c>
      <c r="G6" s="6">
        <f t="shared" si="3"/>
        <v>6080</v>
      </c>
      <c r="H6" s="6">
        <f t="shared" si="3"/>
        <v>6080</v>
      </c>
      <c r="I6" s="6">
        <f t="shared" si="3"/>
        <v>6080</v>
      </c>
      <c r="J6" s="6">
        <f t="shared" si="3"/>
        <v>6080</v>
      </c>
      <c r="K6" s="6">
        <f t="shared" si="3"/>
        <v>6080</v>
      </c>
      <c r="L6" s="6">
        <f t="shared" si="3"/>
        <v>6080</v>
      </c>
      <c r="M6" s="6">
        <f t="shared" si="3"/>
        <v>6080</v>
      </c>
    </row>
    <row r="7" spans="1:18" x14ac:dyDescent="0.25">
      <c r="A7" s="3" t="s">
        <v>26</v>
      </c>
      <c r="B7" s="7" t="s">
        <v>19</v>
      </c>
      <c r="C7" s="7">
        <v>30</v>
      </c>
      <c r="D7" s="8">
        <v>250</v>
      </c>
      <c r="E7" s="6">
        <f>$D$7*0.3</f>
        <v>75</v>
      </c>
      <c r="F7" s="6">
        <f t="shared" ref="F7:G7" si="4">$D$7*0.3</f>
        <v>75</v>
      </c>
      <c r="G7" s="6">
        <f t="shared" si="4"/>
        <v>75</v>
      </c>
      <c r="H7" s="9"/>
      <c r="I7" s="9"/>
      <c r="J7" s="9"/>
      <c r="K7" s="9"/>
      <c r="L7" s="9"/>
      <c r="M7" s="9"/>
    </row>
    <row r="8" spans="1:18" x14ac:dyDescent="0.25">
      <c r="A8" s="3"/>
      <c r="B8" s="7" t="s">
        <v>20</v>
      </c>
      <c r="C8" s="7">
        <v>1</v>
      </c>
      <c r="D8" s="8">
        <f>1100 * 4.1</f>
        <v>4510</v>
      </c>
      <c r="E8" s="6">
        <f>$D$8*0.3</f>
        <v>1353</v>
      </c>
      <c r="F8" s="6">
        <f t="shared" ref="F8:G8" si="5">$D$8*0.3</f>
        <v>1353</v>
      </c>
      <c r="G8" s="6">
        <f t="shared" si="5"/>
        <v>1353</v>
      </c>
      <c r="H8" s="9"/>
      <c r="I8" s="9"/>
      <c r="J8" s="9"/>
      <c r="K8" s="9"/>
      <c r="L8" s="9"/>
      <c r="M8" s="9"/>
    </row>
    <row r="9" spans="1:18" x14ac:dyDescent="0.25">
      <c r="A9" s="3"/>
      <c r="B9" s="7" t="s">
        <v>21</v>
      </c>
      <c r="C9" s="7">
        <v>3</v>
      </c>
      <c r="D9" s="8">
        <f>4.1*800</f>
        <v>3279.9999999999995</v>
      </c>
      <c r="E9" s="6">
        <f>$D$9*0.3</f>
        <v>983.99999999999977</v>
      </c>
      <c r="F9" s="6">
        <f t="shared" ref="F9:G9" si="6">$D$9*0.3</f>
        <v>983.99999999999977</v>
      </c>
      <c r="G9" s="6">
        <f t="shared" si="6"/>
        <v>983.99999999999977</v>
      </c>
      <c r="H9" s="9"/>
      <c r="I9" s="9"/>
      <c r="J9" s="9"/>
      <c r="K9" s="9"/>
      <c r="L9" s="9"/>
      <c r="M9" s="9"/>
    </row>
    <row r="10" spans="1:18" x14ac:dyDescent="0.25">
      <c r="A10" s="3"/>
      <c r="B10" s="7" t="s">
        <v>22</v>
      </c>
      <c r="C10" s="7">
        <v>2</v>
      </c>
      <c r="D10" s="8">
        <v>4500</v>
      </c>
      <c r="E10" s="6">
        <f>$D$10*0.3</f>
        <v>1350</v>
      </c>
      <c r="F10" s="6">
        <f t="shared" ref="F10:G10" si="7">$D$10*0.3</f>
        <v>1350</v>
      </c>
      <c r="G10" s="6">
        <f t="shared" si="7"/>
        <v>1350</v>
      </c>
      <c r="H10" s="9"/>
      <c r="I10" s="9"/>
      <c r="J10" s="9"/>
      <c r="K10" s="9"/>
      <c r="L10" s="9"/>
      <c r="M10" s="9"/>
    </row>
    <row r="11" spans="1:18" ht="30" x14ac:dyDescent="0.25">
      <c r="A11" s="3"/>
      <c r="B11" s="7" t="s">
        <v>23</v>
      </c>
      <c r="C11" s="7">
        <v>1</v>
      </c>
      <c r="D11" s="8">
        <v>6500</v>
      </c>
      <c r="E11" s="9"/>
      <c r="F11" s="9"/>
      <c r="G11" s="9"/>
      <c r="H11" s="9"/>
      <c r="I11" s="9"/>
      <c r="J11" s="9"/>
      <c r="K11" s="6">
        <f>$D$11*0.3</f>
        <v>1950</v>
      </c>
      <c r="L11" s="6">
        <f t="shared" ref="L11:M11" si="8">$D$11*0.3</f>
        <v>1950</v>
      </c>
      <c r="M11" s="6">
        <f t="shared" si="8"/>
        <v>1950</v>
      </c>
    </row>
    <row r="12" spans="1:18" x14ac:dyDescent="0.25">
      <c r="A12" s="3"/>
      <c r="B12" s="7" t="s">
        <v>24</v>
      </c>
      <c r="C12" s="7">
        <v>2</v>
      </c>
      <c r="D12" s="8">
        <v>1500</v>
      </c>
      <c r="E12" s="9"/>
      <c r="F12" s="6">
        <f>$D$12*0.3</f>
        <v>450</v>
      </c>
      <c r="G12" s="6">
        <f t="shared" ref="G12:H12" si="9">$D$12*0.3</f>
        <v>450</v>
      </c>
      <c r="H12" s="6">
        <f t="shared" si="9"/>
        <v>450</v>
      </c>
      <c r="I12" s="9"/>
      <c r="J12" s="9"/>
      <c r="K12" s="9"/>
      <c r="L12" s="9"/>
      <c r="M12" s="9"/>
    </row>
    <row r="13" spans="1:18" x14ac:dyDescent="0.25">
      <c r="A13" s="3" t="s">
        <v>31</v>
      </c>
      <c r="B13" s="10" t="s">
        <v>27</v>
      </c>
      <c r="C13" s="10">
        <v>1</v>
      </c>
      <c r="D13" s="5">
        <v>4000</v>
      </c>
      <c r="E13" s="6">
        <f>$D$13*0.111</f>
        <v>444</v>
      </c>
      <c r="F13" s="6">
        <f t="shared" ref="F13:M13" si="10">$D$13*0.111</f>
        <v>444</v>
      </c>
      <c r="G13" s="6">
        <f t="shared" si="10"/>
        <v>444</v>
      </c>
      <c r="H13" s="6">
        <f t="shared" si="10"/>
        <v>444</v>
      </c>
      <c r="I13" s="6">
        <f t="shared" si="10"/>
        <v>444</v>
      </c>
      <c r="J13" s="6">
        <f t="shared" si="10"/>
        <v>444</v>
      </c>
      <c r="K13" s="6">
        <f t="shared" si="10"/>
        <v>444</v>
      </c>
      <c r="L13" s="6">
        <f t="shared" si="10"/>
        <v>444</v>
      </c>
      <c r="M13" s="6">
        <f t="shared" si="10"/>
        <v>444</v>
      </c>
    </row>
    <row r="14" spans="1:18" x14ac:dyDescent="0.25">
      <c r="A14" s="3"/>
      <c r="B14" s="10" t="s">
        <v>28</v>
      </c>
      <c r="C14" s="10">
        <v>1</v>
      </c>
      <c r="D14" s="5">
        <v>5000</v>
      </c>
      <c r="E14" s="9"/>
      <c r="F14" s="9"/>
      <c r="G14" s="9"/>
      <c r="H14" s="9"/>
      <c r="I14" s="9"/>
      <c r="J14" s="9"/>
      <c r="K14" s="6">
        <f>$D$14*0.3</f>
        <v>1500</v>
      </c>
      <c r="L14" s="6">
        <f t="shared" ref="L14:M14" si="11">$D$14*0.3</f>
        <v>1500</v>
      </c>
      <c r="M14" s="6">
        <f t="shared" si="11"/>
        <v>1500</v>
      </c>
    </row>
    <row r="15" spans="1:18" x14ac:dyDescent="0.25">
      <c r="A15" s="3"/>
      <c r="B15" s="10" t="s">
        <v>29</v>
      </c>
      <c r="C15" s="10">
        <v>1</v>
      </c>
      <c r="D15" s="5">
        <v>600</v>
      </c>
      <c r="E15" s="9"/>
      <c r="F15" s="9"/>
      <c r="G15" s="9"/>
      <c r="H15" s="9"/>
      <c r="I15" s="9"/>
      <c r="J15" s="9"/>
      <c r="K15" s="9"/>
      <c r="L15" s="9"/>
      <c r="M15" s="2">
        <v>600</v>
      </c>
    </row>
    <row r="16" spans="1:18" x14ac:dyDescent="0.25">
      <c r="A16" s="3"/>
      <c r="B16" s="10" t="s">
        <v>30</v>
      </c>
      <c r="C16" s="10">
        <v>1</v>
      </c>
      <c r="D16" s="5">
        <v>5314</v>
      </c>
      <c r="E16" s="9"/>
      <c r="F16" s="9"/>
      <c r="G16" s="9"/>
      <c r="H16" s="9"/>
      <c r="I16" s="9"/>
      <c r="J16" s="9"/>
      <c r="K16" s="9"/>
      <c r="L16" s="9"/>
      <c r="M16" s="2">
        <v>5314</v>
      </c>
    </row>
  </sheetData>
  <mergeCells count="5">
    <mergeCell ref="A3:A6"/>
    <mergeCell ref="A7:A12"/>
    <mergeCell ref="A13:A16"/>
    <mergeCell ref="E1:M1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2011-10-08T14:40:53Z</dcterms:created>
  <dcterms:modified xsi:type="dcterms:W3CDTF">2011-10-08T23:33:00Z</dcterms:modified>
</cp:coreProperties>
</file>