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80" windowWidth="14115" windowHeight="8610"/>
  </bookViews>
  <sheets>
    <sheet name="Data" sheetId="1" r:id="rId1"/>
    <sheet name="Preguntas" sheetId="2" r:id="rId2"/>
  </sheets>
  <definedNames>
    <definedName name="totalRespuestas">Preguntas!$D$1</definedName>
  </definedNames>
  <calcPr calcId="144525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" i="2"/>
  <c r="E7" i="2" s="1"/>
  <c r="F7" i="2" s="1"/>
  <c r="G7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E39" i="2" s="1"/>
  <c r="F39" i="2" s="1"/>
  <c r="G39" i="2" s="1"/>
  <c r="D40" i="2"/>
  <c r="D41" i="2"/>
  <c r="D42" i="2"/>
  <c r="D43" i="2"/>
  <c r="E43" i="2" s="1"/>
  <c r="F43" i="2" s="1"/>
  <c r="G43" i="2" s="1"/>
  <c r="D44" i="2"/>
  <c r="D45" i="2"/>
  <c r="D46" i="2"/>
  <c r="D47" i="2"/>
  <c r="E47" i="2" s="1"/>
  <c r="F47" i="2" s="1"/>
  <c r="G47" i="2" s="1"/>
  <c r="D48" i="2"/>
  <c r="D49" i="2"/>
  <c r="D50" i="2"/>
  <c r="D51" i="2"/>
  <c r="E51" i="2" s="1"/>
  <c r="F51" i="2" s="1"/>
  <c r="G51" i="2" s="1"/>
  <c r="D52" i="2"/>
  <c r="D53" i="2"/>
  <c r="D54" i="2"/>
  <c r="D55" i="2"/>
  <c r="E55" i="2" s="1"/>
  <c r="F55" i="2" s="1"/>
  <c r="G55" i="2" s="1"/>
  <c r="D56" i="2"/>
  <c r="D57" i="2"/>
  <c r="F58" i="2"/>
  <c r="G58" i="2" s="1"/>
  <c r="D59" i="2"/>
  <c r="E59" i="2" s="1"/>
  <c r="F59" i="2" s="1"/>
  <c r="G59" i="2" s="1"/>
  <c r="D60" i="2"/>
  <c r="D61" i="2"/>
  <c r="E61" i="2" s="1"/>
  <c r="F61" i="2" s="1"/>
  <c r="G61" i="2" s="1"/>
  <c r="E6" i="2" l="1"/>
  <c r="F6" i="2" s="1"/>
  <c r="G6" i="2" s="1"/>
  <c r="E60" i="2"/>
  <c r="F60" i="2" s="1"/>
  <c r="G60" i="2" s="1"/>
  <c r="E36" i="2"/>
  <c r="F36" i="2" s="1"/>
  <c r="G36" i="2" s="1"/>
  <c r="E32" i="2"/>
  <c r="F32" i="2" s="1"/>
  <c r="G32" i="2" s="1"/>
  <c r="E28" i="2"/>
  <c r="F28" i="2" s="1"/>
  <c r="G28" i="2" s="1"/>
  <c r="E24" i="2"/>
  <c r="F24" i="2" s="1"/>
  <c r="G24" i="2" s="1"/>
  <c r="E20" i="2"/>
  <c r="F20" i="2" s="1"/>
  <c r="G20" i="2" s="1"/>
  <c r="E16" i="2"/>
  <c r="F16" i="2" s="1"/>
  <c r="G16" i="2" s="1"/>
  <c r="E12" i="2"/>
  <c r="F12" i="2" s="1"/>
  <c r="G12" i="2" s="1"/>
  <c r="E53" i="2"/>
  <c r="F53" i="2" s="1"/>
  <c r="G53" i="2" s="1"/>
  <c r="E49" i="2"/>
  <c r="F49" i="2" s="1"/>
  <c r="G49" i="2" s="1"/>
  <c r="E45" i="2"/>
  <c r="F45" i="2" s="1"/>
  <c r="G45" i="2" s="1"/>
  <c r="E41" i="2"/>
  <c r="F41" i="2" s="1"/>
  <c r="G41" i="2" s="1"/>
  <c r="E38" i="2"/>
  <c r="F38" i="2" s="1"/>
  <c r="G38" i="2" s="1"/>
  <c r="E34" i="2"/>
  <c r="F34" i="2" s="1"/>
  <c r="G34" i="2" s="1"/>
  <c r="E30" i="2"/>
  <c r="F30" i="2" s="1"/>
  <c r="G30" i="2" s="1"/>
  <c r="E26" i="2"/>
  <c r="F26" i="2" s="1"/>
  <c r="G26" i="2" s="1"/>
  <c r="E22" i="2"/>
  <c r="F22" i="2" s="1"/>
  <c r="G22" i="2" s="1"/>
  <c r="E18" i="2"/>
  <c r="F18" i="2" s="1"/>
  <c r="G18" i="2" s="1"/>
  <c r="E14" i="2"/>
  <c r="F14" i="2" s="1"/>
  <c r="G14" i="2" s="1"/>
  <c r="E10" i="2"/>
  <c r="F10" i="2" s="1"/>
  <c r="G10" i="2" s="1"/>
  <c r="E57" i="2"/>
  <c r="F57" i="2" s="1"/>
  <c r="G57" i="2" s="1"/>
  <c r="E56" i="2"/>
  <c r="F56" i="2" s="1"/>
  <c r="G56" i="2" s="1"/>
  <c r="E52" i="2"/>
  <c r="F52" i="2" s="1"/>
  <c r="G52" i="2" s="1"/>
  <c r="E48" i="2"/>
  <c r="F48" i="2" s="1"/>
  <c r="G48" i="2" s="1"/>
  <c r="E44" i="2"/>
  <c r="F44" i="2" s="1"/>
  <c r="G44" i="2" s="1"/>
  <c r="E40" i="2"/>
  <c r="F40" i="2" s="1"/>
  <c r="G40" i="2" s="1"/>
  <c r="E37" i="2"/>
  <c r="F37" i="2" s="1"/>
  <c r="G37" i="2" s="1"/>
  <c r="E33" i="2"/>
  <c r="F33" i="2" s="1"/>
  <c r="G33" i="2" s="1"/>
  <c r="E29" i="2"/>
  <c r="F29" i="2" s="1"/>
  <c r="G29" i="2" s="1"/>
  <c r="E25" i="2"/>
  <c r="F25" i="2" s="1"/>
  <c r="G25" i="2" s="1"/>
  <c r="E21" i="2"/>
  <c r="F21" i="2" s="1"/>
  <c r="G21" i="2" s="1"/>
  <c r="E17" i="2"/>
  <c r="F17" i="2" s="1"/>
  <c r="G17" i="2" s="1"/>
  <c r="E13" i="2"/>
  <c r="F13" i="2" s="1"/>
  <c r="G13" i="2" s="1"/>
  <c r="E8" i="2"/>
  <c r="F8" i="2" s="1"/>
  <c r="G8" i="2" s="1"/>
  <c r="E5" i="2"/>
  <c r="F5" i="2" s="1"/>
  <c r="G5" i="2" s="1"/>
  <c r="E54" i="2"/>
  <c r="F54" i="2" s="1"/>
  <c r="G54" i="2" s="1"/>
  <c r="E50" i="2"/>
  <c r="F50" i="2" s="1"/>
  <c r="G50" i="2" s="1"/>
  <c r="E46" i="2"/>
  <c r="F46" i="2" s="1"/>
  <c r="G46" i="2" s="1"/>
  <c r="E42" i="2"/>
  <c r="F42" i="2" s="1"/>
  <c r="G42" i="2" s="1"/>
  <c r="E35" i="2"/>
  <c r="F35" i="2" s="1"/>
  <c r="G35" i="2" s="1"/>
  <c r="E31" i="2"/>
  <c r="F31" i="2" s="1"/>
  <c r="G31" i="2" s="1"/>
  <c r="E27" i="2"/>
  <c r="F27" i="2" s="1"/>
  <c r="G27" i="2" s="1"/>
  <c r="E23" i="2"/>
  <c r="F23" i="2" s="1"/>
  <c r="G23" i="2" s="1"/>
  <c r="E19" i="2"/>
  <c r="F19" i="2" s="1"/>
  <c r="G19" i="2" s="1"/>
  <c r="E15" i="2"/>
  <c r="F15" i="2" s="1"/>
  <c r="G15" i="2" s="1"/>
  <c r="E11" i="2"/>
  <c r="F11" i="2" s="1"/>
  <c r="G11" i="2" s="1"/>
  <c r="E9" i="2"/>
  <c r="F9" i="2" s="1"/>
  <c r="G9" i="2" s="1"/>
</calcChain>
</file>

<file path=xl/sharedStrings.xml><?xml version="1.0" encoding="utf-8"?>
<sst xmlns="http://schemas.openxmlformats.org/spreadsheetml/2006/main" count="1340" uniqueCount="127">
  <si>
    <t>10. En caso afirmativo, ¿Cuál ha sido el grado de dificultad a la hora de realizarlo?</t>
  </si>
  <si>
    <t>Mis conocimientos fuera de los aprendidos en la facultad.</t>
  </si>
  <si>
    <t>13. En caso negativo, ¿Por qué?</t>
  </si>
  <si>
    <t>la complejidad propia del sistema</t>
  </si>
  <si>
    <t>Hace ente 5 y 10 años</t>
  </si>
  <si>
    <t>Lo aprendí en la facultad</t>
  </si>
  <si>
    <t>Muy Sencillo</t>
  </si>
  <si>
    <t>Entre 25 y 30 años</t>
  </si>
  <si>
    <t>Fácil</t>
  </si>
  <si>
    <t>Hace entre 2 y 5 años</t>
  </si>
  <si>
    <t>Más de 40 años</t>
  </si>
  <si>
    <t>14. En caso afirmativo, ¿Cuál ha sido el grado de dificultad a la hora de realizarlo?</t>
  </si>
  <si>
    <t>9. En su trabajo, ¿ha tenido que analizar o diseñar sistemas?</t>
  </si>
  <si>
    <t>La carrera esta orientada netamente a sistemas administrativos</t>
  </si>
  <si>
    <t>Más de 10 años</t>
  </si>
  <si>
    <t>Excelente</t>
  </si>
  <si>
    <t>Mala</t>
  </si>
  <si>
    <t>Las nuevas tecnologías y requerimientos de clientes apuntan mas a otras áreas</t>
  </si>
  <si>
    <t>A las asignaturas electivas que cursé</t>
  </si>
  <si>
    <t>Otro</t>
  </si>
  <si>
    <t>Muy Mala</t>
  </si>
  <si>
    <t>8. ¿Cómo considera la formación gerencial brindada por la carrera a la hora de desempeñarse en su cargo?</t>
  </si>
  <si>
    <t>15. ¿A qué lo atribuye?</t>
  </si>
  <si>
    <t>Buena formación</t>
  </si>
  <si>
    <t>Hace menos de 2 años</t>
  </si>
  <si>
    <t>1. Usted Tiene</t>
  </si>
  <si>
    <t>No me siento calificado para esos proyectos</t>
  </si>
  <si>
    <t>30% Teórico y 70% Práctico</t>
  </si>
  <si>
    <t>Entre 30 y 35 años</t>
  </si>
  <si>
    <t>Entre 35 y 40 años</t>
  </si>
  <si>
    <t>Facultad y Experiencia</t>
  </si>
  <si>
    <t>Difícil</t>
  </si>
  <si>
    <t>a las necesidades del cliente y del negocio</t>
  </si>
  <si>
    <t>Muy sencillo</t>
  </si>
  <si>
    <t>3. Usted egresó de la carrera de Ingeniería en Sistemas de Información de la UTN-FRM</t>
  </si>
  <si>
    <t>Entre 5 y 10 años</t>
  </si>
  <si>
    <t>Medio</t>
  </si>
  <si>
    <t>Hombre</t>
  </si>
  <si>
    <t>10% Teórico y 90% Práctico</t>
  </si>
  <si>
    <t>No me eligieron para ese proyecto</t>
  </si>
  <si>
    <t>Capacidad y afinidad personal</t>
  </si>
  <si>
    <t>Buena preparación académica</t>
  </si>
  <si>
    <t>50% Teórico y 50% Práctico</t>
  </si>
  <si>
    <t>Falta de conocimientos</t>
  </si>
  <si>
    <t>no era muy dificil el desafio</t>
  </si>
  <si>
    <t>Si</t>
  </si>
  <si>
    <t xml:space="preserve">que no me desempeñado en los temas pedidos </t>
  </si>
  <si>
    <t>Menos de 1 año</t>
  </si>
  <si>
    <t>Mujer</t>
  </si>
  <si>
    <t>Si, pocas veces</t>
  </si>
  <si>
    <t>Contesté SI en la pregunta 12</t>
  </si>
  <si>
    <t>Por supuesto, falta de espacio curricular para Ciencias Básicas y Aplicadas en la carrera, así como también falta de Profesores calificados en las mismas.</t>
  </si>
  <si>
    <t>2. Indique su sexo</t>
  </si>
  <si>
    <t>Dificultad de los requerimientos</t>
  </si>
  <si>
    <t>5. Usted lleva en su puesto de trabajo</t>
  </si>
  <si>
    <t>4. Usted se desempeña como ingeniero en sistemas?</t>
  </si>
  <si>
    <t>Hace más de 10 años</t>
  </si>
  <si>
    <t>Desafios actuales por suplir necesidades informáticas (muy chico este textbox!)</t>
  </si>
  <si>
    <t>7. ¿Usted ocupa un cargo gerencial?</t>
  </si>
  <si>
    <t>Falta de practica</t>
  </si>
  <si>
    <t>Soy egresado de otra universidad</t>
  </si>
  <si>
    <t>capacidad</t>
  </si>
  <si>
    <t>Si, frecuentemente</t>
  </si>
  <si>
    <t>Contesté NO en la pregunta 9</t>
  </si>
  <si>
    <t>Por falta de un profundo entendimiento teórico y falta de capacidades empíricas</t>
  </si>
  <si>
    <t>Marca temporal</t>
  </si>
  <si>
    <t>falta de ver otros paradigmas no solo lo de gestión</t>
  </si>
  <si>
    <t>Buena</t>
  </si>
  <si>
    <t>A la poca experiencia en esos sistemas</t>
  </si>
  <si>
    <t>APLICACIONES</t>
  </si>
  <si>
    <t>90% Teórico y 10% Práctico</t>
  </si>
  <si>
    <t>Entre 1 y 5 años</t>
  </si>
  <si>
    <t>70% Teórico y 30% Práctico</t>
  </si>
  <si>
    <t>No</t>
  </si>
  <si>
    <t>No se ha presentado la oportunidad</t>
  </si>
  <si>
    <t>12. En su trabajo, ¿ha participado en proyectos de sistemas que no son de gestión(software científico, simulación,etc?</t>
  </si>
  <si>
    <t>Menos de 5 años</t>
  </si>
  <si>
    <t>Lo aprendí con la experiencia laboral</t>
  </si>
  <si>
    <t>Formación en Matemáticas y Sistemas</t>
  </si>
  <si>
    <t>6. ¿Como considera su nivel de conocimientos teóricos y prácticos?</t>
  </si>
  <si>
    <t>Menos de 25 años</t>
  </si>
  <si>
    <t>Sí, pocas veces</t>
  </si>
  <si>
    <t>clompejidad de problema</t>
  </si>
  <si>
    <t>Otra</t>
  </si>
  <si>
    <t>Contesté NO en la pregunta 12</t>
  </si>
  <si>
    <t>11. ¿A qué lo atribuye?</t>
  </si>
  <si>
    <t>16. ¿Ha utilizado en su trabajo herramientas de computación o software científico?</t>
  </si>
  <si>
    <t>Nº Pregunta</t>
  </si>
  <si>
    <t>Respuesta</t>
  </si>
  <si>
    <t>Cantidad</t>
  </si>
  <si>
    <t>Porcentaje</t>
  </si>
  <si>
    <t>PREGUNTA ABIERTA</t>
  </si>
  <si>
    <t>Total Respuestas</t>
  </si>
  <si>
    <t>Extrapolado!</t>
  </si>
  <si>
    <t xml:space="preserve">Real </t>
  </si>
  <si>
    <t>Texto Pregunta</t>
  </si>
  <si>
    <t>Edad</t>
  </si>
  <si>
    <t>Sexo</t>
  </si>
  <si>
    <t>Hace cuánto Egresó</t>
  </si>
  <si>
    <t>Se desempeña como ISI</t>
  </si>
  <si>
    <t>Tiempo en el Puesto de Trabajo</t>
  </si>
  <si>
    <t>Formación Brindada por la UTN-FRM</t>
  </si>
  <si>
    <t>Desempeña cargo Gerencial</t>
  </si>
  <si>
    <t>Formación gerencial brindada por la UTN-FRM</t>
  </si>
  <si>
    <t>Analizó o Diseño sistemas en su trabajo</t>
  </si>
  <si>
    <t>¿Cómo le resultó?</t>
  </si>
  <si>
    <t>¿A que lo Atribuye?</t>
  </si>
  <si>
    <t>Participó en Proyectos de sistemas que no son de gestión</t>
  </si>
  <si>
    <t>¿Por qué?</t>
  </si>
  <si>
    <t>¿Ha utilizado software científico?</t>
  </si>
  <si>
    <t>Falta de experiencia</t>
  </si>
  <si>
    <t>No tenía conocimientos para esos proyectos de sistemas</t>
  </si>
  <si>
    <t>a mi desarrollo personale interes por ese tipo de sistemas</t>
  </si>
  <si>
    <t>No me han capacitado suficiente en la facultad</t>
  </si>
  <si>
    <t>Mi interes personal por ese tipo de sistemas</t>
  </si>
  <si>
    <t>Cada programa específico a desarrollar implica estudiar temas nuevos que no pueden ser previstos en la formación general de la universidad</t>
  </si>
  <si>
    <t>No me instruyeron adecuadamente en mi carrera de la facultad</t>
  </si>
  <si>
    <t>A mi capacidad de entendmiento</t>
  </si>
  <si>
    <t>A que no me han formado en la facultad en ese aspecto</t>
  </si>
  <si>
    <t>Me enseñaron en la facultad lo basico y aprendi el resto</t>
  </si>
  <si>
    <t>Soy auto didacta</t>
  </si>
  <si>
    <t>Me lo enseñaron en la facultad</t>
  </si>
  <si>
    <t>Ni en la universidad ni en el trabajo aprendí de estos otros sistemas</t>
  </si>
  <si>
    <t>No me gustan ese tipo de proyectos</t>
  </si>
  <si>
    <t>Falta de conocimientos sobre este tipo de sistemas</t>
  </si>
  <si>
    <t>Me gustan sistemas que no son de gestión. Además, soy auto-didacta</t>
  </si>
  <si>
    <t>Poca experiencia en estos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</si>
</sst>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;@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center" wrapText="1"/>
    </xf>
    <xf numFmtId="164" fontId="0" fillId="3" borderId="0" xfId="0" applyNumberFormat="1" applyFont="1" applyFill="1" applyAlignment="1">
      <alignment wrapText="1"/>
    </xf>
    <xf numFmtId="0" fontId="0" fillId="3" borderId="0" xfId="0" applyNumberFormat="1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horizontal="center" vertical="center"/>
    </xf>
    <xf numFmtId="10" fontId="1" fillId="4" borderId="6" xfId="0" applyNumberFormat="1" applyFont="1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NumberFormat="1" applyFont="1" applyFill="1" applyBorder="1" applyAlignment="1">
      <alignment wrapText="1"/>
    </xf>
    <xf numFmtId="0" fontId="0" fillId="6" borderId="7" xfId="0" applyFill="1" applyBorder="1" applyAlignment="1">
      <alignment horizontal="center" vertical="center"/>
    </xf>
    <xf numFmtId="0" fontId="0" fillId="5" borderId="7" xfId="0" applyNumberFormat="1" applyFont="1" applyFill="1" applyBorder="1" applyAlignment="1">
      <alignment wrapText="1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horizontal="center" vertical="center"/>
    </xf>
    <xf numFmtId="10" fontId="0" fillId="5" borderId="9" xfId="0" applyNumberFormat="1" applyFill="1" applyBorder="1" applyAlignment="1">
      <alignment horizontal="center" vertical="center"/>
    </xf>
    <xf numFmtId="10" fontId="0" fillId="5" borderId="10" xfId="0" applyNumberFormat="1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11" xfId="0" applyFill="1" applyBorder="1" applyAlignment="1">
      <alignment horizontal="center" vertical="center"/>
    </xf>
    <xf numFmtId="10" fontId="0" fillId="5" borderId="12" xfId="0" applyNumberFormat="1" applyFill="1" applyBorder="1" applyAlignment="1">
      <alignment horizontal="center" vertical="center"/>
    </xf>
    <xf numFmtId="0" fontId="0" fillId="6" borderId="8" xfId="0" applyNumberFormat="1" applyFont="1" applyFill="1" applyBorder="1" applyAlignment="1">
      <alignment wrapText="1"/>
    </xf>
    <xf numFmtId="0" fontId="0" fillId="6" borderId="8" xfId="0" applyFill="1" applyBorder="1" applyAlignment="1">
      <alignment horizontal="center" vertical="center"/>
    </xf>
    <xf numFmtId="10" fontId="0" fillId="6" borderId="9" xfId="0" applyNumberFormat="1" applyFill="1" applyBorder="1" applyAlignment="1">
      <alignment horizontal="center" vertical="center"/>
    </xf>
    <xf numFmtId="0" fontId="0" fillId="6" borderId="11" xfId="0" applyNumberFormat="1" applyFont="1" applyFill="1" applyBorder="1" applyAlignment="1">
      <alignment wrapText="1"/>
    </xf>
    <xf numFmtId="0" fontId="0" fillId="6" borderId="11" xfId="0" applyFill="1" applyBorder="1" applyAlignment="1">
      <alignment horizontal="center" vertical="center"/>
    </xf>
    <xf numFmtId="10" fontId="0" fillId="6" borderId="12" xfId="0" applyNumberFormat="1" applyFill="1" applyBorder="1" applyAlignment="1">
      <alignment horizontal="center" vertical="center"/>
    </xf>
    <xf numFmtId="0" fontId="0" fillId="5" borderId="8" xfId="0" applyNumberFormat="1" applyFont="1" applyFill="1" applyBorder="1" applyAlignment="1">
      <alignment wrapText="1"/>
    </xf>
    <xf numFmtId="0" fontId="0" fillId="5" borderId="11" xfId="0" applyNumberFormat="1" applyFont="1" applyFill="1" applyBorder="1" applyAlignment="1">
      <alignment wrapText="1"/>
    </xf>
    <xf numFmtId="10" fontId="0" fillId="6" borderId="10" xfId="0" applyNumberFormat="1" applyFill="1" applyBorder="1" applyAlignment="1">
      <alignment horizontal="center" vertical="center"/>
    </xf>
    <xf numFmtId="1" fontId="0" fillId="0" borderId="0" xfId="0" applyNumberFormat="1">
      <alignment vertical="center"/>
    </xf>
    <xf numFmtId="1" fontId="1" fillId="4" borderId="5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5" borderId="14" xfId="0" applyNumberFormat="1" applyFill="1" applyBorder="1" applyAlignment="1">
      <alignment horizontal="center" vertical="center"/>
    </xf>
    <xf numFmtId="10" fontId="0" fillId="5" borderId="15" xfId="0" applyNumberFormat="1" applyFill="1" applyBorder="1" applyAlignment="1">
      <alignment horizontal="center" vertical="center"/>
    </xf>
    <xf numFmtId="10" fontId="0" fillId="5" borderId="16" xfId="0" applyNumberFormat="1" applyFill="1" applyBorder="1" applyAlignment="1">
      <alignment horizontal="center" vertical="center"/>
    </xf>
    <xf numFmtId="10" fontId="0" fillId="6" borderId="14" xfId="0" applyNumberFormat="1" applyFill="1" applyBorder="1" applyAlignment="1">
      <alignment horizontal="center" vertical="center"/>
    </xf>
    <xf numFmtId="10" fontId="0" fillId="6" borderId="16" xfId="0" applyNumberFormat="1" applyFill="1" applyBorder="1" applyAlignment="1">
      <alignment horizontal="center" vertical="center"/>
    </xf>
    <xf numFmtId="10" fontId="0" fillId="6" borderId="15" xfId="0" applyNumberFormat="1" applyFill="1" applyBorder="1" applyAlignment="1">
      <alignment horizontal="center" vertical="center"/>
    </xf>
    <xf numFmtId="1" fontId="0" fillId="6" borderId="17" xfId="0" applyNumberFormat="1" applyFill="1" applyBorder="1" applyAlignment="1">
      <alignment horizontal="center" vertical="center"/>
    </xf>
    <xf numFmtId="1" fontId="0" fillId="6" borderId="18" xfId="0" applyNumberFormat="1" applyFill="1" applyBorder="1" applyAlignment="1">
      <alignment horizontal="center" vertical="center"/>
    </xf>
    <xf numFmtId="1" fontId="0" fillId="6" borderId="19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1" fontId="0" fillId="5" borderId="18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wrapText="1"/>
    </xf>
    <xf numFmtId="0" fontId="0" fillId="7" borderId="20" xfId="0" applyFill="1" applyBorder="1" applyAlignment="1">
      <alignment horizontal="center" vertical="center"/>
    </xf>
    <xf numFmtId="10" fontId="0" fillId="7" borderId="21" xfId="0" applyNumberFormat="1" applyFill="1" applyBorder="1" applyAlignment="1">
      <alignment horizontal="center" vertical="center"/>
    </xf>
    <xf numFmtId="1" fontId="0" fillId="7" borderId="22" xfId="0" applyNumberFormat="1" applyFill="1" applyBorder="1" applyAlignment="1">
      <alignment horizontal="center" vertical="center"/>
    </xf>
    <xf numFmtId="10" fontId="0" fillId="7" borderId="23" xfId="0" applyNumberForma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4" fillId="6" borderId="8" xfId="0" applyNumberFormat="1" applyFont="1" applyFill="1" applyBorder="1" applyAlignment="1">
      <alignment wrapText="1"/>
    </xf>
    <xf numFmtId="0" fontId="4" fillId="6" borderId="8" xfId="0" applyFont="1" applyFill="1" applyBorder="1" applyAlignment="1">
      <alignment horizontal="center" vertical="center"/>
    </xf>
    <xf numFmtId="10" fontId="4" fillId="6" borderId="14" xfId="0" applyNumberFormat="1" applyFont="1" applyFill="1" applyBorder="1" applyAlignment="1">
      <alignment horizontal="center" vertical="center"/>
    </xf>
    <xf numFmtId="1" fontId="4" fillId="6" borderId="17" xfId="0" applyNumberFormat="1" applyFont="1" applyFill="1" applyBorder="1" applyAlignment="1">
      <alignment horizontal="center" vertical="center"/>
    </xf>
    <xf numFmtId="10" fontId="4" fillId="6" borderId="9" xfId="0" applyNumberFormat="1" applyFont="1" applyFill="1" applyBorder="1" applyAlignment="1">
      <alignment horizontal="center" vertical="center"/>
    </xf>
    <xf numFmtId="0" fontId="4" fillId="5" borderId="8" xfId="0" applyNumberFormat="1" applyFont="1" applyFill="1" applyBorder="1" applyAlignment="1">
      <alignment wrapText="1"/>
    </xf>
    <xf numFmtId="0" fontId="4" fillId="5" borderId="8" xfId="0" applyFont="1" applyFill="1" applyBorder="1" applyAlignment="1">
      <alignment horizontal="center" vertical="center"/>
    </xf>
    <xf numFmtId="10" fontId="4" fillId="5" borderId="14" xfId="0" applyNumberFormat="1" applyFont="1" applyFill="1" applyBorder="1" applyAlignment="1">
      <alignment horizontal="center" vertical="center"/>
    </xf>
    <xf numFmtId="1" fontId="4" fillId="5" borderId="17" xfId="0" applyNumberFormat="1" applyFont="1" applyFill="1" applyBorder="1" applyAlignment="1">
      <alignment horizontal="center" vertical="center"/>
    </xf>
    <xf numFmtId="10" fontId="4" fillId="5" borderId="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2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EEEEE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1- Edad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Preguntas!$D$4</c:f>
              <c:strCache>
                <c:ptCount val="1"/>
                <c:pt idx="0">
                  <c:v>Cantidad</c:v>
                </c:pt>
              </c:strCache>
            </c:strRef>
          </c:tx>
          <c:invertIfNegative val="0"/>
          <c:cat>
            <c:strRef>
              <c:f>Preguntas!$C$5:$C$9</c:f>
              <c:strCache>
                <c:ptCount val="5"/>
                <c:pt idx="0">
                  <c:v>Menos de 25 años</c:v>
                </c:pt>
                <c:pt idx="1">
                  <c:v>Entre 25 y 30 años</c:v>
                </c:pt>
                <c:pt idx="2">
                  <c:v>Entre 30 y 35 años</c:v>
                </c:pt>
                <c:pt idx="3">
                  <c:v>Entre 35 y 40 años</c:v>
                </c:pt>
                <c:pt idx="4">
                  <c:v>Más de 40 años</c:v>
                </c:pt>
              </c:strCache>
            </c:strRef>
          </c:cat>
          <c:val>
            <c:numRef>
              <c:f>Preguntas!$D$5:$D$9</c:f>
            </c:numRef>
          </c:val>
        </c:ser>
        <c:ser>
          <c:idx val="1"/>
          <c:order val="1"/>
          <c:tx>
            <c:strRef>
              <c:f>Preguntas!$E$4</c:f>
              <c:strCache>
                <c:ptCount val="1"/>
                <c:pt idx="0">
                  <c:v>Porcentaje</c:v>
                </c:pt>
              </c:strCache>
            </c:strRef>
          </c:tx>
          <c:invertIfNegative val="0"/>
          <c:cat>
            <c:strRef>
              <c:f>Preguntas!$C$5:$C$9</c:f>
              <c:strCache>
                <c:ptCount val="5"/>
                <c:pt idx="0">
                  <c:v>Menos de 25 años</c:v>
                </c:pt>
                <c:pt idx="1">
                  <c:v>Entre 25 y 30 años</c:v>
                </c:pt>
                <c:pt idx="2">
                  <c:v>Entre 30 y 35 años</c:v>
                </c:pt>
                <c:pt idx="3">
                  <c:v>Entre 35 y 40 años</c:v>
                </c:pt>
                <c:pt idx="4">
                  <c:v>Más de 40 años</c:v>
                </c:pt>
              </c:strCache>
            </c:strRef>
          </c:cat>
          <c:val>
            <c:numRef>
              <c:f>Preguntas!$E$5:$E$9</c:f>
            </c:numRef>
          </c:val>
        </c:ser>
        <c:ser>
          <c:idx val="2"/>
          <c:order val="2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Preguntas!$C$5:$C$9</c:f>
              <c:strCache>
                <c:ptCount val="5"/>
                <c:pt idx="0">
                  <c:v>Menos de 25 años</c:v>
                </c:pt>
                <c:pt idx="1">
                  <c:v>Entre 25 y 30 años</c:v>
                </c:pt>
                <c:pt idx="2">
                  <c:v>Entre 30 y 35 años</c:v>
                </c:pt>
                <c:pt idx="3">
                  <c:v>Entre 35 y 40 años</c:v>
                </c:pt>
                <c:pt idx="4">
                  <c:v>Más de 40 años</c:v>
                </c:pt>
              </c:strCache>
            </c:strRef>
          </c:cat>
          <c:val>
            <c:numRef>
              <c:f>Preguntas!$F$5:$F$9</c:f>
              <c:numCache>
                <c:formatCode>0</c:formatCode>
                <c:ptCount val="5"/>
                <c:pt idx="0">
                  <c:v>22.5</c:v>
                </c:pt>
                <c:pt idx="1">
                  <c:v>48.75</c:v>
                </c:pt>
                <c:pt idx="2">
                  <c:v>13.750000000000002</c:v>
                </c:pt>
                <c:pt idx="3">
                  <c:v>11.25</c:v>
                </c:pt>
                <c:pt idx="4">
                  <c:v>3.75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113280"/>
        <c:axId val="44115072"/>
        <c:axId val="0"/>
      </c:bar3DChart>
      <c:catAx>
        <c:axId val="44113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4115072"/>
        <c:crosses val="autoZero"/>
        <c:auto val="1"/>
        <c:lblAlgn val="ctr"/>
        <c:lblOffset val="100"/>
        <c:noMultiLvlLbl val="0"/>
      </c:catAx>
      <c:valAx>
        <c:axId val="441150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41132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10- ¿Cómo le resultó Analizar/Diseñar sistemas?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explosion val="25"/>
          <c:dLbls>
            <c:txPr>
              <a:bodyPr/>
              <a:lstStyle/>
              <a:p>
                <a:pPr>
                  <a:defRPr sz="1200"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Preguntas!$C$37:$C$40</c:f>
              <c:strCache>
                <c:ptCount val="4"/>
                <c:pt idx="0">
                  <c:v>Muy sencillo</c:v>
                </c:pt>
                <c:pt idx="1">
                  <c:v>Fácil</c:v>
                </c:pt>
                <c:pt idx="2">
                  <c:v>Medio</c:v>
                </c:pt>
                <c:pt idx="3">
                  <c:v>Difícil</c:v>
                </c:pt>
              </c:strCache>
            </c:strRef>
          </c:cat>
          <c:val>
            <c:numRef>
              <c:f>Preguntas!$F$37:$F$40</c:f>
              <c:numCache>
                <c:formatCode>0</c:formatCode>
                <c:ptCount val="4"/>
                <c:pt idx="0">
                  <c:v>10</c:v>
                </c:pt>
                <c:pt idx="1">
                  <c:v>26.25</c:v>
                </c:pt>
                <c:pt idx="2">
                  <c:v>47.5</c:v>
                </c:pt>
                <c:pt idx="3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11- ¿A qué lo atribuye?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988407699037624E-2"/>
          <c:y val="0.1901738845144357"/>
          <c:w val="0.73272090988626426"/>
          <c:h val="0.5762069845435987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Preguntas!$C$42:$C$44</c:f>
              <c:strCache>
                <c:ptCount val="3"/>
                <c:pt idx="0">
                  <c:v>Lo aprendí en la facultad</c:v>
                </c:pt>
                <c:pt idx="1">
                  <c:v>Lo aprendí con la experiencia laboral</c:v>
                </c:pt>
                <c:pt idx="2">
                  <c:v>Otro</c:v>
                </c:pt>
              </c:strCache>
            </c:strRef>
          </c:cat>
          <c:val>
            <c:numRef>
              <c:f>Preguntas!$F$42:$F$44</c:f>
              <c:numCache>
                <c:formatCode>0</c:formatCode>
                <c:ptCount val="3"/>
                <c:pt idx="0">
                  <c:v>26.25</c:v>
                </c:pt>
                <c:pt idx="1">
                  <c:v>47.5</c:v>
                </c:pt>
                <c:pt idx="2">
                  <c:v>11.25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358528"/>
        <c:axId val="110360064"/>
        <c:axId val="0"/>
      </c:bar3DChart>
      <c:catAx>
        <c:axId val="1103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60064"/>
        <c:crosses val="autoZero"/>
        <c:auto val="1"/>
        <c:lblAlgn val="ctr"/>
        <c:lblOffset val="100"/>
        <c:noMultiLvlLbl val="0"/>
      </c:catAx>
      <c:valAx>
        <c:axId val="1103600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035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12- ¿Participó en proyectos que NO</a:t>
            </a:r>
            <a:r>
              <a:rPr lang="es-AR" baseline="0"/>
              <a:t> son sistemas de gestión</a:t>
            </a:r>
            <a:r>
              <a:rPr lang="es-AR"/>
              <a:t>?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explosion val="25"/>
          <c:dLbls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Preguntas!$C$45:$C$47</c:f>
              <c:strCache>
                <c:ptCount val="3"/>
                <c:pt idx="0">
                  <c:v>No</c:v>
                </c:pt>
                <c:pt idx="1">
                  <c:v>Si, pocas veces</c:v>
                </c:pt>
                <c:pt idx="2">
                  <c:v>Si, frecuentemente</c:v>
                </c:pt>
              </c:strCache>
            </c:strRef>
          </c:cat>
          <c:val>
            <c:numRef>
              <c:f>Preguntas!$F$45:$F$47</c:f>
              <c:numCache>
                <c:formatCode>0</c:formatCode>
                <c:ptCount val="3"/>
                <c:pt idx="0">
                  <c:v>43.75</c:v>
                </c:pt>
                <c:pt idx="1">
                  <c:v>30</c:v>
                </c:pt>
                <c:pt idx="2">
                  <c:v>26.25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13- ¿Por qué no ha participado?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explosion val="25"/>
          <c:dLbls>
            <c:dLbl>
              <c:idx val="3"/>
              <c:layout>
                <c:manualLayout>
                  <c:x val="1.5443569553805775E-2"/>
                  <c:y val="-3.6563137941090697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Preguntas!$C$49:$C$52</c:f>
              <c:strCache>
                <c:ptCount val="4"/>
                <c:pt idx="0">
                  <c:v>No se ha presentado la oportunidad</c:v>
                </c:pt>
                <c:pt idx="1">
                  <c:v>No me siento calificado para esos proyectos</c:v>
                </c:pt>
                <c:pt idx="2">
                  <c:v>No me eligieron para ese proyecto</c:v>
                </c:pt>
                <c:pt idx="3">
                  <c:v>Otra</c:v>
                </c:pt>
              </c:strCache>
            </c:strRef>
          </c:cat>
          <c:val>
            <c:numRef>
              <c:f>Preguntas!$F$49:$F$52</c:f>
              <c:numCache>
                <c:formatCode>0</c:formatCode>
                <c:ptCount val="4"/>
                <c:pt idx="0">
                  <c:v>30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14- Si participó, ¿Cómo</a:t>
            </a:r>
            <a:r>
              <a:rPr lang="es-AR" baseline="0"/>
              <a:t> le resultó</a:t>
            </a:r>
            <a:r>
              <a:rPr lang="es-AR"/>
              <a:t>?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explosion val="25"/>
          <c:dLbls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Preguntas!$C$54:$C$57</c:f>
              <c:strCache>
                <c:ptCount val="4"/>
                <c:pt idx="0">
                  <c:v>Muy Sencillo</c:v>
                </c:pt>
                <c:pt idx="1">
                  <c:v>Fácil</c:v>
                </c:pt>
                <c:pt idx="2">
                  <c:v>Medio</c:v>
                </c:pt>
                <c:pt idx="3">
                  <c:v>Difícil</c:v>
                </c:pt>
              </c:strCache>
            </c:strRef>
          </c:cat>
          <c:val>
            <c:numRef>
              <c:f>Preguntas!$F$54:$F$57</c:f>
              <c:numCache>
                <c:formatCode>0</c:formatCode>
                <c:ptCount val="4"/>
                <c:pt idx="0">
                  <c:v>3.75</c:v>
                </c:pt>
                <c:pt idx="1">
                  <c:v>10</c:v>
                </c:pt>
                <c:pt idx="2">
                  <c:v>36.25</c:v>
                </c:pt>
                <c:pt idx="3">
                  <c:v>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16- ¿Ha utilizado Software científico?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988407699037624E-2"/>
          <c:y val="0.16239610673665791"/>
          <c:w val="0.77160979877515312"/>
          <c:h val="0.6604895742198891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888888888888888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6666666666666666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9444444444444445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Preguntas!$C$59:$C$61</c:f>
              <c:strCache>
                <c:ptCount val="3"/>
                <c:pt idx="0">
                  <c:v>No</c:v>
                </c:pt>
                <c:pt idx="1">
                  <c:v>Sí, pocas veces</c:v>
                </c:pt>
                <c:pt idx="2">
                  <c:v>Si, frecuentemente</c:v>
                </c:pt>
              </c:strCache>
            </c:strRef>
          </c:cat>
          <c:val>
            <c:numRef>
              <c:f>Preguntas!$F$59:$F$61</c:f>
              <c:numCache>
                <c:formatCode>0</c:formatCode>
                <c:ptCount val="3"/>
                <c:pt idx="0">
                  <c:v>37.5</c:v>
                </c:pt>
                <c:pt idx="1">
                  <c:v>42.5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812160"/>
        <c:axId val="110818048"/>
        <c:axId val="0"/>
      </c:bar3DChart>
      <c:catAx>
        <c:axId val="1108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18048"/>
        <c:crosses val="autoZero"/>
        <c:auto val="1"/>
        <c:lblAlgn val="ctr"/>
        <c:lblOffset val="100"/>
        <c:noMultiLvlLbl val="0"/>
      </c:catAx>
      <c:valAx>
        <c:axId val="1108180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081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2- Sexo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explosion val="25"/>
          <c:dLbls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Preguntas!$C$10:$C$11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Preguntas!$F$10:$F$11</c:f>
              <c:numCache>
                <c:formatCode>0</c:formatCode>
                <c:ptCount val="2"/>
                <c:pt idx="0">
                  <c:v>73.75</c:v>
                </c:pt>
                <c:pt idx="1">
                  <c:v>26.25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3- ¿Hace cuánto Egresó?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Preguntas!$C$12:$C$16</c:f>
              <c:strCache>
                <c:ptCount val="5"/>
                <c:pt idx="0">
                  <c:v>Hace más de 10 años</c:v>
                </c:pt>
                <c:pt idx="1">
                  <c:v>Hace ente 5 y 10 años</c:v>
                </c:pt>
                <c:pt idx="2">
                  <c:v>Hace entre 2 y 5 años</c:v>
                </c:pt>
                <c:pt idx="3">
                  <c:v>Hace menos de 2 años</c:v>
                </c:pt>
                <c:pt idx="4">
                  <c:v>Soy egresado de otra universidad</c:v>
                </c:pt>
              </c:strCache>
            </c:strRef>
          </c:cat>
          <c:val>
            <c:numRef>
              <c:f>Preguntas!$F$12:$F$16</c:f>
              <c:numCache>
                <c:formatCode>0</c:formatCode>
                <c:ptCount val="5"/>
                <c:pt idx="0">
                  <c:v>16.25</c:v>
                </c:pt>
                <c:pt idx="1">
                  <c:v>13.750000000000002</c:v>
                </c:pt>
                <c:pt idx="2">
                  <c:v>17.5</c:v>
                </c:pt>
                <c:pt idx="3">
                  <c:v>50</c:v>
                </c:pt>
                <c:pt idx="4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4- ¿Se desempeña como Ing. en Sistemas de Información?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77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500000000000000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Preguntas!$C$17:$C$18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Preguntas!$F$17:$F$18</c:f>
              <c:numCache>
                <c:formatCode>0</c:formatCode>
                <c:ptCount val="2"/>
                <c:pt idx="0">
                  <c:v>67.5</c:v>
                </c:pt>
                <c:pt idx="1">
                  <c:v>32.5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407808"/>
        <c:axId val="66425984"/>
        <c:axId val="0"/>
      </c:bar3DChart>
      <c:catAx>
        <c:axId val="66407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66425984"/>
        <c:crosses val="autoZero"/>
        <c:auto val="1"/>
        <c:lblAlgn val="ctr"/>
        <c:lblOffset val="100"/>
        <c:noMultiLvlLbl val="0"/>
      </c:catAx>
      <c:valAx>
        <c:axId val="6642598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640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5- Antigüedad en el puesto de trabajo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Preguntas!$C$19:$C$22</c:f>
              <c:strCache>
                <c:ptCount val="4"/>
                <c:pt idx="0">
                  <c:v>Menos de 1 año</c:v>
                </c:pt>
                <c:pt idx="1">
                  <c:v>Entre 1 y 5 años</c:v>
                </c:pt>
                <c:pt idx="2">
                  <c:v>Entre 5 y 10 años</c:v>
                </c:pt>
                <c:pt idx="3">
                  <c:v>Más de 10 años</c:v>
                </c:pt>
              </c:strCache>
            </c:strRef>
          </c:cat>
          <c:val>
            <c:numRef>
              <c:f>Preguntas!$F$19:$F$22</c:f>
              <c:numCache>
                <c:formatCode>0</c:formatCode>
                <c:ptCount val="4"/>
                <c:pt idx="0">
                  <c:v>33.75</c:v>
                </c:pt>
                <c:pt idx="1">
                  <c:v>36.25</c:v>
                </c:pt>
                <c:pt idx="2">
                  <c:v>22.5</c:v>
                </c:pt>
                <c:pt idx="3">
                  <c:v>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055360"/>
        <c:axId val="109061248"/>
        <c:axId val="0"/>
      </c:bar3DChart>
      <c:catAx>
        <c:axId val="1090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61248"/>
        <c:crosses val="autoZero"/>
        <c:auto val="1"/>
        <c:lblAlgn val="ctr"/>
        <c:lblOffset val="100"/>
        <c:noMultiLvlLbl val="0"/>
      </c:catAx>
      <c:valAx>
        <c:axId val="1090612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905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6- ¿Cómo percibe la formación</a:t>
            </a:r>
            <a:r>
              <a:rPr lang="es-AR" baseline="0"/>
              <a:t> brindada por la UTN-FRM?</a:t>
            </a:r>
            <a:endParaRPr lang="es-AR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Preguntas!$C$23:$C$27</c:f>
              <c:strCache>
                <c:ptCount val="5"/>
                <c:pt idx="0">
                  <c:v>90% Teórico y 10% Práctico</c:v>
                </c:pt>
                <c:pt idx="1">
                  <c:v>70% Teórico y 30% Práctico</c:v>
                </c:pt>
                <c:pt idx="2">
                  <c:v>50% Teórico y 50% Práctico</c:v>
                </c:pt>
                <c:pt idx="3">
                  <c:v>30% Teórico y 70% Práctico</c:v>
                </c:pt>
                <c:pt idx="4">
                  <c:v>10% Teórico y 90% Práctico</c:v>
                </c:pt>
              </c:strCache>
            </c:strRef>
          </c:cat>
          <c:val>
            <c:numRef>
              <c:f>Preguntas!$F$23:$F$27</c:f>
              <c:numCache>
                <c:formatCode>0</c:formatCode>
                <c:ptCount val="5"/>
                <c:pt idx="0">
                  <c:v>15</c:v>
                </c:pt>
                <c:pt idx="1">
                  <c:v>33.75</c:v>
                </c:pt>
                <c:pt idx="2">
                  <c:v>41.25</c:v>
                </c:pt>
                <c:pt idx="3">
                  <c:v>7.5</c:v>
                </c:pt>
                <c:pt idx="4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98496"/>
        <c:axId val="109100032"/>
      </c:barChart>
      <c:catAx>
        <c:axId val="109098496"/>
        <c:scaling>
          <c:orientation val="minMax"/>
        </c:scaling>
        <c:delete val="0"/>
        <c:axPos val="l"/>
        <c:majorTickMark val="out"/>
        <c:minorTickMark val="none"/>
        <c:tickLblPos val="nextTo"/>
        <c:crossAx val="109100032"/>
        <c:crosses val="autoZero"/>
        <c:auto val="1"/>
        <c:lblAlgn val="ctr"/>
        <c:lblOffset val="100"/>
        <c:noMultiLvlLbl val="0"/>
      </c:catAx>
      <c:valAx>
        <c:axId val="10910003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0909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7- ¿Ocupa</a:t>
            </a:r>
            <a:r>
              <a:rPr lang="en-US" baseline="0"/>
              <a:t> un cargo gerencial</a:t>
            </a:r>
            <a:r>
              <a:rPr lang="en-US"/>
              <a:t>?</a:t>
            </a:r>
          </a:p>
        </c:rich>
      </c:tx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695319335083114E-2"/>
          <c:y val="0.23397710702828814"/>
          <c:w val="0.81284667541557309"/>
          <c:h val="0.72174504228638092"/>
        </c:manualLayout>
      </c:layout>
      <c:pie3DChart>
        <c:varyColors val="1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explosion val="25"/>
          <c:dLbls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Preguntas!$C$28:$C$29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Preguntas!$F$28:$F$29</c:f>
              <c:numCache>
                <c:formatCode>0</c:formatCode>
                <c:ptCount val="2"/>
                <c:pt idx="0">
                  <c:v>22.5</c:v>
                </c:pt>
                <c:pt idx="1">
                  <c:v>77.5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8- ¿Cómo considera la formación gerencial brindada por la UTN-FRM?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dLbls>
            <c:dLbl>
              <c:idx val="0"/>
              <c:layout>
                <c:manualLayout>
                  <c:x val="0.17453816710411199"/>
                  <c:y val="7.25320793234179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Preguntas!$C$30:$C$33</c:f>
              <c:strCache>
                <c:ptCount val="4"/>
                <c:pt idx="0">
                  <c:v>Excelente</c:v>
                </c:pt>
                <c:pt idx="1">
                  <c:v>Buena</c:v>
                </c:pt>
                <c:pt idx="2">
                  <c:v>Muy Mala</c:v>
                </c:pt>
                <c:pt idx="3">
                  <c:v>Mala</c:v>
                </c:pt>
              </c:strCache>
            </c:strRef>
          </c:cat>
          <c:val>
            <c:numRef>
              <c:f>Preguntas!$F$30:$F$33</c:f>
              <c:numCache>
                <c:formatCode>0</c:formatCode>
                <c:ptCount val="4"/>
                <c:pt idx="0">
                  <c:v>12.5</c:v>
                </c:pt>
                <c:pt idx="1">
                  <c:v>61.250000000000007</c:v>
                </c:pt>
                <c:pt idx="2">
                  <c:v>5</c:v>
                </c:pt>
                <c:pt idx="3">
                  <c:v>21.25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9- ¿Analizó o Diseño sistemas en su trabajo?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452548118985127"/>
          <c:w val="0.84245953630796155"/>
          <c:h val="0.75474518810148727"/>
        </c:manualLayout>
      </c:layout>
      <c:pie3DChart>
        <c:varyColors val="1"/>
        <c:ser>
          <c:idx val="0"/>
          <c:order val="0"/>
          <c:tx>
            <c:strRef>
              <c:f>Preguntas!$F$4</c:f>
              <c:strCache>
                <c:ptCount val="1"/>
                <c:pt idx="0">
                  <c:v>Cantidad</c:v>
                </c:pt>
              </c:strCache>
            </c:strRef>
          </c:tx>
          <c:explosion val="25"/>
          <c:dLbls>
            <c:txPr>
              <a:bodyPr/>
              <a:lstStyle/>
              <a:p>
                <a:pPr>
                  <a:defRPr b="1"/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Preguntas!$C$34:$C$35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Preguntas!$F$34:$F$35</c:f>
              <c:numCache>
                <c:formatCode>0</c:formatCode>
                <c:ptCount val="2"/>
                <c:pt idx="0">
                  <c:v>83.75</c:v>
                </c:pt>
                <c:pt idx="1">
                  <c:v>16.25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133350</xdr:rowOff>
    </xdr:from>
    <xdr:to>
      <xdr:col>13</xdr:col>
      <xdr:colOff>228600</xdr:colOff>
      <xdr:row>16</xdr:row>
      <xdr:rowOff>95250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2</xdr:row>
      <xdr:rowOff>123825</xdr:rowOff>
    </xdr:from>
    <xdr:to>
      <xdr:col>19</xdr:col>
      <xdr:colOff>247650</xdr:colOff>
      <xdr:row>16</xdr:row>
      <xdr:rowOff>85725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16</xdr:row>
      <xdr:rowOff>104775</xdr:rowOff>
    </xdr:from>
    <xdr:to>
      <xdr:col>13</xdr:col>
      <xdr:colOff>228600</xdr:colOff>
      <xdr:row>31</xdr:row>
      <xdr:rowOff>47625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16</xdr:row>
      <xdr:rowOff>114300</xdr:rowOff>
    </xdr:from>
    <xdr:to>
      <xdr:col>19</xdr:col>
      <xdr:colOff>238125</xdr:colOff>
      <xdr:row>31</xdr:row>
      <xdr:rowOff>57150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228600</xdr:colOff>
      <xdr:row>31</xdr:row>
      <xdr:rowOff>66675</xdr:rowOff>
    </xdr:from>
    <xdr:to>
      <xdr:col>13</xdr:col>
      <xdr:colOff>228600</xdr:colOff>
      <xdr:row>45</xdr:row>
      <xdr:rowOff>114300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247650</xdr:colOff>
      <xdr:row>31</xdr:row>
      <xdr:rowOff>66675</xdr:rowOff>
    </xdr:from>
    <xdr:to>
      <xdr:col>19</xdr:col>
      <xdr:colOff>247650</xdr:colOff>
      <xdr:row>45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238125</xdr:colOff>
      <xdr:row>45</xdr:row>
      <xdr:rowOff>142875</xdr:rowOff>
    </xdr:from>
    <xdr:to>
      <xdr:col>13</xdr:col>
      <xdr:colOff>238125</xdr:colOff>
      <xdr:row>58</xdr:row>
      <xdr:rowOff>200025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45</xdr:row>
      <xdr:rowOff>142875</xdr:rowOff>
    </xdr:from>
    <xdr:to>
      <xdr:col>19</xdr:col>
      <xdr:colOff>257175</xdr:colOff>
      <xdr:row>58</xdr:row>
      <xdr:rowOff>200025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238125</xdr:colOff>
      <xdr:row>59</xdr:row>
      <xdr:rowOff>9525</xdr:rowOff>
    </xdr:from>
    <xdr:to>
      <xdr:col>13</xdr:col>
      <xdr:colOff>238125</xdr:colOff>
      <xdr:row>75</xdr:row>
      <xdr:rowOff>152400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276225</xdr:colOff>
      <xdr:row>59</xdr:row>
      <xdr:rowOff>9525</xdr:rowOff>
    </xdr:from>
    <xdr:to>
      <xdr:col>19</xdr:col>
      <xdr:colOff>276225</xdr:colOff>
      <xdr:row>75</xdr:row>
      <xdr:rowOff>152400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247650</xdr:colOff>
      <xdr:row>76</xdr:row>
      <xdr:rowOff>19050</xdr:rowOff>
    </xdr:from>
    <xdr:to>
      <xdr:col>13</xdr:col>
      <xdr:colOff>247650</xdr:colOff>
      <xdr:row>93</xdr:row>
      <xdr:rowOff>9525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276225</xdr:colOff>
      <xdr:row>76</xdr:row>
      <xdr:rowOff>9525</xdr:rowOff>
    </xdr:from>
    <xdr:to>
      <xdr:col>19</xdr:col>
      <xdr:colOff>276225</xdr:colOff>
      <xdr:row>93</xdr:row>
      <xdr:rowOff>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247650</xdr:colOff>
      <xdr:row>93</xdr:row>
      <xdr:rowOff>28575</xdr:rowOff>
    </xdr:from>
    <xdr:to>
      <xdr:col>13</xdr:col>
      <xdr:colOff>247650</xdr:colOff>
      <xdr:row>110</xdr:row>
      <xdr:rowOff>19050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285750</xdr:colOff>
      <xdr:row>93</xdr:row>
      <xdr:rowOff>38100</xdr:rowOff>
    </xdr:from>
    <xdr:to>
      <xdr:col>19</xdr:col>
      <xdr:colOff>285750</xdr:colOff>
      <xdr:row>110</xdr:row>
      <xdr:rowOff>28575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247650</xdr:colOff>
      <xdr:row>110</xdr:row>
      <xdr:rowOff>38100</xdr:rowOff>
    </xdr:from>
    <xdr:to>
      <xdr:col>13</xdr:col>
      <xdr:colOff>247650</xdr:colOff>
      <xdr:row>127</xdr:row>
      <xdr:rowOff>28575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zoomScale="70" zoomScaleNormal="70" workbookViewId="0">
      <pane ySplit="1" topLeftCell="A20" activePane="bottomLeft" state="frozen"/>
      <selection pane="bottomLeft" activeCell="P81" sqref="P2:P81"/>
    </sheetView>
  </sheetViews>
  <sheetFormatPr baseColWidth="10" defaultColWidth="9.140625" defaultRowHeight="12.75" customHeight="1" x14ac:dyDescent="0.2"/>
  <cols>
    <col min="1" max="6" width="17.140625" customWidth="1"/>
    <col min="7" max="7" width="31.85546875" customWidth="1"/>
    <col min="8" max="21" width="17.140625" customWidth="1"/>
  </cols>
  <sheetData>
    <row r="1" spans="1:17" ht="114.75" x14ac:dyDescent="0.2">
      <c r="A1" s="1" t="s">
        <v>65</v>
      </c>
      <c r="B1" s="1" t="s">
        <v>25</v>
      </c>
      <c r="C1" s="1" t="s">
        <v>52</v>
      </c>
      <c r="D1" s="1" t="s">
        <v>34</v>
      </c>
      <c r="E1" s="1" t="s">
        <v>55</v>
      </c>
      <c r="F1" s="1" t="s">
        <v>54</v>
      </c>
      <c r="G1" s="1" t="s">
        <v>79</v>
      </c>
      <c r="H1" s="1" t="s">
        <v>58</v>
      </c>
      <c r="I1" s="1" t="s">
        <v>21</v>
      </c>
      <c r="J1" s="1" t="s">
        <v>12</v>
      </c>
      <c r="K1" s="1" t="s">
        <v>0</v>
      </c>
      <c r="L1" s="1" t="s">
        <v>85</v>
      </c>
      <c r="M1" s="1" t="s">
        <v>75</v>
      </c>
      <c r="N1" s="1" t="s">
        <v>2</v>
      </c>
      <c r="O1" s="1" t="s">
        <v>11</v>
      </c>
      <c r="P1" s="1" t="s">
        <v>22</v>
      </c>
      <c r="Q1" s="1" t="s">
        <v>86</v>
      </c>
    </row>
    <row r="2" spans="1:17" ht="25.5" x14ac:dyDescent="0.2">
      <c r="A2" s="2">
        <v>40851.887731481482</v>
      </c>
      <c r="B2" s="3" t="s">
        <v>80</v>
      </c>
      <c r="C2" s="3" t="s">
        <v>37</v>
      </c>
      <c r="D2" s="3" t="s">
        <v>24</v>
      </c>
      <c r="E2" s="3" t="s">
        <v>45</v>
      </c>
      <c r="F2" s="3" t="s">
        <v>76</v>
      </c>
      <c r="G2" s="3" t="s">
        <v>72</v>
      </c>
      <c r="H2" s="3" t="s">
        <v>73</v>
      </c>
      <c r="I2" s="3" t="s">
        <v>67</v>
      </c>
      <c r="J2" s="3" t="s">
        <v>45</v>
      </c>
      <c r="K2" s="3" t="s">
        <v>8</v>
      </c>
      <c r="L2" s="3" t="s">
        <v>5</v>
      </c>
      <c r="M2" s="3" t="s">
        <v>62</v>
      </c>
      <c r="N2" s="3" t="s">
        <v>50</v>
      </c>
      <c r="O2" s="3" t="s">
        <v>36</v>
      </c>
      <c r="P2" s="3" t="s">
        <v>18</v>
      </c>
      <c r="Q2" s="3" t="s">
        <v>73</v>
      </c>
    </row>
    <row r="3" spans="1:17" ht="38.25" x14ac:dyDescent="0.2">
      <c r="A3" s="2">
        <v>40851.889884259261</v>
      </c>
      <c r="B3" s="3" t="s">
        <v>7</v>
      </c>
      <c r="C3" s="3" t="s">
        <v>37</v>
      </c>
      <c r="D3" s="3" t="s">
        <v>9</v>
      </c>
      <c r="E3" s="3" t="s">
        <v>45</v>
      </c>
      <c r="F3" s="3" t="s">
        <v>71</v>
      </c>
      <c r="G3" s="3" t="s">
        <v>42</v>
      </c>
      <c r="H3" s="3" t="s">
        <v>73</v>
      </c>
      <c r="I3" s="3" t="s">
        <v>67</v>
      </c>
      <c r="J3" s="3" t="s">
        <v>45</v>
      </c>
      <c r="K3" s="3" t="s">
        <v>36</v>
      </c>
      <c r="L3" s="3" t="s">
        <v>77</v>
      </c>
      <c r="M3" s="3" t="s">
        <v>49</v>
      </c>
      <c r="N3" s="3" t="s">
        <v>50</v>
      </c>
      <c r="O3" s="3" t="s">
        <v>36</v>
      </c>
      <c r="P3" s="3" t="s">
        <v>68</v>
      </c>
      <c r="Q3" s="3" t="s">
        <v>81</v>
      </c>
    </row>
    <row r="4" spans="1:17" ht="25.5" x14ac:dyDescent="0.2">
      <c r="A4" s="2">
        <v>40851.899085648147</v>
      </c>
      <c r="B4" s="3" t="s">
        <v>28</v>
      </c>
      <c r="C4" s="3" t="s">
        <v>37</v>
      </c>
      <c r="D4" s="3" t="s">
        <v>24</v>
      </c>
      <c r="E4" s="3" t="s">
        <v>73</v>
      </c>
      <c r="F4" s="3" t="s">
        <v>35</v>
      </c>
      <c r="G4" s="3" t="s">
        <v>42</v>
      </c>
      <c r="H4" s="3" t="s">
        <v>73</v>
      </c>
      <c r="I4" s="3" t="s">
        <v>67</v>
      </c>
      <c r="J4" s="3" t="s">
        <v>73</v>
      </c>
      <c r="K4" s="3" t="s">
        <v>63</v>
      </c>
      <c r="L4" s="3" t="s">
        <v>63</v>
      </c>
      <c r="M4" s="3" t="s">
        <v>62</v>
      </c>
      <c r="N4" s="3" t="s">
        <v>50</v>
      </c>
      <c r="O4" s="3" t="s">
        <v>84</v>
      </c>
      <c r="P4" s="3"/>
      <c r="Q4" s="3" t="s">
        <v>81</v>
      </c>
    </row>
    <row r="5" spans="1:17" ht="127.5" x14ac:dyDescent="0.2">
      <c r="A5" s="2">
        <v>40851.903240740743</v>
      </c>
      <c r="B5" s="3" t="s">
        <v>80</v>
      </c>
      <c r="C5" s="3" t="s">
        <v>37</v>
      </c>
      <c r="D5" s="3" t="s">
        <v>24</v>
      </c>
      <c r="E5" s="3" t="s">
        <v>45</v>
      </c>
      <c r="F5" s="3" t="s">
        <v>71</v>
      </c>
      <c r="G5" s="3" t="s">
        <v>70</v>
      </c>
      <c r="H5" s="3" t="s">
        <v>73</v>
      </c>
      <c r="I5" s="3" t="s">
        <v>67</v>
      </c>
      <c r="J5" s="3" t="s">
        <v>45</v>
      </c>
      <c r="K5" s="3" t="s">
        <v>36</v>
      </c>
      <c r="L5" s="3" t="s">
        <v>19</v>
      </c>
      <c r="M5" s="3" t="s">
        <v>73</v>
      </c>
      <c r="N5" s="3" t="s">
        <v>74</v>
      </c>
      <c r="O5" s="3" t="s">
        <v>84</v>
      </c>
      <c r="P5" s="3" t="s">
        <v>51</v>
      </c>
      <c r="Q5" s="3" t="s">
        <v>81</v>
      </c>
    </row>
    <row r="6" spans="1:17" ht="38.25" x14ac:dyDescent="0.2">
      <c r="A6" s="2">
        <v>40851.90519675926</v>
      </c>
      <c r="B6" s="3" t="s">
        <v>29</v>
      </c>
      <c r="C6" s="3" t="s">
        <v>48</v>
      </c>
      <c r="D6" s="3" t="s">
        <v>56</v>
      </c>
      <c r="E6" s="3" t="s">
        <v>45</v>
      </c>
      <c r="F6" s="3" t="s">
        <v>14</v>
      </c>
      <c r="G6" s="3" t="s">
        <v>72</v>
      </c>
      <c r="H6" s="3" t="s">
        <v>45</v>
      </c>
      <c r="I6" s="3" t="s">
        <v>15</v>
      </c>
      <c r="J6" s="3" t="s">
        <v>45</v>
      </c>
      <c r="K6" s="3" t="s">
        <v>8</v>
      </c>
      <c r="L6" s="3" t="s">
        <v>77</v>
      </c>
      <c r="M6" s="3" t="s">
        <v>73</v>
      </c>
      <c r="N6" s="3" t="s">
        <v>74</v>
      </c>
      <c r="O6" s="3" t="s">
        <v>84</v>
      </c>
      <c r="P6" s="3"/>
      <c r="Q6" s="3" t="s">
        <v>81</v>
      </c>
    </row>
    <row r="7" spans="1:17" ht="25.5" x14ac:dyDescent="0.2">
      <c r="A7" s="2">
        <v>40851.905393518522</v>
      </c>
      <c r="B7" s="3" t="s">
        <v>80</v>
      </c>
      <c r="C7" s="3" t="s">
        <v>37</v>
      </c>
      <c r="D7" s="3" t="s">
        <v>56</v>
      </c>
      <c r="E7" s="3" t="s">
        <v>73</v>
      </c>
      <c r="F7" s="3" t="s">
        <v>47</v>
      </c>
      <c r="G7" s="3" t="s">
        <v>38</v>
      </c>
      <c r="H7" s="3" t="s">
        <v>73</v>
      </c>
      <c r="I7" s="3" t="s">
        <v>20</v>
      </c>
      <c r="J7" s="3" t="s">
        <v>73</v>
      </c>
      <c r="K7" s="3" t="s">
        <v>33</v>
      </c>
      <c r="L7" s="3" t="s">
        <v>19</v>
      </c>
      <c r="M7" s="3" t="s">
        <v>49</v>
      </c>
      <c r="N7" s="3" t="s">
        <v>50</v>
      </c>
      <c r="O7" s="3" t="s">
        <v>8</v>
      </c>
      <c r="P7" s="3"/>
      <c r="Q7" s="3" t="s">
        <v>81</v>
      </c>
    </row>
    <row r="8" spans="1:17" ht="25.5" x14ac:dyDescent="0.2">
      <c r="A8" s="2">
        <v>40851.912627314814</v>
      </c>
      <c r="B8" s="3" t="s">
        <v>7</v>
      </c>
      <c r="C8" s="3" t="s">
        <v>37</v>
      </c>
      <c r="D8" s="3" t="s">
        <v>24</v>
      </c>
      <c r="E8" s="3" t="s">
        <v>73</v>
      </c>
      <c r="F8" s="3" t="s">
        <v>47</v>
      </c>
      <c r="G8" s="3" t="s">
        <v>42</v>
      </c>
      <c r="H8" s="3" t="s">
        <v>73</v>
      </c>
      <c r="I8" s="3" t="s">
        <v>67</v>
      </c>
      <c r="J8" s="3" t="s">
        <v>73</v>
      </c>
      <c r="K8" s="3" t="s">
        <v>63</v>
      </c>
      <c r="L8" s="3" t="s">
        <v>63</v>
      </c>
      <c r="M8" s="3" t="s">
        <v>73</v>
      </c>
      <c r="N8" s="3" t="s">
        <v>50</v>
      </c>
      <c r="O8" s="3" t="s">
        <v>84</v>
      </c>
      <c r="P8" s="3"/>
      <c r="Q8" s="3" t="s">
        <v>81</v>
      </c>
    </row>
    <row r="9" spans="1:17" ht="38.25" x14ac:dyDescent="0.2">
      <c r="A9" s="2">
        <v>40851.920347222222</v>
      </c>
      <c r="B9" s="3" t="s">
        <v>28</v>
      </c>
      <c r="C9" s="3" t="s">
        <v>37</v>
      </c>
      <c r="D9" s="3" t="s">
        <v>24</v>
      </c>
      <c r="E9" s="3" t="s">
        <v>73</v>
      </c>
      <c r="F9" s="3" t="s">
        <v>35</v>
      </c>
      <c r="G9" s="3" t="s">
        <v>42</v>
      </c>
      <c r="H9" s="3" t="s">
        <v>73</v>
      </c>
      <c r="I9" s="3" t="s">
        <v>67</v>
      </c>
      <c r="J9" s="3" t="s">
        <v>45</v>
      </c>
      <c r="K9" s="3" t="s">
        <v>8</v>
      </c>
      <c r="L9" s="3" t="s">
        <v>77</v>
      </c>
      <c r="M9" s="3" t="s">
        <v>49</v>
      </c>
      <c r="N9" s="3" t="s">
        <v>50</v>
      </c>
      <c r="O9" s="3" t="s">
        <v>36</v>
      </c>
      <c r="P9" s="3" t="s">
        <v>78</v>
      </c>
      <c r="Q9" s="3" t="s">
        <v>81</v>
      </c>
    </row>
    <row r="10" spans="1:17" ht="38.25" x14ac:dyDescent="0.2">
      <c r="A10" s="2">
        <v>40851.921550925923</v>
      </c>
      <c r="B10" s="3" t="s">
        <v>7</v>
      </c>
      <c r="C10" s="3" t="s">
        <v>48</v>
      </c>
      <c r="D10" s="3" t="s">
        <v>4</v>
      </c>
      <c r="E10" s="3" t="s">
        <v>45</v>
      </c>
      <c r="F10" s="3" t="s">
        <v>35</v>
      </c>
      <c r="G10" s="3" t="s">
        <v>72</v>
      </c>
      <c r="H10" s="3" t="s">
        <v>73</v>
      </c>
      <c r="I10" s="3" t="s">
        <v>67</v>
      </c>
      <c r="J10" s="3" t="s">
        <v>45</v>
      </c>
      <c r="K10" s="3" t="s">
        <v>36</v>
      </c>
      <c r="L10" s="3" t="s">
        <v>77</v>
      </c>
      <c r="M10" s="3" t="s">
        <v>73</v>
      </c>
      <c r="N10" s="3" t="s">
        <v>74</v>
      </c>
      <c r="O10" s="3" t="s">
        <v>84</v>
      </c>
      <c r="P10" s="3"/>
      <c r="Q10" s="3" t="s">
        <v>73</v>
      </c>
    </row>
    <row r="11" spans="1:17" ht="38.25" x14ac:dyDescent="0.2">
      <c r="A11" s="2">
        <v>40851.934571759259</v>
      </c>
      <c r="B11" s="3" t="s">
        <v>28</v>
      </c>
      <c r="C11" s="3" t="s">
        <v>37</v>
      </c>
      <c r="D11" s="3" t="s">
        <v>24</v>
      </c>
      <c r="E11" s="3" t="s">
        <v>45</v>
      </c>
      <c r="F11" s="3" t="s">
        <v>47</v>
      </c>
      <c r="G11" s="3" t="s">
        <v>72</v>
      </c>
      <c r="H11" s="3" t="s">
        <v>73</v>
      </c>
      <c r="I11" s="3" t="s">
        <v>16</v>
      </c>
      <c r="J11" s="3" t="s">
        <v>45</v>
      </c>
      <c r="K11" s="3" t="s">
        <v>36</v>
      </c>
      <c r="L11" s="3" t="s">
        <v>5</v>
      </c>
      <c r="M11" s="3" t="s">
        <v>49</v>
      </c>
      <c r="N11" s="3" t="s">
        <v>50</v>
      </c>
      <c r="O11" s="3" t="s">
        <v>36</v>
      </c>
      <c r="P11" s="3" t="s">
        <v>66</v>
      </c>
      <c r="Q11" s="3" t="s">
        <v>81</v>
      </c>
    </row>
    <row r="12" spans="1:17" ht="25.5" x14ac:dyDescent="0.2">
      <c r="A12" s="2">
        <v>40851.949212962965</v>
      </c>
      <c r="B12" s="3" t="s">
        <v>7</v>
      </c>
      <c r="C12" s="3" t="s">
        <v>37</v>
      </c>
      <c r="D12" s="3" t="s">
        <v>24</v>
      </c>
      <c r="E12" s="3" t="s">
        <v>45</v>
      </c>
      <c r="F12" s="3" t="s">
        <v>47</v>
      </c>
      <c r="G12" s="3" t="s">
        <v>42</v>
      </c>
      <c r="H12" s="3" t="s">
        <v>73</v>
      </c>
      <c r="I12" s="3" t="s">
        <v>67</v>
      </c>
      <c r="J12" s="3" t="s">
        <v>45</v>
      </c>
      <c r="K12" s="3" t="s">
        <v>36</v>
      </c>
      <c r="L12" s="3" t="s">
        <v>77</v>
      </c>
      <c r="M12" s="3" t="s">
        <v>49</v>
      </c>
      <c r="N12" s="3" t="s">
        <v>50</v>
      </c>
      <c r="O12" s="3" t="s">
        <v>36</v>
      </c>
      <c r="P12" s="3"/>
      <c r="Q12" s="3" t="s">
        <v>73</v>
      </c>
    </row>
    <row r="13" spans="1:17" ht="25.5" x14ac:dyDescent="0.2">
      <c r="A13" s="2">
        <v>40851.964236111111</v>
      </c>
      <c r="B13" s="3" t="s">
        <v>7</v>
      </c>
      <c r="C13" s="3" t="s">
        <v>37</v>
      </c>
      <c r="D13" s="3" t="s">
        <v>24</v>
      </c>
      <c r="E13" s="3" t="s">
        <v>45</v>
      </c>
      <c r="F13" s="3" t="s">
        <v>47</v>
      </c>
      <c r="G13" s="3" t="s">
        <v>42</v>
      </c>
      <c r="H13" s="3" t="s">
        <v>73</v>
      </c>
      <c r="I13" s="3" t="s">
        <v>67</v>
      </c>
      <c r="J13" s="3" t="s">
        <v>45</v>
      </c>
      <c r="K13" s="3" t="s">
        <v>36</v>
      </c>
      <c r="L13" s="3" t="s">
        <v>77</v>
      </c>
      <c r="M13" s="3" t="s">
        <v>49</v>
      </c>
      <c r="N13" s="3" t="s">
        <v>50</v>
      </c>
      <c r="O13" s="3" t="s">
        <v>36</v>
      </c>
      <c r="P13" s="3"/>
      <c r="Q13" s="3" t="s">
        <v>73</v>
      </c>
    </row>
    <row r="14" spans="1:17" ht="38.25" x14ac:dyDescent="0.2">
      <c r="A14" s="2">
        <v>40852.055717592593</v>
      </c>
      <c r="B14" s="3" t="s">
        <v>80</v>
      </c>
      <c r="C14" s="3" t="s">
        <v>37</v>
      </c>
      <c r="D14" s="3" t="s">
        <v>24</v>
      </c>
      <c r="E14" s="3" t="s">
        <v>45</v>
      </c>
      <c r="F14" s="3" t="s">
        <v>47</v>
      </c>
      <c r="G14" s="3" t="s">
        <v>42</v>
      </c>
      <c r="H14" s="3" t="s">
        <v>73</v>
      </c>
      <c r="I14" s="3" t="s">
        <v>67</v>
      </c>
      <c r="J14" s="3" t="s">
        <v>45</v>
      </c>
      <c r="K14" s="3" t="s">
        <v>8</v>
      </c>
      <c r="L14" s="3" t="s">
        <v>19</v>
      </c>
      <c r="M14" s="3" t="s">
        <v>73</v>
      </c>
      <c r="N14" s="3" t="s">
        <v>74</v>
      </c>
      <c r="O14" s="3" t="s">
        <v>84</v>
      </c>
      <c r="P14" s="3"/>
      <c r="Q14" s="3" t="s">
        <v>81</v>
      </c>
    </row>
    <row r="15" spans="1:17" ht="38.25" x14ac:dyDescent="0.2">
      <c r="A15" s="2">
        <v>40852.205370370371</v>
      </c>
      <c r="B15" s="3" t="s">
        <v>7</v>
      </c>
      <c r="C15" s="3" t="s">
        <v>37</v>
      </c>
      <c r="D15" s="3" t="s">
        <v>9</v>
      </c>
      <c r="E15" s="3" t="s">
        <v>73</v>
      </c>
      <c r="F15" s="3" t="s">
        <v>47</v>
      </c>
      <c r="G15" s="3" t="s">
        <v>72</v>
      </c>
      <c r="H15" s="3" t="s">
        <v>73</v>
      </c>
      <c r="I15" s="3" t="s">
        <v>16</v>
      </c>
      <c r="J15" s="3" t="s">
        <v>45</v>
      </c>
      <c r="K15" s="3" t="s">
        <v>31</v>
      </c>
      <c r="L15" s="3" t="s">
        <v>77</v>
      </c>
      <c r="M15" s="3" t="s">
        <v>73</v>
      </c>
      <c r="N15" s="3" t="s">
        <v>74</v>
      </c>
      <c r="O15" s="3" t="s">
        <v>84</v>
      </c>
      <c r="P15" s="3"/>
      <c r="Q15" s="3" t="s">
        <v>73</v>
      </c>
    </row>
    <row r="16" spans="1:17" ht="25.5" x14ac:dyDescent="0.2">
      <c r="A16" s="2">
        <v>40852.42123842593</v>
      </c>
      <c r="B16" s="3" t="s">
        <v>7</v>
      </c>
      <c r="C16" s="3" t="s">
        <v>37</v>
      </c>
      <c r="D16" s="3" t="s">
        <v>24</v>
      </c>
      <c r="E16" s="3" t="s">
        <v>45</v>
      </c>
      <c r="F16" s="3" t="s">
        <v>47</v>
      </c>
      <c r="G16" s="3" t="s">
        <v>42</v>
      </c>
      <c r="H16" s="3" t="s">
        <v>73</v>
      </c>
      <c r="I16" s="3" t="s">
        <v>67</v>
      </c>
      <c r="J16" s="3" t="s">
        <v>45</v>
      </c>
      <c r="K16" s="3" t="s">
        <v>36</v>
      </c>
      <c r="L16" s="3" t="s">
        <v>19</v>
      </c>
      <c r="M16" s="3" t="s">
        <v>49</v>
      </c>
      <c r="N16" s="3" t="s">
        <v>50</v>
      </c>
      <c r="O16" s="3" t="s">
        <v>36</v>
      </c>
      <c r="P16" s="3" t="s">
        <v>44</v>
      </c>
      <c r="Q16" s="3" t="s">
        <v>81</v>
      </c>
    </row>
    <row r="17" spans="1:17" ht="25.5" x14ac:dyDescent="0.2">
      <c r="A17" s="2">
        <v>40852.42596064815</v>
      </c>
      <c r="B17" s="3" t="s">
        <v>29</v>
      </c>
      <c r="C17" s="3" t="s">
        <v>37</v>
      </c>
      <c r="D17" s="3" t="s">
        <v>56</v>
      </c>
      <c r="E17" s="3" t="s">
        <v>45</v>
      </c>
      <c r="F17" s="3" t="s">
        <v>35</v>
      </c>
      <c r="G17" s="3" t="s">
        <v>42</v>
      </c>
      <c r="H17" s="3" t="s">
        <v>73</v>
      </c>
      <c r="I17" s="3" t="s">
        <v>67</v>
      </c>
      <c r="J17" s="3" t="s">
        <v>45</v>
      </c>
      <c r="K17" s="3" t="s">
        <v>36</v>
      </c>
      <c r="L17" s="3" t="s">
        <v>77</v>
      </c>
      <c r="M17" s="3" t="s">
        <v>62</v>
      </c>
      <c r="N17" s="3" t="s">
        <v>50</v>
      </c>
      <c r="O17" s="3" t="s">
        <v>36</v>
      </c>
      <c r="P17" s="3"/>
      <c r="Q17" s="3" t="s">
        <v>81</v>
      </c>
    </row>
    <row r="18" spans="1:17" ht="25.5" x14ac:dyDescent="0.2">
      <c r="A18" s="2">
        <v>40852.431863425925</v>
      </c>
      <c r="B18" s="3" t="s">
        <v>80</v>
      </c>
      <c r="C18" s="3" t="s">
        <v>37</v>
      </c>
      <c r="D18" s="3" t="s">
        <v>24</v>
      </c>
      <c r="E18" s="3" t="s">
        <v>45</v>
      </c>
      <c r="F18" s="3" t="s">
        <v>47</v>
      </c>
      <c r="G18" s="3" t="s">
        <v>42</v>
      </c>
      <c r="H18" s="3" t="s">
        <v>45</v>
      </c>
      <c r="I18" s="3" t="s">
        <v>67</v>
      </c>
      <c r="J18" s="3" t="s">
        <v>45</v>
      </c>
      <c r="K18" s="3" t="s">
        <v>36</v>
      </c>
      <c r="L18" s="3" t="s">
        <v>5</v>
      </c>
      <c r="M18" s="3" t="s">
        <v>49</v>
      </c>
      <c r="N18" s="3" t="s">
        <v>50</v>
      </c>
      <c r="O18" s="3" t="s">
        <v>36</v>
      </c>
      <c r="P18" s="3" t="s">
        <v>40</v>
      </c>
      <c r="Q18" s="3" t="s">
        <v>81</v>
      </c>
    </row>
    <row r="19" spans="1:17" ht="38.25" x14ac:dyDescent="0.2">
      <c r="A19" s="2">
        <v>40852.522245370368</v>
      </c>
      <c r="B19" s="3" t="s">
        <v>7</v>
      </c>
      <c r="C19" s="3" t="s">
        <v>37</v>
      </c>
      <c r="D19" s="3" t="s">
        <v>9</v>
      </c>
      <c r="E19" s="3" t="s">
        <v>45</v>
      </c>
      <c r="F19" s="3" t="s">
        <v>71</v>
      </c>
      <c r="G19" s="3" t="s">
        <v>72</v>
      </c>
      <c r="H19" s="3" t="s">
        <v>73</v>
      </c>
      <c r="I19" s="3" t="s">
        <v>16</v>
      </c>
      <c r="J19" s="3" t="s">
        <v>45</v>
      </c>
      <c r="K19" s="3" t="s">
        <v>36</v>
      </c>
      <c r="L19" s="3" t="s">
        <v>77</v>
      </c>
      <c r="M19" s="3" t="s">
        <v>73</v>
      </c>
      <c r="N19" s="3" t="s">
        <v>74</v>
      </c>
      <c r="O19" s="3" t="s">
        <v>84</v>
      </c>
      <c r="P19" s="3"/>
      <c r="Q19" s="3" t="s">
        <v>73</v>
      </c>
    </row>
    <row r="20" spans="1:17" ht="63.75" x14ac:dyDescent="0.2">
      <c r="A20" s="2">
        <v>40852.52716435185</v>
      </c>
      <c r="B20" s="3" t="s">
        <v>7</v>
      </c>
      <c r="C20" s="3" t="s">
        <v>37</v>
      </c>
      <c r="D20" s="3" t="s">
        <v>56</v>
      </c>
      <c r="E20" s="3" t="s">
        <v>45</v>
      </c>
      <c r="F20" s="3" t="s">
        <v>47</v>
      </c>
      <c r="G20" s="3" t="s">
        <v>72</v>
      </c>
      <c r="H20" s="3" t="s">
        <v>73</v>
      </c>
      <c r="I20" s="3" t="s">
        <v>67</v>
      </c>
      <c r="J20" s="3" t="s">
        <v>45</v>
      </c>
      <c r="K20" s="3" t="s">
        <v>36</v>
      </c>
      <c r="L20" s="3" t="s">
        <v>77</v>
      </c>
      <c r="M20" s="3" t="s">
        <v>73</v>
      </c>
      <c r="N20" s="3" t="s">
        <v>74</v>
      </c>
      <c r="O20" s="3" t="s">
        <v>84</v>
      </c>
      <c r="P20" s="3" t="s">
        <v>17</v>
      </c>
      <c r="Q20" s="3" t="s">
        <v>73</v>
      </c>
    </row>
    <row r="21" spans="1:17" ht="25.5" x14ac:dyDescent="0.2">
      <c r="A21" s="2">
        <v>40852.564814814818</v>
      </c>
      <c r="B21" s="3" t="s">
        <v>7</v>
      </c>
      <c r="C21" s="3" t="s">
        <v>37</v>
      </c>
      <c r="D21" s="3" t="s">
        <v>24</v>
      </c>
      <c r="E21" s="3" t="s">
        <v>45</v>
      </c>
      <c r="F21" s="3" t="s">
        <v>71</v>
      </c>
      <c r="G21" s="3" t="s">
        <v>42</v>
      </c>
      <c r="H21" s="3" t="s">
        <v>73</v>
      </c>
      <c r="I21" s="3" t="s">
        <v>15</v>
      </c>
      <c r="J21" s="3" t="s">
        <v>45</v>
      </c>
      <c r="K21" s="3" t="s">
        <v>36</v>
      </c>
      <c r="L21" s="3" t="s">
        <v>77</v>
      </c>
      <c r="M21" s="3" t="s">
        <v>62</v>
      </c>
      <c r="N21" s="3" t="s">
        <v>50</v>
      </c>
      <c r="O21" s="3" t="s">
        <v>36</v>
      </c>
      <c r="P21" s="3" t="s">
        <v>23</v>
      </c>
      <c r="Q21" s="3" t="s">
        <v>81</v>
      </c>
    </row>
    <row r="22" spans="1:17" ht="38.25" x14ac:dyDescent="0.2">
      <c r="A22" s="2">
        <v>40852.580775462964</v>
      </c>
      <c r="B22" s="3" t="s">
        <v>10</v>
      </c>
      <c r="C22" s="3" t="s">
        <v>37</v>
      </c>
      <c r="D22" s="3" t="s">
        <v>56</v>
      </c>
      <c r="E22" s="3" t="s">
        <v>45</v>
      </c>
      <c r="F22" s="3" t="s">
        <v>14</v>
      </c>
      <c r="G22" s="3" t="s">
        <v>42</v>
      </c>
      <c r="H22" s="3" t="s">
        <v>45</v>
      </c>
      <c r="I22" s="3" t="s">
        <v>67</v>
      </c>
      <c r="J22" s="3" t="s">
        <v>45</v>
      </c>
      <c r="K22" s="3" t="s">
        <v>8</v>
      </c>
      <c r="L22" s="3" t="s">
        <v>77</v>
      </c>
      <c r="M22" s="3" t="s">
        <v>73</v>
      </c>
      <c r="N22" s="3" t="s">
        <v>74</v>
      </c>
      <c r="O22" s="3" t="s">
        <v>84</v>
      </c>
      <c r="P22" s="3"/>
      <c r="Q22" s="3" t="s">
        <v>73</v>
      </c>
    </row>
    <row r="23" spans="1:17" ht="38.25" x14ac:dyDescent="0.2">
      <c r="A23" s="2">
        <v>40852.62773148148</v>
      </c>
      <c r="B23" s="3" t="s">
        <v>7</v>
      </c>
      <c r="C23" s="3" t="s">
        <v>48</v>
      </c>
      <c r="D23" s="3" t="s">
        <v>24</v>
      </c>
      <c r="E23" s="3" t="s">
        <v>73</v>
      </c>
      <c r="F23" s="3" t="s">
        <v>71</v>
      </c>
      <c r="G23" s="3" t="s">
        <v>72</v>
      </c>
      <c r="H23" s="3" t="s">
        <v>73</v>
      </c>
      <c r="I23" s="3" t="s">
        <v>16</v>
      </c>
      <c r="J23" s="3" t="s">
        <v>45</v>
      </c>
      <c r="K23" s="3" t="s">
        <v>63</v>
      </c>
      <c r="L23" s="3" t="s">
        <v>77</v>
      </c>
      <c r="M23" s="3" t="s">
        <v>73</v>
      </c>
      <c r="N23" s="3" t="s">
        <v>74</v>
      </c>
      <c r="O23" s="3" t="s">
        <v>84</v>
      </c>
      <c r="P23" s="3"/>
      <c r="Q23" s="3" t="s">
        <v>73</v>
      </c>
    </row>
    <row r="24" spans="1:17" ht="38.25" x14ac:dyDescent="0.2">
      <c r="A24" s="2">
        <v>40852.637361111112</v>
      </c>
      <c r="B24" s="3" t="s">
        <v>7</v>
      </c>
      <c r="C24" s="3" t="s">
        <v>48</v>
      </c>
      <c r="D24" s="3" t="s">
        <v>24</v>
      </c>
      <c r="E24" s="3" t="s">
        <v>45</v>
      </c>
      <c r="F24" s="3" t="s">
        <v>47</v>
      </c>
      <c r="G24" s="3" t="s">
        <v>38</v>
      </c>
      <c r="H24" s="3" t="s">
        <v>73</v>
      </c>
      <c r="I24" s="3" t="s">
        <v>67</v>
      </c>
      <c r="J24" s="3" t="s">
        <v>45</v>
      </c>
      <c r="K24" s="3" t="s">
        <v>36</v>
      </c>
      <c r="L24" s="3" t="s">
        <v>77</v>
      </c>
      <c r="M24" s="3" t="s">
        <v>73</v>
      </c>
      <c r="N24" s="3" t="s">
        <v>74</v>
      </c>
      <c r="O24" s="3" t="s">
        <v>84</v>
      </c>
      <c r="P24" s="3"/>
      <c r="Q24" s="3" t="s">
        <v>73</v>
      </c>
    </row>
    <row r="25" spans="1:17" ht="38.25" x14ac:dyDescent="0.2">
      <c r="A25" s="2">
        <v>40852.891666666663</v>
      </c>
      <c r="B25" s="3" t="s">
        <v>29</v>
      </c>
      <c r="C25" s="3" t="s">
        <v>37</v>
      </c>
      <c r="D25" s="3" t="s">
        <v>24</v>
      </c>
      <c r="E25" s="3" t="s">
        <v>45</v>
      </c>
      <c r="F25" s="3" t="s">
        <v>71</v>
      </c>
      <c r="G25" s="3" t="s">
        <v>72</v>
      </c>
      <c r="H25" s="3" t="s">
        <v>73</v>
      </c>
      <c r="I25" s="3" t="s">
        <v>67</v>
      </c>
      <c r="J25" s="3" t="s">
        <v>45</v>
      </c>
      <c r="K25" s="3" t="s">
        <v>36</v>
      </c>
      <c r="L25" s="3" t="s">
        <v>77</v>
      </c>
      <c r="M25" s="3" t="s">
        <v>62</v>
      </c>
      <c r="N25" s="3" t="s">
        <v>50</v>
      </c>
      <c r="O25" s="3" t="s">
        <v>36</v>
      </c>
      <c r="P25" s="3" t="s">
        <v>32</v>
      </c>
      <c r="Q25" s="3" t="s">
        <v>62</v>
      </c>
    </row>
    <row r="26" spans="1:17" ht="38.25" x14ac:dyDescent="0.2">
      <c r="A26" s="2">
        <v>40854.382048611107</v>
      </c>
      <c r="B26" s="3" t="s">
        <v>7</v>
      </c>
      <c r="C26" s="3" t="s">
        <v>37</v>
      </c>
      <c r="D26" s="3" t="s">
        <v>60</v>
      </c>
      <c r="E26" s="3" t="s">
        <v>45</v>
      </c>
      <c r="F26" s="3" t="s">
        <v>47</v>
      </c>
      <c r="G26" s="3" t="s">
        <v>42</v>
      </c>
      <c r="H26" s="3" t="s">
        <v>73</v>
      </c>
      <c r="I26" s="3" t="s">
        <v>67</v>
      </c>
      <c r="J26" s="3" t="s">
        <v>45</v>
      </c>
      <c r="K26" s="3" t="s">
        <v>36</v>
      </c>
      <c r="L26" s="3" t="s">
        <v>77</v>
      </c>
      <c r="M26" s="3" t="s">
        <v>73</v>
      </c>
      <c r="N26" s="3" t="s">
        <v>74</v>
      </c>
      <c r="O26" s="3" t="s">
        <v>84</v>
      </c>
      <c r="P26" s="3"/>
      <c r="Q26" s="3" t="s">
        <v>73</v>
      </c>
    </row>
    <row r="27" spans="1:17" ht="38.25" x14ac:dyDescent="0.2">
      <c r="A27" s="2">
        <v>40854.384502314817</v>
      </c>
      <c r="B27" s="3" t="s">
        <v>7</v>
      </c>
      <c r="C27" s="3" t="s">
        <v>37</v>
      </c>
      <c r="D27" s="3" t="s">
        <v>24</v>
      </c>
      <c r="E27" s="3" t="s">
        <v>73</v>
      </c>
      <c r="F27" s="3" t="s">
        <v>71</v>
      </c>
      <c r="G27" s="3" t="s">
        <v>42</v>
      </c>
      <c r="H27" s="3" t="s">
        <v>73</v>
      </c>
      <c r="I27" s="3" t="s">
        <v>67</v>
      </c>
      <c r="J27" s="3" t="s">
        <v>45</v>
      </c>
      <c r="K27" s="3" t="s">
        <v>36</v>
      </c>
      <c r="L27" s="3" t="s">
        <v>77</v>
      </c>
      <c r="M27" s="3" t="s">
        <v>73</v>
      </c>
      <c r="N27" s="3" t="s">
        <v>74</v>
      </c>
      <c r="O27" s="3" t="s">
        <v>84</v>
      </c>
      <c r="P27" s="3"/>
      <c r="Q27" s="3" t="s">
        <v>81</v>
      </c>
    </row>
    <row r="28" spans="1:17" ht="38.25" x14ac:dyDescent="0.2">
      <c r="A28" s="2">
        <v>40854.400937500002</v>
      </c>
      <c r="B28" s="3" t="s">
        <v>7</v>
      </c>
      <c r="C28" s="3" t="s">
        <v>37</v>
      </c>
      <c r="D28" s="3" t="s">
        <v>24</v>
      </c>
      <c r="E28" s="3" t="s">
        <v>45</v>
      </c>
      <c r="F28" s="3" t="s">
        <v>71</v>
      </c>
      <c r="G28" s="3" t="s">
        <v>27</v>
      </c>
      <c r="H28" s="3" t="s">
        <v>73</v>
      </c>
      <c r="I28" s="3" t="s">
        <v>67</v>
      </c>
      <c r="J28" s="3" t="s">
        <v>45</v>
      </c>
      <c r="K28" s="3" t="s">
        <v>36</v>
      </c>
      <c r="L28" s="3" t="s">
        <v>5</v>
      </c>
      <c r="M28" s="3" t="s">
        <v>73</v>
      </c>
      <c r="N28" s="3" t="s">
        <v>74</v>
      </c>
      <c r="O28" s="3" t="s">
        <v>84</v>
      </c>
      <c r="P28" s="3"/>
      <c r="Q28" s="3" t="s">
        <v>73</v>
      </c>
    </row>
    <row r="29" spans="1:17" ht="38.25" x14ac:dyDescent="0.2">
      <c r="A29" s="2">
        <v>40854.683541666665</v>
      </c>
      <c r="B29" s="3" t="s">
        <v>7</v>
      </c>
      <c r="C29" s="3" t="s">
        <v>37</v>
      </c>
      <c r="D29" s="3" t="s">
        <v>4</v>
      </c>
      <c r="E29" s="3" t="s">
        <v>45</v>
      </c>
      <c r="F29" s="3" t="s">
        <v>35</v>
      </c>
      <c r="G29" s="3" t="s">
        <v>42</v>
      </c>
      <c r="H29" s="3" t="s">
        <v>73</v>
      </c>
      <c r="I29" s="3" t="s">
        <v>16</v>
      </c>
      <c r="J29" s="3" t="s">
        <v>45</v>
      </c>
      <c r="K29" s="3" t="s">
        <v>36</v>
      </c>
      <c r="L29" s="3" t="s">
        <v>77</v>
      </c>
      <c r="M29" s="3" t="s">
        <v>73</v>
      </c>
      <c r="N29" s="3" t="s">
        <v>74</v>
      </c>
      <c r="O29" s="3" t="s">
        <v>84</v>
      </c>
      <c r="P29" s="3"/>
      <c r="Q29" s="3" t="s">
        <v>73</v>
      </c>
    </row>
    <row r="30" spans="1:17" ht="76.5" x14ac:dyDescent="0.2">
      <c r="A30" s="2">
        <v>40854.68445601852</v>
      </c>
      <c r="B30" s="3" t="s">
        <v>29</v>
      </c>
      <c r="C30" s="3" t="s">
        <v>37</v>
      </c>
      <c r="D30" s="3" t="s">
        <v>24</v>
      </c>
      <c r="E30" s="3" t="s">
        <v>45</v>
      </c>
      <c r="F30" s="3" t="s">
        <v>71</v>
      </c>
      <c r="G30" s="3" t="s">
        <v>72</v>
      </c>
      <c r="H30" s="3" t="s">
        <v>73</v>
      </c>
      <c r="I30" s="3" t="s">
        <v>67</v>
      </c>
      <c r="J30" s="3" t="s">
        <v>45</v>
      </c>
      <c r="K30" s="3" t="s">
        <v>36</v>
      </c>
      <c r="L30" s="3" t="s">
        <v>63</v>
      </c>
      <c r="M30" s="3" t="s">
        <v>62</v>
      </c>
      <c r="N30" s="3" t="s">
        <v>50</v>
      </c>
      <c r="O30" s="3" t="s">
        <v>36</v>
      </c>
      <c r="P30" s="3" t="s">
        <v>57</v>
      </c>
      <c r="Q30" s="3" t="s">
        <v>62</v>
      </c>
    </row>
    <row r="31" spans="1:17" ht="25.5" x14ac:dyDescent="0.2">
      <c r="A31" s="2">
        <v>40854.77479166667</v>
      </c>
      <c r="B31" s="3" t="s">
        <v>7</v>
      </c>
      <c r="C31" s="3" t="s">
        <v>37</v>
      </c>
      <c r="D31" s="3" t="s">
        <v>24</v>
      </c>
      <c r="E31" s="3" t="s">
        <v>73</v>
      </c>
      <c r="F31" s="3" t="s">
        <v>47</v>
      </c>
      <c r="G31" s="3" t="s">
        <v>42</v>
      </c>
      <c r="H31" s="3" t="s">
        <v>73</v>
      </c>
      <c r="I31" s="3" t="s">
        <v>67</v>
      </c>
      <c r="J31" s="3" t="s">
        <v>73</v>
      </c>
      <c r="K31" s="3" t="s">
        <v>63</v>
      </c>
      <c r="L31" s="3" t="s">
        <v>63</v>
      </c>
      <c r="M31" s="3" t="s">
        <v>73</v>
      </c>
      <c r="N31" s="3" t="s">
        <v>83</v>
      </c>
      <c r="O31" s="3" t="s">
        <v>84</v>
      </c>
      <c r="P31" s="3"/>
      <c r="Q31" s="3" t="s">
        <v>73</v>
      </c>
    </row>
    <row r="32" spans="1:17" ht="25.5" x14ac:dyDescent="0.2">
      <c r="A32" s="2">
        <v>40854.893877314811</v>
      </c>
      <c r="B32" s="3" t="s">
        <v>7</v>
      </c>
      <c r="C32" s="3" t="s">
        <v>37</v>
      </c>
      <c r="D32" s="3" t="s">
        <v>24</v>
      </c>
      <c r="E32" s="3" t="s">
        <v>45</v>
      </c>
      <c r="F32" s="3" t="s">
        <v>71</v>
      </c>
      <c r="G32" s="3" t="s">
        <v>42</v>
      </c>
      <c r="H32" s="3" t="s">
        <v>73</v>
      </c>
      <c r="I32" s="3" t="s">
        <v>67</v>
      </c>
      <c r="J32" s="3" t="s">
        <v>45</v>
      </c>
      <c r="K32" s="3" t="s">
        <v>36</v>
      </c>
      <c r="L32" s="3" t="s">
        <v>77</v>
      </c>
      <c r="M32" s="3" t="s">
        <v>49</v>
      </c>
      <c r="N32" s="3" t="s">
        <v>50</v>
      </c>
      <c r="O32" s="3" t="s">
        <v>36</v>
      </c>
      <c r="P32" s="3" t="s">
        <v>59</v>
      </c>
      <c r="Q32" s="3" t="s">
        <v>73</v>
      </c>
    </row>
    <row r="33" spans="1:17" ht="51" x14ac:dyDescent="0.2">
      <c r="A33" s="2">
        <v>40854.990983796299</v>
      </c>
      <c r="B33" s="3" t="s">
        <v>80</v>
      </c>
      <c r="C33" s="3" t="s">
        <v>37</v>
      </c>
      <c r="D33" s="3" t="s">
        <v>24</v>
      </c>
      <c r="E33" s="3" t="s">
        <v>45</v>
      </c>
      <c r="F33" s="3" t="s">
        <v>71</v>
      </c>
      <c r="G33" s="3" t="s">
        <v>42</v>
      </c>
      <c r="H33" s="3" t="s">
        <v>73</v>
      </c>
      <c r="I33" s="3" t="s">
        <v>67</v>
      </c>
      <c r="J33" s="3" t="s">
        <v>45</v>
      </c>
      <c r="K33" s="3" t="s">
        <v>36</v>
      </c>
      <c r="L33" s="3" t="s">
        <v>19</v>
      </c>
      <c r="M33" s="3" t="s">
        <v>62</v>
      </c>
      <c r="N33" s="3" t="s">
        <v>83</v>
      </c>
      <c r="O33" s="3" t="s">
        <v>36</v>
      </c>
      <c r="P33" s="3" t="s">
        <v>1</v>
      </c>
      <c r="Q33" s="3" t="s">
        <v>73</v>
      </c>
    </row>
    <row r="34" spans="1:17" ht="25.5" x14ac:dyDescent="0.2">
      <c r="A34" s="2">
        <v>40855.064305555556</v>
      </c>
      <c r="B34" s="3" t="s">
        <v>7</v>
      </c>
      <c r="C34" s="3" t="s">
        <v>37</v>
      </c>
      <c r="D34" s="3" t="s">
        <v>24</v>
      </c>
      <c r="E34" s="3" t="s">
        <v>45</v>
      </c>
      <c r="F34" s="3" t="s">
        <v>71</v>
      </c>
      <c r="G34" s="3" t="s">
        <v>72</v>
      </c>
      <c r="H34" s="3" t="s">
        <v>73</v>
      </c>
      <c r="I34" s="3" t="s">
        <v>16</v>
      </c>
      <c r="J34" s="3" t="s">
        <v>45</v>
      </c>
      <c r="K34" s="3" t="s">
        <v>36</v>
      </c>
      <c r="L34" s="3" t="s">
        <v>77</v>
      </c>
      <c r="M34" s="3" t="s">
        <v>49</v>
      </c>
      <c r="N34" s="3" t="s">
        <v>50</v>
      </c>
      <c r="O34" s="3" t="s">
        <v>36</v>
      </c>
      <c r="P34" s="3" t="s">
        <v>53</v>
      </c>
      <c r="Q34" s="3" t="s">
        <v>73</v>
      </c>
    </row>
    <row r="35" spans="1:17" ht="25.5" x14ac:dyDescent="0.2">
      <c r="A35" s="2">
        <v>40855.388182870374</v>
      </c>
      <c r="B35" s="3" t="s">
        <v>80</v>
      </c>
      <c r="C35" s="3" t="s">
        <v>37</v>
      </c>
      <c r="D35" s="3" t="s">
        <v>24</v>
      </c>
      <c r="E35" s="3" t="s">
        <v>45</v>
      </c>
      <c r="F35" s="3" t="s">
        <v>71</v>
      </c>
      <c r="G35" s="3" t="s">
        <v>72</v>
      </c>
      <c r="H35" s="3" t="s">
        <v>73</v>
      </c>
      <c r="I35" s="3" t="s">
        <v>67</v>
      </c>
      <c r="J35" s="3" t="s">
        <v>73</v>
      </c>
      <c r="K35" s="3" t="s">
        <v>63</v>
      </c>
      <c r="L35" s="3" t="s">
        <v>63</v>
      </c>
      <c r="M35" s="3" t="s">
        <v>49</v>
      </c>
      <c r="N35" s="3" t="s">
        <v>50</v>
      </c>
      <c r="O35" s="3" t="s">
        <v>31</v>
      </c>
      <c r="P35" s="3" t="s">
        <v>43</v>
      </c>
      <c r="Q35" s="3" t="s">
        <v>73</v>
      </c>
    </row>
    <row r="36" spans="1:17" ht="25.5" x14ac:dyDescent="0.2">
      <c r="A36" s="2">
        <v>40855.392824074072</v>
      </c>
      <c r="B36" s="3" t="s">
        <v>7</v>
      </c>
      <c r="C36" s="3" t="s">
        <v>48</v>
      </c>
      <c r="D36" s="3" t="s">
        <v>60</v>
      </c>
      <c r="E36" s="3" t="s">
        <v>73</v>
      </c>
      <c r="F36" s="3" t="s">
        <v>47</v>
      </c>
      <c r="G36" s="3" t="s">
        <v>72</v>
      </c>
      <c r="H36" s="3" t="s">
        <v>73</v>
      </c>
      <c r="I36" s="3" t="s">
        <v>16</v>
      </c>
      <c r="J36" s="3" t="s">
        <v>45</v>
      </c>
      <c r="K36" s="3" t="s">
        <v>36</v>
      </c>
      <c r="L36" s="3" t="s">
        <v>5</v>
      </c>
      <c r="M36" s="3" t="s">
        <v>73</v>
      </c>
      <c r="N36" s="3" t="s">
        <v>50</v>
      </c>
      <c r="O36" s="3" t="s">
        <v>36</v>
      </c>
      <c r="P36" s="3" t="s">
        <v>69</v>
      </c>
      <c r="Q36" s="3" t="s">
        <v>81</v>
      </c>
    </row>
    <row r="37" spans="1:17" ht="25.5" x14ac:dyDescent="0.2">
      <c r="A37" s="2">
        <v>40855.393993055557</v>
      </c>
      <c r="B37" s="3" t="s">
        <v>7</v>
      </c>
      <c r="C37" s="3" t="s">
        <v>37</v>
      </c>
      <c r="D37" s="3" t="s">
        <v>24</v>
      </c>
      <c r="E37" s="3" t="s">
        <v>45</v>
      </c>
      <c r="F37" s="3" t="s">
        <v>47</v>
      </c>
      <c r="G37" s="3" t="s">
        <v>42</v>
      </c>
      <c r="H37" s="3" t="s">
        <v>73</v>
      </c>
      <c r="I37" s="3" t="s">
        <v>16</v>
      </c>
      <c r="J37" s="3" t="s">
        <v>45</v>
      </c>
      <c r="K37" s="3" t="s">
        <v>8</v>
      </c>
      <c r="L37" s="3" t="s">
        <v>5</v>
      </c>
      <c r="M37" s="3" t="s">
        <v>62</v>
      </c>
      <c r="N37" s="3" t="s">
        <v>50</v>
      </c>
      <c r="O37" s="3" t="s">
        <v>8</v>
      </c>
      <c r="P37" s="3" t="s">
        <v>41</v>
      </c>
      <c r="Q37" s="3" t="s">
        <v>73</v>
      </c>
    </row>
    <row r="38" spans="1:17" ht="25.5" x14ac:dyDescent="0.2">
      <c r="A38" s="2">
        <v>40855.40766203704</v>
      </c>
      <c r="B38" s="3" t="s">
        <v>7</v>
      </c>
      <c r="C38" s="3" t="s">
        <v>48</v>
      </c>
      <c r="D38" s="3" t="s">
        <v>9</v>
      </c>
      <c r="E38" s="3" t="s">
        <v>45</v>
      </c>
      <c r="F38" s="3" t="s">
        <v>71</v>
      </c>
      <c r="G38" s="3" t="s">
        <v>72</v>
      </c>
      <c r="H38" s="3" t="s">
        <v>73</v>
      </c>
      <c r="I38" s="3" t="s">
        <v>16</v>
      </c>
      <c r="J38" s="3" t="s">
        <v>73</v>
      </c>
      <c r="K38" s="3" t="s">
        <v>63</v>
      </c>
      <c r="L38" s="3" t="s">
        <v>63</v>
      </c>
      <c r="M38" s="3" t="s">
        <v>49</v>
      </c>
      <c r="N38" s="3" t="s">
        <v>50</v>
      </c>
      <c r="O38" s="3" t="s">
        <v>84</v>
      </c>
      <c r="P38" s="3"/>
      <c r="Q38" s="3" t="s">
        <v>81</v>
      </c>
    </row>
    <row r="39" spans="1:17" ht="38.25" x14ac:dyDescent="0.2">
      <c r="A39" s="2">
        <v>40855.410196759258</v>
      </c>
      <c r="B39" s="3" t="s">
        <v>80</v>
      </c>
      <c r="C39" s="3" t="s">
        <v>37</v>
      </c>
      <c r="D39" s="3" t="s">
        <v>24</v>
      </c>
      <c r="E39" s="3" t="s">
        <v>73</v>
      </c>
      <c r="F39" s="3" t="s">
        <v>47</v>
      </c>
      <c r="G39" s="3" t="s">
        <v>72</v>
      </c>
      <c r="H39" s="3" t="s">
        <v>73</v>
      </c>
      <c r="I39" s="3" t="s">
        <v>67</v>
      </c>
      <c r="J39" s="3" t="s">
        <v>73</v>
      </c>
      <c r="K39" s="3" t="s">
        <v>63</v>
      </c>
      <c r="L39" s="3" t="s">
        <v>63</v>
      </c>
      <c r="M39" s="3" t="s">
        <v>73</v>
      </c>
      <c r="N39" s="3" t="s">
        <v>74</v>
      </c>
      <c r="O39" s="3" t="s">
        <v>84</v>
      </c>
      <c r="P39" s="3"/>
      <c r="Q39" s="3" t="s">
        <v>62</v>
      </c>
    </row>
    <row r="40" spans="1:17" ht="38.25" x14ac:dyDescent="0.2">
      <c r="A40" s="2">
        <v>40855.413194444445</v>
      </c>
      <c r="B40" s="3" t="s">
        <v>7</v>
      </c>
      <c r="C40" s="3" t="s">
        <v>37</v>
      </c>
      <c r="D40" s="3" t="s">
        <v>24</v>
      </c>
      <c r="E40" s="3" t="s">
        <v>45</v>
      </c>
      <c r="F40" s="3" t="s">
        <v>47</v>
      </c>
      <c r="G40" s="3" t="s">
        <v>27</v>
      </c>
      <c r="H40" s="3" t="s">
        <v>73</v>
      </c>
      <c r="I40" s="3" t="s">
        <v>15</v>
      </c>
      <c r="J40" s="3" t="s">
        <v>45</v>
      </c>
      <c r="K40" s="3" t="s">
        <v>36</v>
      </c>
      <c r="L40" s="3" t="s">
        <v>19</v>
      </c>
      <c r="M40" s="3" t="s">
        <v>73</v>
      </c>
      <c r="N40" s="3" t="s">
        <v>74</v>
      </c>
      <c r="O40" s="3" t="s">
        <v>84</v>
      </c>
      <c r="P40" s="3"/>
      <c r="Q40" s="3" t="s">
        <v>73</v>
      </c>
    </row>
    <row r="41" spans="1:17" ht="38.25" x14ac:dyDescent="0.2">
      <c r="A41" s="2">
        <v>40855.426122685181</v>
      </c>
      <c r="B41" s="3" t="s">
        <v>28</v>
      </c>
      <c r="C41" s="3" t="s">
        <v>37</v>
      </c>
      <c r="D41" s="3" t="s">
        <v>9</v>
      </c>
      <c r="E41" s="3" t="s">
        <v>73</v>
      </c>
      <c r="F41" s="3" t="s">
        <v>47</v>
      </c>
      <c r="G41" s="3" t="s">
        <v>70</v>
      </c>
      <c r="H41" s="3" t="s">
        <v>73</v>
      </c>
      <c r="I41" s="3" t="s">
        <v>16</v>
      </c>
      <c r="J41" s="3" t="s">
        <v>45</v>
      </c>
      <c r="K41" s="3" t="s">
        <v>31</v>
      </c>
      <c r="L41" s="3" t="s">
        <v>63</v>
      </c>
      <c r="M41" s="3" t="s">
        <v>73</v>
      </c>
      <c r="N41" s="3" t="s">
        <v>74</v>
      </c>
      <c r="O41" s="3" t="s">
        <v>84</v>
      </c>
      <c r="P41" s="3"/>
      <c r="Q41" s="3" t="s">
        <v>73</v>
      </c>
    </row>
    <row r="42" spans="1:17" ht="25.5" x14ac:dyDescent="0.2">
      <c r="A42" s="2">
        <v>40855.450335648144</v>
      </c>
      <c r="B42" s="3" t="s">
        <v>7</v>
      </c>
      <c r="C42" s="3" t="s">
        <v>37</v>
      </c>
      <c r="D42" s="3" t="s">
        <v>9</v>
      </c>
      <c r="E42" s="3" t="s">
        <v>45</v>
      </c>
      <c r="F42" s="3" t="s">
        <v>71</v>
      </c>
      <c r="G42" s="3" t="s">
        <v>27</v>
      </c>
      <c r="H42" s="3" t="s">
        <v>73</v>
      </c>
      <c r="I42" s="3" t="s">
        <v>16</v>
      </c>
      <c r="J42" s="3" t="s">
        <v>45</v>
      </c>
      <c r="K42" s="3" t="s">
        <v>36</v>
      </c>
      <c r="L42" s="3" t="s">
        <v>77</v>
      </c>
      <c r="M42" s="3" t="s">
        <v>49</v>
      </c>
      <c r="N42" s="3" t="s">
        <v>50</v>
      </c>
      <c r="O42" s="3" t="s">
        <v>6</v>
      </c>
      <c r="P42" s="3"/>
      <c r="Q42" s="3" t="s">
        <v>81</v>
      </c>
    </row>
    <row r="43" spans="1:17" ht="25.5" x14ac:dyDescent="0.2">
      <c r="A43" s="2">
        <v>40855.464895833335</v>
      </c>
      <c r="B43" s="3" t="s">
        <v>80</v>
      </c>
      <c r="C43" s="3" t="s">
        <v>37</v>
      </c>
      <c r="D43" s="3" t="s">
        <v>24</v>
      </c>
      <c r="E43" s="3" t="s">
        <v>45</v>
      </c>
      <c r="F43" s="3" t="s">
        <v>47</v>
      </c>
      <c r="G43" s="3" t="s">
        <v>42</v>
      </c>
      <c r="H43" s="3" t="s">
        <v>73</v>
      </c>
      <c r="I43" s="3" t="s">
        <v>67</v>
      </c>
      <c r="J43" s="3" t="s">
        <v>45</v>
      </c>
      <c r="K43" s="3" t="s">
        <v>33</v>
      </c>
      <c r="L43" s="3" t="s">
        <v>5</v>
      </c>
      <c r="M43" s="3" t="s">
        <v>62</v>
      </c>
      <c r="N43" s="3" t="s">
        <v>50</v>
      </c>
      <c r="O43" s="3" t="s">
        <v>8</v>
      </c>
      <c r="P43" s="3"/>
      <c r="Q43" s="3" t="s">
        <v>81</v>
      </c>
    </row>
    <row r="44" spans="1:17" ht="38.25" x14ac:dyDescent="0.2">
      <c r="A44" s="2">
        <v>40855.475659722222</v>
      </c>
      <c r="B44" s="3" t="s">
        <v>7</v>
      </c>
      <c r="C44" s="3" t="s">
        <v>37</v>
      </c>
      <c r="D44" s="3" t="s">
        <v>9</v>
      </c>
      <c r="E44" s="3" t="s">
        <v>45</v>
      </c>
      <c r="F44" s="3" t="s">
        <v>71</v>
      </c>
      <c r="G44" s="3" t="s">
        <v>27</v>
      </c>
      <c r="H44" s="3" t="s">
        <v>73</v>
      </c>
      <c r="I44" s="3" t="s">
        <v>20</v>
      </c>
      <c r="J44" s="3" t="s">
        <v>73</v>
      </c>
      <c r="K44" s="3" t="s">
        <v>63</v>
      </c>
      <c r="L44" s="3" t="s">
        <v>63</v>
      </c>
      <c r="M44" s="3" t="s">
        <v>49</v>
      </c>
      <c r="N44" s="3" t="s">
        <v>26</v>
      </c>
      <c r="O44" s="3" t="s">
        <v>31</v>
      </c>
      <c r="P44" s="3" t="s">
        <v>46</v>
      </c>
      <c r="Q44" s="3" t="s">
        <v>81</v>
      </c>
    </row>
    <row r="45" spans="1:17" ht="25.5" x14ac:dyDescent="0.2">
      <c r="A45" s="2">
        <v>40855.576145833329</v>
      </c>
      <c r="B45" s="3" t="s">
        <v>7</v>
      </c>
      <c r="C45" s="3" t="s">
        <v>48</v>
      </c>
      <c r="D45" s="3" t="s">
        <v>24</v>
      </c>
      <c r="E45" s="3" t="s">
        <v>45</v>
      </c>
      <c r="F45" s="3" t="s">
        <v>71</v>
      </c>
      <c r="G45" s="3" t="s">
        <v>72</v>
      </c>
      <c r="H45" s="3" t="s">
        <v>73</v>
      </c>
      <c r="I45" s="3" t="s">
        <v>16</v>
      </c>
      <c r="J45" s="3" t="s">
        <v>45</v>
      </c>
      <c r="K45" s="3" t="s">
        <v>36</v>
      </c>
      <c r="L45" s="3" t="s">
        <v>77</v>
      </c>
      <c r="M45" s="3" t="s">
        <v>62</v>
      </c>
      <c r="N45" s="3" t="s">
        <v>50</v>
      </c>
      <c r="O45" s="3" t="s">
        <v>36</v>
      </c>
      <c r="P45" s="3" t="s">
        <v>30</v>
      </c>
      <c r="Q45" s="3" t="s">
        <v>62</v>
      </c>
    </row>
    <row r="46" spans="1:17" ht="38.25" x14ac:dyDescent="0.2">
      <c r="A46" s="2">
        <v>40855.582511574074</v>
      </c>
      <c r="B46" s="3" t="s">
        <v>80</v>
      </c>
      <c r="C46" s="3" t="s">
        <v>37</v>
      </c>
      <c r="D46" s="3" t="s">
        <v>24</v>
      </c>
      <c r="E46" s="3" t="s">
        <v>73</v>
      </c>
      <c r="F46" s="3" t="s">
        <v>47</v>
      </c>
      <c r="G46" s="3" t="s">
        <v>27</v>
      </c>
      <c r="H46" s="3" t="s">
        <v>73</v>
      </c>
      <c r="I46" s="3" t="s">
        <v>67</v>
      </c>
      <c r="J46" s="3" t="s">
        <v>45</v>
      </c>
      <c r="K46" s="3" t="s">
        <v>8</v>
      </c>
      <c r="L46" s="3" t="s">
        <v>5</v>
      </c>
      <c r="M46" s="3" t="s">
        <v>73</v>
      </c>
      <c r="N46" s="3" t="s">
        <v>74</v>
      </c>
      <c r="O46" s="3" t="s">
        <v>84</v>
      </c>
      <c r="P46" s="3"/>
      <c r="Q46" s="3" t="s">
        <v>81</v>
      </c>
    </row>
    <row r="47" spans="1:17" ht="25.5" x14ac:dyDescent="0.2">
      <c r="A47" s="2">
        <v>40855.585787037038</v>
      </c>
      <c r="B47" s="3" t="s">
        <v>7</v>
      </c>
      <c r="C47" s="3" t="s">
        <v>37</v>
      </c>
      <c r="D47" s="3" t="s">
        <v>4</v>
      </c>
      <c r="E47" s="3" t="s">
        <v>73</v>
      </c>
      <c r="F47" s="3" t="s">
        <v>47</v>
      </c>
      <c r="G47" s="3" t="s">
        <v>72</v>
      </c>
      <c r="H47" s="3" t="s">
        <v>73</v>
      </c>
      <c r="I47" s="3" t="s">
        <v>67</v>
      </c>
      <c r="J47" s="3" t="s">
        <v>45</v>
      </c>
      <c r="K47" s="3" t="s">
        <v>8</v>
      </c>
      <c r="L47" s="3" t="s">
        <v>5</v>
      </c>
      <c r="M47" s="3" t="s">
        <v>49</v>
      </c>
      <c r="N47" s="3" t="s">
        <v>50</v>
      </c>
      <c r="O47" s="3" t="s">
        <v>8</v>
      </c>
      <c r="P47" s="3" t="s">
        <v>61</v>
      </c>
      <c r="Q47" s="3" t="s">
        <v>81</v>
      </c>
    </row>
    <row r="48" spans="1:17" ht="25.5" x14ac:dyDescent="0.2">
      <c r="A48" s="2">
        <v>40855.628240740742</v>
      </c>
      <c r="B48" s="3" t="s">
        <v>7</v>
      </c>
      <c r="C48" s="3" t="s">
        <v>37</v>
      </c>
      <c r="D48" s="3" t="s">
        <v>24</v>
      </c>
      <c r="E48" s="3" t="s">
        <v>45</v>
      </c>
      <c r="F48" s="3" t="s">
        <v>35</v>
      </c>
      <c r="G48" s="3" t="s">
        <v>42</v>
      </c>
      <c r="H48" s="3" t="s">
        <v>45</v>
      </c>
      <c r="I48" s="3" t="s">
        <v>67</v>
      </c>
      <c r="J48" s="3" t="s">
        <v>45</v>
      </c>
      <c r="K48" s="3" t="s">
        <v>8</v>
      </c>
      <c r="L48" s="3" t="s">
        <v>77</v>
      </c>
      <c r="M48" s="3" t="s">
        <v>49</v>
      </c>
      <c r="N48" s="3" t="s">
        <v>50</v>
      </c>
      <c r="O48" s="3" t="s">
        <v>36</v>
      </c>
      <c r="P48" s="3" t="s">
        <v>82</v>
      </c>
      <c r="Q48" s="3" t="s">
        <v>81</v>
      </c>
    </row>
    <row r="49" spans="1:17" ht="38.25" x14ac:dyDescent="0.2">
      <c r="A49" s="2">
        <v>40855.688900462963</v>
      </c>
      <c r="B49" s="3" t="s">
        <v>7</v>
      </c>
      <c r="C49" s="3" t="s">
        <v>37</v>
      </c>
      <c r="D49" s="3" t="s">
        <v>24</v>
      </c>
      <c r="E49" s="3" t="s">
        <v>45</v>
      </c>
      <c r="F49" s="3" t="s">
        <v>47</v>
      </c>
      <c r="G49" s="3" t="s">
        <v>42</v>
      </c>
      <c r="H49" s="3" t="s">
        <v>73</v>
      </c>
      <c r="I49" s="3" t="s">
        <v>67</v>
      </c>
      <c r="J49" s="3" t="s">
        <v>45</v>
      </c>
      <c r="K49" s="3" t="s">
        <v>36</v>
      </c>
      <c r="L49" s="3" t="s">
        <v>5</v>
      </c>
      <c r="M49" s="3" t="s">
        <v>73</v>
      </c>
      <c r="N49" s="3" t="s">
        <v>74</v>
      </c>
      <c r="O49" s="3" t="s">
        <v>36</v>
      </c>
      <c r="P49" s="3"/>
      <c r="Q49" s="3" t="s">
        <v>62</v>
      </c>
    </row>
    <row r="50" spans="1:17" ht="25.5" x14ac:dyDescent="0.2">
      <c r="A50" s="2">
        <v>40855.731574074074</v>
      </c>
      <c r="B50" s="3" t="s">
        <v>80</v>
      </c>
      <c r="C50" s="3" t="s">
        <v>37</v>
      </c>
      <c r="D50" s="3" t="s">
        <v>4</v>
      </c>
      <c r="E50" s="3" t="s">
        <v>73</v>
      </c>
      <c r="F50" s="3" t="s">
        <v>47</v>
      </c>
      <c r="G50" s="3" t="s">
        <v>72</v>
      </c>
      <c r="H50" s="3" t="s">
        <v>73</v>
      </c>
      <c r="I50" s="3" t="s">
        <v>15</v>
      </c>
      <c r="J50" s="3" t="s">
        <v>45</v>
      </c>
      <c r="K50" s="3" t="s">
        <v>36</v>
      </c>
      <c r="L50" s="3" t="s">
        <v>5</v>
      </c>
      <c r="M50" s="3" t="s">
        <v>49</v>
      </c>
      <c r="N50" s="3" t="s">
        <v>50</v>
      </c>
      <c r="O50" s="3" t="s">
        <v>84</v>
      </c>
      <c r="P50" s="3"/>
      <c r="Q50" s="3" t="s">
        <v>62</v>
      </c>
    </row>
    <row r="51" spans="1:17" ht="25.5" x14ac:dyDescent="0.2">
      <c r="A51" s="2">
        <v>40855.820960648147</v>
      </c>
      <c r="B51" s="3" t="s">
        <v>7</v>
      </c>
      <c r="C51" s="3" t="s">
        <v>37</v>
      </c>
      <c r="D51" s="3" t="s">
        <v>24</v>
      </c>
      <c r="E51" s="3" t="s">
        <v>45</v>
      </c>
      <c r="F51" s="3" t="s">
        <v>71</v>
      </c>
      <c r="G51" s="3" t="s">
        <v>72</v>
      </c>
      <c r="H51" s="3" t="s">
        <v>73</v>
      </c>
      <c r="I51" s="3" t="s">
        <v>67</v>
      </c>
      <c r="J51" s="3" t="s">
        <v>45</v>
      </c>
      <c r="K51" s="3" t="s">
        <v>36</v>
      </c>
      <c r="L51" s="3" t="s">
        <v>5</v>
      </c>
      <c r="M51" s="3" t="s">
        <v>49</v>
      </c>
      <c r="N51" s="3" t="s">
        <v>39</v>
      </c>
      <c r="O51" s="3" t="s">
        <v>36</v>
      </c>
      <c r="P51" s="3" t="s">
        <v>3</v>
      </c>
      <c r="Q51" s="3" t="s">
        <v>81</v>
      </c>
    </row>
    <row r="52" spans="1:17" ht="38.25" x14ac:dyDescent="0.2">
      <c r="A52" s="2">
        <v>40855.875416666662</v>
      </c>
      <c r="B52" s="3" t="s">
        <v>28</v>
      </c>
      <c r="C52" s="3" t="s">
        <v>37</v>
      </c>
      <c r="D52" s="3" t="s">
        <v>56</v>
      </c>
      <c r="E52" s="3" t="s">
        <v>45</v>
      </c>
      <c r="F52" s="3" t="s">
        <v>71</v>
      </c>
      <c r="G52" s="3" t="s">
        <v>72</v>
      </c>
      <c r="H52" s="3" t="s">
        <v>73</v>
      </c>
      <c r="I52" s="3" t="s">
        <v>67</v>
      </c>
      <c r="J52" s="3" t="s">
        <v>73</v>
      </c>
      <c r="K52" s="3" t="s">
        <v>63</v>
      </c>
      <c r="L52" s="3" t="s">
        <v>63</v>
      </c>
      <c r="M52" s="3" t="s">
        <v>73</v>
      </c>
      <c r="N52" s="3" t="s">
        <v>74</v>
      </c>
      <c r="O52" s="3" t="s">
        <v>84</v>
      </c>
      <c r="P52" s="3"/>
      <c r="Q52" s="3" t="s">
        <v>62</v>
      </c>
    </row>
    <row r="53" spans="1:17" ht="63.75" x14ac:dyDescent="0.2">
      <c r="A53" s="2">
        <v>40856.423761574071</v>
      </c>
      <c r="B53" s="3" t="s">
        <v>7</v>
      </c>
      <c r="C53" s="3" t="s">
        <v>37</v>
      </c>
      <c r="D53" s="3" t="s">
        <v>24</v>
      </c>
      <c r="E53" s="3" t="s">
        <v>45</v>
      </c>
      <c r="F53" s="3" t="s">
        <v>47</v>
      </c>
      <c r="G53" s="3" t="s">
        <v>27</v>
      </c>
      <c r="H53" s="3" t="s">
        <v>73</v>
      </c>
      <c r="I53" s="3" t="s">
        <v>16</v>
      </c>
      <c r="J53" s="3" t="s">
        <v>45</v>
      </c>
      <c r="K53" s="3" t="s">
        <v>36</v>
      </c>
      <c r="L53" s="3" t="s">
        <v>5</v>
      </c>
      <c r="M53" s="3" t="s">
        <v>49</v>
      </c>
      <c r="N53" s="3" t="s">
        <v>50</v>
      </c>
      <c r="O53" s="3" t="s">
        <v>31</v>
      </c>
      <c r="P53" s="3" t="s">
        <v>13</v>
      </c>
      <c r="Q53" s="3" t="s">
        <v>62</v>
      </c>
    </row>
    <row r="54" spans="1:17" ht="25.5" x14ac:dyDescent="0.2">
      <c r="A54" s="2">
        <v>40856.480173611111</v>
      </c>
      <c r="B54" s="3" t="s">
        <v>7</v>
      </c>
      <c r="C54" s="3" t="s">
        <v>48</v>
      </c>
      <c r="D54" s="3" t="s">
        <v>4</v>
      </c>
      <c r="E54" s="3" t="s">
        <v>45</v>
      </c>
      <c r="F54" s="3" t="s">
        <v>71</v>
      </c>
      <c r="G54" s="3" t="s">
        <v>42</v>
      </c>
      <c r="H54" s="3" t="s">
        <v>45</v>
      </c>
      <c r="I54" s="3" t="s">
        <v>67</v>
      </c>
      <c r="J54" s="3" t="s">
        <v>45</v>
      </c>
      <c r="K54" s="3" t="s">
        <v>36</v>
      </c>
      <c r="L54" s="3" t="s">
        <v>77</v>
      </c>
      <c r="M54" s="3" t="s">
        <v>62</v>
      </c>
      <c r="N54" s="3" t="s">
        <v>50</v>
      </c>
      <c r="O54" s="3" t="s">
        <v>8</v>
      </c>
      <c r="P54" s="3"/>
      <c r="Q54" s="3" t="s">
        <v>62</v>
      </c>
    </row>
    <row r="55" spans="1:17" ht="76.5" x14ac:dyDescent="0.2">
      <c r="A55" s="2">
        <v>40856.538101851853</v>
      </c>
      <c r="B55" s="3" t="s">
        <v>7</v>
      </c>
      <c r="C55" s="3" t="s">
        <v>37</v>
      </c>
      <c r="D55" s="3" t="s">
        <v>9</v>
      </c>
      <c r="E55" s="3" t="s">
        <v>73</v>
      </c>
      <c r="F55" s="3" t="s">
        <v>71</v>
      </c>
      <c r="G55" s="3" t="s">
        <v>42</v>
      </c>
      <c r="H55" s="3" t="s">
        <v>73</v>
      </c>
      <c r="I55" s="3" t="s">
        <v>16</v>
      </c>
      <c r="J55" s="3" t="s">
        <v>45</v>
      </c>
      <c r="K55" s="3" t="s">
        <v>36</v>
      </c>
      <c r="L55" s="3" t="s">
        <v>77</v>
      </c>
      <c r="M55" s="3" t="s">
        <v>62</v>
      </c>
      <c r="N55" s="3" t="s">
        <v>50</v>
      </c>
      <c r="O55" s="3" t="s">
        <v>36</v>
      </c>
      <c r="P55" s="3" t="s">
        <v>64</v>
      </c>
      <c r="Q55" s="3" t="s">
        <v>62</v>
      </c>
    </row>
    <row r="56" spans="1:17" ht="12.75" customHeight="1" x14ac:dyDescent="0.2">
      <c r="A56" s="2">
        <v>40856.700937499998</v>
      </c>
      <c r="B56" s="3" t="s">
        <v>7</v>
      </c>
      <c r="C56" s="3" t="s">
        <v>48</v>
      </c>
      <c r="D56" s="3" t="s">
        <v>9</v>
      </c>
      <c r="E56" s="3" t="s">
        <v>45</v>
      </c>
      <c r="F56" s="3" t="s">
        <v>14</v>
      </c>
      <c r="G56" s="3" t="s">
        <v>72</v>
      </c>
      <c r="H56" s="3" t="s">
        <v>45</v>
      </c>
      <c r="I56" s="3" t="s">
        <v>15</v>
      </c>
      <c r="J56" s="3" t="s">
        <v>45</v>
      </c>
      <c r="K56" s="3" t="s">
        <v>33</v>
      </c>
      <c r="L56" s="3" t="s">
        <v>5</v>
      </c>
      <c r="M56" s="3" t="s">
        <v>73</v>
      </c>
      <c r="N56" s="3" t="s">
        <v>26</v>
      </c>
      <c r="O56" s="3" t="s">
        <v>84</v>
      </c>
      <c r="P56" s="3"/>
      <c r="Q56" s="3" t="s">
        <v>73</v>
      </c>
    </row>
    <row r="57" spans="1:17" ht="12.75" customHeight="1" x14ac:dyDescent="0.2">
      <c r="A57" s="2">
        <v>40856.70171296296</v>
      </c>
      <c r="B57" s="3" t="s">
        <v>80</v>
      </c>
      <c r="C57" s="3" t="s">
        <v>37</v>
      </c>
      <c r="D57" s="3" t="s">
        <v>24</v>
      </c>
      <c r="E57" s="3" t="s">
        <v>73</v>
      </c>
      <c r="F57" s="3" t="s">
        <v>47</v>
      </c>
      <c r="G57" s="3" t="s">
        <v>72</v>
      </c>
      <c r="H57" s="3" t="s">
        <v>73</v>
      </c>
      <c r="I57" s="3" t="s">
        <v>67</v>
      </c>
      <c r="J57" s="3" t="s">
        <v>45</v>
      </c>
      <c r="K57" s="3" t="s">
        <v>8</v>
      </c>
      <c r="L57" s="3" t="s">
        <v>77</v>
      </c>
      <c r="M57" s="3" t="s">
        <v>49</v>
      </c>
      <c r="N57" s="3" t="s">
        <v>50</v>
      </c>
      <c r="O57" s="3" t="s">
        <v>8</v>
      </c>
      <c r="P57" s="3"/>
      <c r="Q57" s="3" t="s">
        <v>81</v>
      </c>
    </row>
    <row r="58" spans="1:17" ht="12.75" customHeight="1" x14ac:dyDescent="0.2">
      <c r="A58" s="2">
        <v>40856.710381944446</v>
      </c>
      <c r="B58" s="3" t="s">
        <v>7</v>
      </c>
      <c r="C58" s="3" t="s">
        <v>37</v>
      </c>
      <c r="D58" s="3" t="s">
        <v>9</v>
      </c>
      <c r="E58" s="3" t="s">
        <v>45</v>
      </c>
      <c r="F58" s="3" t="s">
        <v>71</v>
      </c>
      <c r="G58" s="3" t="s">
        <v>70</v>
      </c>
      <c r="H58" s="3" t="s">
        <v>45</v>
      </c>
      <c r="I58" s="3" t="s">
        <v>15</v>
      </c>
      <c r="J58" s="3" t="s">
        <v>45</v>
      </c>
      <c r="K58" s="3" t="s">
        <v>8</v>
      </c>
      <c r="L58" s="3" t="s">
        <v>77</v>
      </c>
      <c r="M58" s="3" t="s">
        <v>73</v>
      </c>
      <c r="N58" s="3" t="s">
        <v>39</v>
      </c>
      <c r="O58" s="3" t="s">
        <v>84</v>
      </c>
      <c r="P58" s="3"/>
      <c r="Q58" s="3" t="s">
        <v>73</v>
      </c>
    </row>
    <row r="59" spans="1:17" ht="12.75" customHeight="1" x14ac:dyDescent="0.2">
      <c r="A59" s="2">
        <v>40856.716979166667</v>
      </c>
      <c r="B59" s="3" t="s">
        <v>28</v>
      </c>
      <c r="C59" s="3" t="s">
        <v>48</v>
      </c>
      <c r="D59" s="3" t="s">
        <v>4</v>
      </c>
      <c r="E59" s="3" t="s">
        <v>45</v>
      </c>
      <c r="F59" s="3" t="s">
        <v>35</v>
      </c>
      <c r="G59" s="3" t="s">
        <v>70</v>
      </c>
      <c r="H59" s="3" t="s">
        <v>45</v>
      </c>
      <c r="I59" s="3" t="s">
        <v>15</v>
      </c>
      <c r="J59" s="3" t="s">
        <v>45</v>
      </c>
      <c r="K59" s="3" t="s">
        <v>8</v>
      </c>
      <c r="L59" s="3" t="s">
        <v>5</v>
      </c>
      <c r="M59" s="3" t="s">
        <v>62</v>
      </c>
      <c r="N59" s="3" t="s">
        <v>50</v>
      </c>
      <c r="O59" s="3" t="s">
        <v>36</v>
      </c>
      <c r="P59" s="3"/>
      <c r="Q59" s="3" t="s">
        <v>73</v>
      </c>
    </row>
    <row r="60" spans="1:17" ht="12.75" customHeight="1" x14ac:dyDescent="0.2">
      <c r="A60" s="2">
        <v>40857.007696759261</v>
      </c>
      <c r="B60" s="3" t="s">
        <v>80</v>
      </c>
      <c r="C60" s="3" t="s">
        <v>48</v>
      </c>
      <c r="D60" s="3" t="s">
        <v>24</v>
      </c>
      <c r="E60" s="3" t="s">
        <v>45</v>
      </c>
      <c r="F60" s="3" t="s">
        <v>71</v>
      </c>
      <c r="G60" s="3" t="s">
        <v>70</v>
      </c>
      <c r="H60" s="3" t="s">
        <v>73</v>
      </c>
      <c r="I60" s="3" t="s">
        <v>67</v>
      </c>
      <c r="J60" s="3" t="s">
        <v>45</v>
      </c>
      <c r="K60" s="3" t="s">
        <v>8</v>
      </c>
      <c r="L60" s="3" t="s">
        <v>77</v>
      </c>
      <c r="M60" s="3" t="s">
        <v>73</v>
      </c>
      <c r="N60" s="3" t="s">
        <v>74</v>
      </c>
      <c r="O60" s="3" t="s">
        <v>84</v>
      </c>
      <c r="P60" s="3"/>
      <c r="Q60" s="3" t="s">
        <v>62</v>
      </c>
    </row>
    <row r="61" spans="1:17" ht="12.75" customHeight="1" x14ac:dyDescent="0.2">
      <c r="A61" s="2">
        <v>40857.438981481479</v>
      </c>
      <c r="B61" s="3" t="s">
        <v>7</v>
      </c>
      <c r="C61" s="3" t="s">
        <v>37</v>
      </c>
      <c r="D61" s="3" t="s">
        <v>24</v>
      </c>
      <c r="E61" s="3" t="s">
        <v>45</v>
      </c>
      <c r="F61" s="3" t="s">
        <v>47</v>
      </c>
      <c r="G61" s="3" t="s">
        <v>42</v>
      </c>
      <c r="H61" s="3" t="s">
        <v>73</v>
      </c>
      <c r="I61" s="3" t="s">
        <v>67</v>
      </c>
      <c r="J61" s="3" t="s">
        <v>45</v>
      </c>
      <c r="K61" s="3" t="s">
        <v>36</v>
      </c>
      <c r="L61" s="3" t="s">
        <v>5</v>
      </c>
      <c r="M61" s="3" t="s">
        <v>73</v>
      </c>
      <c r="N61" s="3" t="s">
        <v>39</v>
      </c>
      <c r="O61" s="3" t="s">
        <v>36</v>
      </c>
      <c r="P61" s="3" t="s">
        <v>110</v>
      </c>
      <c r="Q61" s="3" t="s">
        <v>73</v>
      </c>
    </row>
    <row r="62" spans="1:17" ht="12.75" customHeight="1" x14ac:dyDescent="0.2">
      <c r="A62" s="2">
        <v>40857.87605324074</v>
      </c>
      <c r="B62" s="3" t="s">
        <v>29</v>
      </c>
      <c r="C62" s="3" t="s">
        <v>37</v>
      </c>
      <c r="D62" s="3" t="s">
        <v>56</v>
      </c>
      <c r="E62" s="3" t="s">
        <v>45</v>
      </c>
      <c r="F62" s="3" t="s">
        <v>71</v>
      </c>
      <c r="G62" s="3" t="s">
        <v>72</v>
      </c>
      <c r="H62" s="3" t="s">
        <v>45</v>
      </c>
      <c r="I62" s="3" t="s">
        <v>67</v>
      </c>
      <c r="J62" s="3" t="s">
        <v>45</v>
      </c>
      <c r="K62" s="3" t="s">
        <v>36</v>
      </c>
      <c r="L62" s="3" t="s">
        <v>77</v>
      </c>
      <c r="M62" s="3" t="s">
        <v>49</v>
      </c>
      <c r="N62" s="3" t="s">
        <v>50</v>
      </c>
      <c r="O62" s="3" t="s">
        <v>31</v>
      </c>
      <c r="P62" s="3" t="s">
        <v>111</v>
      </c>
      <c r="Q62" s="3" t="s">
        <v>81</v>
      </c>
    </row>
    <row r="63" spans="1:17" ht="12.75" customHeight="1" x14ac:dyDescent="0.2">
      <c r="A63" s="2">
        <v>40857.886944444443</v>
      </c>
      <c r="B63" s="3" t="s">
        <v>80</v>
      </c>
      <c r="C63" s="3" t="s">
        <v>37</v>
      </c>
      <c r="D63" s="3" t="s">
        <v>56</v>
      </c>
      <c r="E63" s="3" t="s">
        <v>45</v>
      </c>
      <c r="F63" s="3" t="s">
        <v>14</v>
      </c>
      <c r="G63" s="3" t="s">
        <v>72</v>
      </c>
      <c r="H63" s="3" t="s">
        <v>45</v>
      </c>
      <c r="I63" s="3" t="s">
        <v>20</v>
      </c>
      <c r="J63" s="3" t="s">
        <v>45</v>
      </c>
      <c r="K63" s="3" t="s">
        <v>63</v>
      </c>
      <c r="L63" s="3" t="s">
        <v>63</v>
      </c>
      <c r="M63" s="3" t="s">
        <v>49</v>
      </c>
      <c r="N63" s="3" t="s">
        <v>50</v>
      </c>
      <c r="O63" s="3" t="s">
        <v>36</v>
      </c>
      <c r="P63" s="3" t="s">
        <v>112</v>
      </c>
      <c r="Q63" s="3" t="s">
        <v>81</v>
      </c>
    </row>
    <row r="64" spans="1:17" ht="12.75" customHeight="1" x14ac:dyDescent="0.2">
      <c r="A64" s="2">
        <v>40857.88989583333</v>
      </c>
      <c r="B64" s="3" t="s">
        <v>28</v>
      </c>
      <c r="C64" s="3" t="s">
        <v>48</v>
      </c>
      <c r="D64" s="3" t="s">
        <v>4</v>
      </c>
      <c r="E64" s="3" t="s">
        <v>45</v>
      </c>
      <c r="F64" s="3" t="s">
        <v>35</v>
      </c>
      <c r="G64" s="3" t="s">
        <v>42</v>
      </c>
      <c r="H64" s="3" t="s">
        <v>73</v>
      </c>
      <c r="I64" s="3" t="s">
        <v>15</v>
      </c>
      <c r="J64" s="3" t="s">
        <v>45</v>
      </c>
      <c r="K64" s="3" t="s">
        <v>8</v>
      </c>
      <c r="L64" s="3" t="s">
        <v>77</v>
      </c>
      <c r="M64" s="3" t="s">
        <v>73</v>
      </c>
      <c r="N64" s="3" t="s">
        <v>26</v>
      </c>
      <c r="O64" s="3" t="s">
        <v>84</v>
      </c>
      <c r="P64" s="3" t="s">
        <v>113</v>
      </c>
      <c r="Q64" s="3" t="s">
        <v>81</v>
      </c>
    </row>
    <row r="65" spans="1:17" ht="12.75" customHeight="1" x14ac:dyDescent="0.2">
      <c r="A65" s="2">
        <v>40857.890497685185</v>
      </c>
      <c r="B65" s="3" t="s">
        <v>80</v>
      </c>
      <c r="C65" s="3" t="s">
        <v>37</v>
      </c>
      <c r="D65" s="3" t="s">
        <v>24</v>
      </c>
      <c r="E65" s="3" t="s">
        <v>73</v>
      </c>
      <c r="F65" s="3" t="s">
        <v>35</v>
      </c>
      <c r="G65" s="3" t="s">
        <v>70</v>
      </c>
      <c r="H65" s="3" t="s">
        <v>73</v>
      </c>
      <c r="I65" s="3" t="s">
        <v>67</v>
      </c>
      <c r="J65" s="3" t="s">
        <v>45</v>
      </c>
      <c r="K65" s="3" t="s">
        <v>8</v>
      </c>
      <c r="L65" s="3" t="s">
        <v>77</v>
      </c>
      <c r="M65" s="3" t="s">
        <v>62</v>
      </c>
      <c r="N65" s="3" t="s">
        <v>50</v>
      </c>
      <c r="O65" s="3" t="s">
        <v>36</v>
      </c>
      <c r="P65" s="3" t="s">
        <v>114</v>
      </c>
      <c r="Q65" s="3" t="s">
        <v>81</v>
      </c>
    </row>
    <row r="66" spans="1:17" ht="12.75" customHeight="1" x14ac:dyDescent="0.2">
      <c r="A66" s="2">
        <v>40858.402395833335</v>
      </c>
      <c r="B66" s="3" t="s">
        <v>10</v>
      </c>
      <c r="C66" s="3" t="s">
        <v>37</v>
      </c>
      <c r="D66" s="3" t="s">
        <v>56</v>
      </c>
      <c r="E66" s="3" t="s">
        <v>73</v>
      </c>
      <c r="F66" s="3" t="s">
        <v>14</v>
      </c>
      <c r="G66" s="3" t="s">
        <v>70</v>
      </c>
      <c r="H66" s="3" t="s">
        <v>45</v>
      </c>
      <c r="I66" s="3" t="s">
        <v>67</v>
      </c>
      <c r="J66" s="3" t="s">
        <v>45</v>
      </c>
      <c r="K66" s="3" t="s">
        <v>33</v>
      </c>
      <c r="L66" s="3" t="s">
        <v>19</v>
      </c>
      <c r="M66" s="3" t="s">
        <v>49</v>
      </c>
      <c r="N66" s="3" t="s">
        <v>50</v>
      </c>
      <c r="O66" s="3" t="s">
        <v>36</v>
      </c>
      <c r="P66" s="3" t="s">
        <v>115</v>
      </c>
      <c r="Q66" s="3" t="s">
        <v>81</v>
      </c>
    </row>
    <row r="67" spans="1:17" ht="12.75" customHeight="1" x14ac:dyDescent="0.2">
      <c r="A67" s="2">
        <v>40858.859340277777</v>
      </c>
      <c r="B67" s="3" t="s">
        <v>7</v>
      </c>
      <c r="C67" s="3" t="s">
        <v>48</v>
      </c>
      <c r="D67" s="3" t="s">
        <v>4</v>
      </c>
      <c r="E67" s="3" t="s">
        <v>45</v>
      </c>
      <c r="F67" s="3" t="s">
        <v>35</v>
      </c>
      <c r="G67" s="3" t="s">
        <v>70</v>
      </c>
      <c r="H67" s="3" t="s">
        <v>73</v>
      </c>
      <c r="I67" s="3" t="s">
        <v>15</v>
      </c>
      <c r="J67" s="3" t="s">
        <v>45</v>
      </c>
      <c r="K67" s="3" t="s">
        <v>36</v>
      </c>
      <c r="L67" s="3" t="s">
        <v>19</v>
      </c>
      <c r="M67" s="3" t="s">
        <v>73</v>
      </c>
      <c r="N67" s="3" t="s">
        <v>26</v>
      </c>
      <c r="O67" s="3" t="s">
        <v>84</v>
      </c>
      <c r="P67" s="3" t="s">
        <v>116</v>
      </c>
      <c r="Q67" s="3" t="s">
        <v>73</v>
      </c>
    </row>
    <row r="68" spans="1:17" ht="12.75" customHeight="1" x14ac:dyDescent="0.2">
      <c r="A68" s="2">
        <v>40858.861087962963</v>
      </c>
      <c r="B68" s="3" t="s">
        <v>80</v>
      </c>
      <c r="C68" s="3" t="s">
        <v>37</v>
      </c>
      <c r="D68" s="3" t="s">
        <v>24</v>
      </c>
      <c r="E68" s="3" t="s">
        <v>73</v>
      </c>
      <c r="F68" s="3" t="s">
        <v>71</v>
      </c>
      <c r="G68" s="3" t="s">
        <v>70</v>
      </c>
      <c r="H68" s="3" t="s">
        <v>73</v>
      </c>
      <c r="I68" s="3" t="s">
        <v>67</v>
      </c>
      <c r="J68" s="3" t="s">
        <v>45</v>
      </c>
      <c r="K68" s="3" t="s">
        <v>36</v>
      </c>
      <c r="L68" s="3" t="s">
        <v>19</v>
      </c>
      <c r="M68" s="3" t="s">
        <v>62</v>
      </c>
      <c r="N68" s="3" t="s">
        <v>50</v>
      </c>
      <c r="O68" s="3" t="s">
        <v>36</v>
      </c>
      <c r="P68" s="3" t="s">
        <v>117</v>
      </c>
      <c r="Q68" s="3" t="s">
        <v>81</v>
      </c>
    </row>
    <row r="69" spans="1:17" ht="12.75" customHeight="1" x14ac:dyDescent="0.2">
      <c r="A69" s="2">
        <v>40858.862546296295</v>
      </c>
      <c r="B69" s="3" t="s">
        <v>29</v>
      </c>
      <c r="C69" s="3" t="s">
        <v>37</v>
      </c>
      <c r="D69" s="3" t="s">
        <v>56</v>
      </c>
      <c r="E69" s="3" t="s">
        <v>45</v>
      </c>
      <c r="F69" s="3" t="s">
        <v>35</v>
      </c>
      <c r="G69" s="3" t="s">
        <v>70</v>
      </c>
      <c r="H69" s="3" t="s">
        <v>45</v>
      </c>
      <c r="I69" s="3" t="s">
        <v>67</v>
      </c>
      <c r="J69" s="3" t="s">
        <v>45</v>
      </c>
      <c r="K69" s="3" t="s">
        <v>8</v>
      </c>
      <c r="L69" s="3" t="s">
        <v>5</v>
      </c>
      <c r="M69" s="3" t="s">
        <v>62</v>
      </c>
      <c r="N69" s="3" t="s">
        <v>50</v>
      </c>
      <c r="O69" s="3" t="s">
        <v>36</v>
      </c>
      <c r="P69" s="3" t="s">
        <v>118</v>
      </c>
      <c r="Q69" s="3" t="s">
        <v>62</v>
      </c>
    </row>
    <row r="70" spans="1:17" ht="12.75" customHeight="1" x14ac:dyDescent="0.2">
      <c r="A70" s="2">
        <v>40858.863310185188</v>
      </c>
      <c r="B70" s="3" t="s">
        <v>28</v>
      </c>
      <c r="C70" s="3" t="s">
        <v>48</v>
      </c>
      <c r="D70" s="3" t="s">
        <v>9</v>
      </c>
      <c r="E70" s="3" t="s">
        <v>73</v>
      </c>
      <c r="F70" s="3" t="s">
        <v>71</v>
      </c>
      <c r="G70" s="3" t="s">
        <v>42</v>
      </c>
      <c r="H70" s="3" t="s">
        <v>73</v>
      </c>
      <c r="I70" s="3" t="s">
        <v>67</v>
      </c>
      <c r="J70" s="3" t="s">
        <v>73</v>
      </c>
      <c r="K70" s="3" t="s">
        <v>33</v>
      </c>
      <c r="L70" s="3" t="s">
        <v>77</v>
      </c>
      <c r="M70" s="3" t="s">
        <v>62</v>
      </c>
      <c r="N70" s="3" t="s">
        <v>74</v>
      </c>
      <c r="O70" s="3" t="s">
        <v>6</v>
      </c>
      <c r="P70" s="3" t="s">
        <v>119</v>
      </c>
      <c r="Q70" s="3" t="s">
        <v>62</v>
      </c>
    </row>
    <row r="71" spans="1:17" ht="12.75" customHeight="1" x14ac:dyDescent="0.2">
      <c r="A71" s="2">
        <v>40858.863564814819</v>
      </c>
      <c r="B71" s="3" t="s">
        <v>80</v>
      </c>
      <c r="C71" s="3" t="s">
        <v>48</v>
      </c>
      <c r="D71" s="3" t="s">
        <v>9</v>
      </c>
      <c r="E71" s="3" t="s">
        <v>73</v>
      </c>
      <c r="F71" s="3" t="s">
        <v>35</v>
      </c>
      <c r="G71" s="3" t="s">
        <v>42</v>
      </c>
      <c r="H71" s="3" t="s">
        <v>73</v>
      </c>
      <c r="I71" s="3" t="s">
        <v>16</v>
      </c>
      <c r="J71" s="3" t="s">
        <v>73</v>
      </c>
      <c r="K71" s="3" t="s">
        <v>33</v>
      </c>
      <c r="L71" s="3" t="s">
        <v>5</v>
      </c>
      <c r="M71" s="3" t="s">
        <v>73</v>
      </c>
      <c r="N71" s="3" t="s">
        <v>74</v>
      </c>
      <c r="O71" s="3" t="s">
        <v>6</v>
      </c>
      <c r="P71" s="3" t="s">
        <v>120</v>
      </c>
      <c r="Q71" s="3" t="s">
        <v>62</v>
      </c>
    </row>
    <row r="72" spans="1:17" ht="12.75" customHeight="1" x14ac:dyDescent="0.2">
      <c r="A72" s="2">
        <v>40858.865185185183</v>
      </c>
      <c r="B72" s="3" t="s">
        <v>80</v>
      </c>
      <c r="C72" s="3" t="s">
        <v>48</v>
      </c>
      <c r="D72" s="3" t="s">
        <v>9</v>
      </c>
      <c r="E72" s="3" t="s">
        <v>73</v>
      </c>
      <c r="F72" s="3" t="s">
        <v>71</v>
      </c>
      <c r="G72" s="3" t="s">
        <v>42</v>
      </c>
      <c r="H72" s="3" t="s">
        <v>73</v>
      </c>
      <c r="I72" s="3" t="s">
        <v>67</v>
      </c>
      <c r="J72" s="3" t="s">
        <v>73</v>
      </c>
      <c r="K72" s="3" t="s">
        <v>33</v>
      </c>
      <c r="L72" s="3" t="s">
        <v>5</v>
      </c>
      <c r="M72" s="3" t="s">
        <v>73</v>
      </c>
      <c r="N72" s="3" t="s">
        <v>26</v>
      </c>
      <c r="O72" s="3" t="s">
        <v>8</v>
      </c>
      <c r="P72" s="3" t="s">
        <v>121</v>
      </c>
      <c r="Q72" s="3" t="s">
        <v>81</v>
      </c>
    </row>
    <row r="73" spans="1:17" ht="12.75" customHeight="1" x14ac:dyDescent="0.2">
      <c r="A73" s="2">
        <v>40860.529432870375</v>
      </c>
      <c r="B73" s="3" t="s">
        <v>28</v>
      </c>
      <c r="C73" s="3" t="s">
        <v>37</v>
      </c>
      <c r="D73" s="3" t="s">
        <v>4</v>
      </c>
      <c r="E73" s="3" t="s">
        <v>45</v>
      </c>
      <c r="F73" s="3" t="s">
        <v>71</v>
      </c>
      <c r="G73" s="3" t="s">
        <v>42</v>
      </c>
      <c r="H73" s="3" t="s">
        <v>45</v>
      </c>
      <c r="I73" s="3" t="s">
        <v>16</v>
      </c>
      <c r="J73" s="3" t="s">
        <v>45</v>
      </c>
      <c r="K73" s="3" t="s">
        <v>36</v>
      </c>
      <c r="L73" s="3" t="s">
        <v>77</v>
      </c>
      <c r="M73" s="3" t="s">
        <v>73</v>
      </c>
      <c r="N73" s="3" t="s">
        <v>74</v>
      </c>
      <c r="O73" s="3" t="s">
        <v>84</v>
      </c>
      <c r="P73" s="3"/>
      <c r="Q73" s="3" t="s">
        <v>73</v>
      </c>
    </row>
    <row r="74" spans="1:17" ht="12.75" customHeight="1" x14ac:dyDescent="0.2">
      <c r="A74" s="2">
        <v>40860.530393518522</v>
      </c>
      <c r="B74" s="3" t="s">
        <v>29</v>
      </c>
      <c r="C74" s="3" t="s">
        <v>48</v>
      </c>
      <c r="D74" s="3" t="s">
        <v>56</v>
      </c>
      <c r="E74" s="3" t="s">
        <v>73</v>
      </c>
      <c r="F74" s="3" t="s">
        <v>35</v>
      </c>
      <c r="G74" s="3" t="s">
        <v>72</v>
      </c>
      <c r="H74" s="3" t="s">
        <v>45</v>
      </c>
      <c r="I74" s="3" t="s">
        <v>67</v>
      </c>
      <c r="J74" s="3" t="s">
        <v>45</v>
      </c>
      <c r="K74" s="3" t="s">
        <v>8</v>
      </c>
      <c r="L74" s="3" t="s">
        <v>77</v>
      </c>
      <c r="M74" s="3" t="s">
        <v>62</v>
      </c>
      <c r="N74" s="3" t="s">
        <v>50</v>
      </c>
      <c r="O74" s="3" t="s">
        <v>31</v>
      </c>
      <c r="P74" s="3" t="s">
        <v>122</v>
      </c>
      <c r="Q74" s="3" t="s">
        <v>81</v>
      </c>
    </row>
    <row r="75" spans="1:17" ht="12.75" customHeight="1" x14ac:dyDescent="0.2">
      <c r="A75" s="2">
        <v>40860.531099537038</v>
      </c>
      <c r="B75" s="3" t="s">
        <v>29</v>
      </c>
      <c r="C75" s="3" t="s">
        <v>48</v>
      </c>
      <c r="D75" s="3" t="s">
        <v>56</v>
      </c>
      <c r="E75" s="3" t="s">
        <v>73</v>
      </c>
      <c r="F75" s="3" t="s">
        <v>35</v>
      </c>
      <c r="G75" s="3" t="s">
        <v>72</v>
      </c>
      <c r="H75" s="3" t="s">
        <v>45</v>
      </c>
      <c r="I75" s="3" t="s">
        <v>67</v>
      </c>
      <c r="J75" s="3" t="s">
        <v>45</v>
      </c>
      <c r="K75" s="3" t="s">
        <v>8</v>
      </c>
      <c r="L75" s="3" t="s">
        <v>77</v>
      </c>
      <c r="M75" s="3" t="s">
        <v>62</v>
      </c>
      <c r="N75" s="3" t="s">
        <v>50</v>
      </c>
      <c r="O75" s="3" t="s">
        <v>31</v>
      </c>
      <c r="P75" s="3" t="s">
        <v>122</v>
      </c>
      <c r="Q75" s="3" t="s">
        <v>81</v>
      </c>
    </row>
    <row r="76" spans="1:17" ht="12.75" customHeight="1" x14ac:dyDescent="0.2">
      <c r="A76" s="2">
        <v>40860.533020833333</v>
      </c>
      <c r="B76" s="3" t="s">
        <v>10</v>
      </c>
      <c r="C76" s="3" t="s">
        <v>37</v>
      </c>
      <c r="D76" s="3" t="s">
        <v>56</v>
      </c>
      <c r="E76" s="3" t="s">
        <v>73</v>
      </c>
      <c r="F76" s="3" t="s">
        <v>35</v>
      </c>
      <c r="G76" s="3" t="s">
        <v>70</v>
      </c>
      <c r="H76" s="3" t="s">
        <v>73</v>
      </c>
      <c r="I76" s="3" t="s">
        <v>67</v>
      </c>
      <c r="J76" s="3" t="s">
        <v>45</v>
      </c>
      <c r="K76" s="3" t="s">
        <v>36</v>
      </c>
      <c r="L76" s="3" t="s">
        <v>77</v>
      </c>
      <c r="M76" s="3" t="s">
        <v>73</v>
      </c>
      <c r="N76" s="3" t="s">
        <v>26</v>
      </c>
      <c r="O76" s="3" t="s">
        <v>84</v>
      </c>
      <c r="P76" s="3"/>
      <c r="Q76" s="3" t="s">
        <v>62</v>
      </c>
    </row>
    <row r="77" spans="1:17" ht="12.75" customHeight="1" x14ac:dyDescent="0.2">
      <c r="A77" s="2">
        <v>40860.533738425926</v>
      </c>
      <c r="B77" s="3" t="s">
        <v>7</v>
      </c>
      <c r="C77" s="3" t="s">
        <v>37</v>
      </c>
      <c r="D77" s="3" t="s">
        <v>24</v>
      </c>
      <c r="E77" s="3" t="s">
        <v>45</v>
      </c>
      <c r="F77" s="3" t="s">
        <v>71</v>
      </c>
      <c r="G77" s="3" t="s">
        <v>42</v>
      </c>
      <c r="H77" s="3" t="s">
        <v>73</v>
      </c>
      <c r="I77" s="3" t="s">
        <v>15</v>
      </c>
      <c r="J77" s="3" t="s">
        <v>45</v>
      </c>
      <c r="K77" s="3" t="s">
        <v>33</v>
      </c>
      <c r="L77" s="3" t="s">
        <v>5</v>
      </c>
      <c r="M77" s="3" t="s">
        <v>73</v>
      </c>
      <c r="N77" s="3" t="s">
        <v>39</v>
      </c>
      <c r="O77" s="3" t="s">
        <v>84</v>
      </c>
      <c r="P77" s="3"/>
      <c r="Q77" s="3" t="s">
        <v>73</v>
      </c>
    </row>
    <row r="78" spans="1:17" ht="12.75" customHeight="1" x14ac:dyDescent="0.2">
      <c r="A78" s="2">
        <v>40860.535590277781</v>
      </c>
      <c r="B78" s="3" t="s">
        <v>29</v>
      </c>
      <c r="C78" s="3" t="s">
        <v>48</v>
      </c>
      <c r="D78" s="3" t="s">
        <v>4</v>
      </c>
      <c r="E78" s="3" t="s">
        <v>73</v>
      </c>
      <c r="F78" s="3" t="s">
        <v>35</v>
      </c>
      <c r="G78" s="3" t="s">
        <v>42</v>
      </c>
      <c r="H78" s="3" t="s">
        <v>45</v>
      </c>
      <c r="I78" s="3" t="s">
        <v>67</v>
      </c>
      <c r="J78" s="3" t="s">
        <v>73</v>
      </c>
      <c r="K78" s="3" t="s">
        <v>63</v>
      </c>
      <c r="L78" s="3" t="s">
        <v>63</v>
      </c>
      <c r="M78" s="3" t="s">
        <v>73</v>
      </c>
      <c r="N78" s="3" t="s">
        <v>123</v>
      </c>
      <c r="O78" s="3" t="s">
        <v>84</v>
      </c>
      <c r="P78" s="3"/>
      <c r="Q78" s="3" t="s">
        <v>73</v>
      </c>
    </row>
    <row r="79" spans="1:17" ht="12.75" customHeight="1" x14ac:dyDescent="0.2">
      <c r="A79" s="2">
        <v>40860.541446759264</v>
      </c>
      <c r="B79" s="3" t="s">
        <v>28</v>
      </c>
      <c r="C79" s="3" t="s">
        <v>48</v>
      </c>
      <c r="D79" s="3" t="s">
        <v>4</v>
      </c>
      <c r="E79" s="3" t="s">
        <v>45</v>
      </c>
      <c r="F79" s="3" t="s">
        <v>35</v>
      </c>
      <c r="G79" s="3" t="s">
        <v>70</v>
      </c>
      <c r="H79" s="3" t="s">
        <v>73</v>
      </c>
      <c r="I79" s="3" t="s">
        <v>67</v>
      </c>
      <c r="J79" s="3" t="s">
        <v>45</v>
      </c>
      <c r="K79" s="3" t="s">
        <v>8</v>
      </c>
      <c r="L79" s="3" t="s">
        <v>5</v>
      </c>
      <c r="M79" s="3" t="s">
        <v>62</v>
      </c>
      <c r="N79" s="3" t="s">
        <v>50</v>
      </c>
      <c r="O79" s="3" t="s">
        <v>36</v>
      </c>
      <c r="P79" s="3" t="s">
        <v>124</v>
      </c>
      <c r="Q79" s="3" t="s">
        <v>81</v>
      </c>
    </row>
    <row r="80" spans="1:17" ht="12.75" customHeight="1" x14ac:dyDescent="0.2">
      <c r="A80" s="2">
        <v>40860.542824074073</v>
      </c>
      <c r="B80" s="3" t="s">
        <v>28</v>
      </c>
      <c r="C80" s="3" t="s">
        <v>37</v>
      </c>
      <c r="D80" s="3" t="s">
        <v>9</v>
      </c>
      <c r="E80" s="3" t="s">
        <v>45</v>
      </c>
      <c r="F80" s="3" t="s">
        <v>47</v>
      </c>
      <c r="G80" s="3" t="s">
        <v>42</v>
      </c>
      <c r="H80" s="3" t="s">
        <v>45</v>
      </c>
      <c r="I80" s="3" t="s">
        <v>16</v>
      </c>
      <c r="J80" s="3" t="s">
        <v>45</v>
      </c>
      <c r="K80" s="3" t="s">
        <v>8</v>
      </c>
      <c r="L80" s="3" t="s">
        <v>77</v>
      </c>
      <c r="M80" s="3" t="s">
        <v>62</v>
      </c>
      <c r="N80" s="3" t="s">
        <v>50</v>
      </c>
      <c r="O80" s="3" t="s">
        <v>8</v>
      </c>
      <c r="P80" s="3" t="s">
        <v>125</v>
      </c>
      <c r="Q80" s="3" t="s">
        <v>62</v>
      </c>
    </row>
    <row r="81" spans="1:17" ht="12.75" customHeight="1" x14ac:dyDescent="0.2">
      <c r="A81" s="2">
        <v>40860.544351851851</v>
      </c>
      <c r="B81" s="3" t="s">
        <v>7</v>
      </c>
      <c r="C81" s="3" t="s">
        <v>48</v>
      </c>
      <c r="D81" s="3" t="s">
        <v>24</v>
      </c>
      <c r="E81" s="3" t="s">
        <v>45</v>
      </c>
      <c r="F81" s="3" t="s">
        <v>35</v>
      </c>
      <c r="G81" s="3" t="s">
        <v>72</v>
      </c>
      <c r="H81" s="3" t="s">
        <v>45</v>
      </c>
      <c r="I81" s="3" t="s">
        <v>20</v>
      </c>
      <c r="J81" s="3" t="s">
        <v>45</v>
      </c>
      <c r="K81" s="3" t="s">
        <v>8</v>
      </c>
      <c r="L81" s="3" t="s">
        <v>77</v>
      </c>
      <c r="M81" s="3" t="s">
        <v>49</v>
      </c>
      <c r="N81" s="3" t="s">
        <v>50</v>
      </c>
      <c r="O81" s="3" t="s">
        <v>31</v>
      </c>
      <c r="P81" s="3" t="s">
        <v>126</v>
      </c>
      <c r="Q81" s="3" t="s">
        <v>73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70" workbookViewId="0">
      <selection activeCell="U35" sqref="U35"/>
    </sheetView>
  </sheetViews>
  <sheetFormatPr baseColWidth="10" defaultRowHeight="12.75" x14ac:dyDescent="0.2"/>
  <cols>
    <col min="1" max="1" width="11.42578125" style="4"/>
    <col min="2" max="2" width="15" style="63" bestFit="1" customWidth="1"/>
    <col min="3" max="3" width="31.5703125" customWidth="1"/>
    <col min="4" max="4" width="0" style="4" hidden="1" customWidth="1"/>
    <col min="5" max="5" width="12.28515625" style="6" hidden="1" customWidth="1"/>
    <col min="6" max="6" width="11.42578125" style="34"/>
    <col min="7" max="7" width="11.42578125" style="6"/>
  </cols>
  <sheetData>
    <row r="1" spans="1:8" ht="13.5" thickBot="1" x14ac:dyDescent="0.25">
      <c r="A1" s="76" t="s">
        <v>92</v>
      </c>
      <c r="B1" s="77"/>
      <c r="C1" s="77"/>
      <c r="D1" s="5">
        <f>200-COUNTBLANK(Data!A1:A200)-1</f>
        <v>80</v>
      </c>
    </row>
    <row r="2" spans="1:8" x14ac:dyDescent="0.2">
      <c r="C2" s="4"/>
    </row>
    <row r="3" spans="1:8" ht="13.5" thickBot="1" x14ac:dyDescent="0.25">
      <c r="D3" s="79" t="s">
        <v>94</v>
      </c>
      <c r="E3" s="79"/>
      <c r="F3" s="78" t="s">
        <v>93</v>
      </c>
      <c r="G3" s="78"/>
    </row>
    <row r="4" spans="1:8" ht="13.5" thickBot="1" x14ac:dyDescent="0.25">
      <c r="A4" s="7" t="s">
        <v>87</v>
      </c>
      <c r="B4" s="9" t="s">
        <v>95</v>
      </c>
      <c r="C4" s="8" t="s">
        <v>88</v>
      </c>
      <c r="D4" s="9" t="s">
        <v>89</v>
      </c>
      <c r="E4" s="10" t="s">
        <v>90</v>
      </c>
      <c r="F4" s="33" t="s">
        <v>89</v>
      </c>
      <c r="G4" s="10" t="s">
        <v>90</v>
      </c>
    </row>
    <row r="5" spans="1:8" ht="18" customHeight="1" x14ac:dyDescent="0.2">
      <c r="A5" s="65">
        <v>1</v>
      </c>
      <c r="B5" s="72" t="s">
        <v>96</v>
      </c>
      <c r="C5" s="16" t="s">
        <v>80</v>
      </c>
      <c r="D5" s="17">
        <f>COUNTIF(Data!$B:$B,Preguntas!C5)</f>
        <v>18</v>
      </c>
      <c r="E5" s="35">
        <f t="shared" ref="E5:E36" si="0">D5/totalRespuestas</f>
        <v>0.22500000000000001</v>
      </c>
      <c r="F5" s="44">
        <f>E5*100</f>
        <v>22.5</v>
      </c>
      <c r="G5" s="18">
        <f>F5/100</f>
        <v>0.22500000000000001</v>
      </c>
      <c r="H5" s="32"/>
    </row>
    <row r="6" spans="1:8" x14ac:dyDescent="0.2">
      <c r="A6" s="66"/>
      <c r="B6" s="73"/>
      <c r="C6" s="11" t="s">
        <v>7</v>
      </c>
      <c r="D6" s="12">
        <f>COUNTIF(Data!$B:$B,Preguntas!C6)</f>
        <v>39</v>
      </c>
      <c r="E6" s="36">
        <f t="shared" si="0"/>
        <v>0.48749999999999999</v>
      </c>
      <c r="F6" s="45">
        <f t="shared" ref="F6:F61" si="1">E6*100</f>
        <v>48.75</v>
      </c>
      <c r="G6" s="19">
        <f t="shared" ref="G6:G61" si="2">F6/100</f>
        <v>0.48749999999999999</v>
      </c>
    </row>
    <row r="7" spans="1:8" x14ac:dyDescent="0.2">
      <c r="A7" s="66"/>
      <c r="B7" s="73"/>
      <c r="C7" s="11" t="s">
        <v>28</v>
      </c>
      <c r="D7" s="12">
        <f>COUNTIF(Data!$B:$B,Preguntas!C7)</f>
        <v>11</v>
      </c>
      <c r="E7" s="36">
        <f t="shared" si="0"/>
        <v>0.13750000000000001</v>
      </c>
      <c r="F7" s="45">
        <f t="shared" si="1"/>
        <v>13.750000000000002</v>
      </c>
      <c r="G7" s="19">
        <f t="shared" si="2"/>
        <v>0.13750000000000001</v>
      </c>
    </row>
    <row r="8" spans="1:8" x14ac:dyDescent="0.2">
      <c r="A8" s="66"/>
      <c r="B8" s="73"/>
      <c r="C8" s="11" t="s">
        <v>29</v>
      </c>
      <c r="D8" s="12">
        <f>COUNTIF(Data!$B:$B,Preguntas!C8)</f>
        <v>9</v>
      </c>
      <c r="E8" s="36">
        <f t="shared" si="0"/>
        <v>0.1125</v>
      </c>
      <c r="F8" s="45">
        <f t="shared" si="1"/>
        <v>11.25</v>
      </c>
      <c r="G8" s="19">
        <f t="shared" si="2"/>
        <v>0.1125</v>
      </c>
    </row>
    <row r="9" spans="1:8" ht="13.5" thickBot="1" x14ac:dyDescent="0.25">
      <c r="A9" s="67"/>
      <c r="B9" s="74"/>
      <c r="C9" s="20" t="s">
        <v>10</v>
      </c>
      <c r="D9" s="21">
        <f>COUNTIF(Data!$B:$B,Preguntas!C9)</f>
        <v>3</v>
      </c>
      <c r="E9" s="37">
        <f t="shared" si="0"/>
        <v>3.7499999999999999E-2</v>
      </c>
      <c r="F9" s="46">
        <f t="shared" si="1"/>
        <v>3.75</v>
      </c>
      <c r="G9" s="22">
        <f t="shared" si="2"/>
        <v>3.7499999999999999E-2</v>
      </c>
    </row>
    <row r="10" spans="1:8" ht="18" customHeight="1" x14ac:dyDescent="0.2">
      <c r="A10" s="75">
        <v>2</v>
      </c>
      <c r="B10" s="80" t="s">
        <v>97</v>
      </c>
      <c r="C10" s="23" t="s">
        <v>37</v>
      </c>
      <c r="D10" s="24">
        <f>COUNTIF(Data!$C:$C,Preguntas!C10)</f>
        <v>59</v>
      </c>
      <c r="E10" s="38">
        <f t="shared" si="0"/>
        <v>0.73750000000000004</v>
      </c>
      <c r="F10" s="41">
        <f t="shared" si="1"/>
        <v>73.75</v>
      </c>
      <c r="G10" s="25">
        <f t="shared" si="2"/>
        <v>0.73750000000000004</v>
      </c>
    </row>
    <row r="11" spans="1:8" ht="13.5" thickBot="1" x14ac:dyDescent="0.25">
      <c r="A11" s="69"/>
      <c r="B11" s="71"/>
      <c r="C11" s="26" t="s">
        <v>48</v>
      </c>
      <c r="D11" s="27">
        <f>COUNTIF(Data!$C:$C,Preguntas!C11)</f>
        <v>21</v>
      </c>
      <c r="E11" s="39">
        <f t="shared" si="0"/>
        <v>0.26250000000000001</v>
      </c>
      <c r="F11" s="43">
        <f t="shared" si="1"/>
        <v>26.25</v>
      </c>
      <c r="G11" s="28">
        <f t="shared" si="2"/>
        <v>0.26250000000000001</v>
      </c>
    </row>
    <row r="12" spans="1:8" ht="18" customHeight="1" x14ac:dyDescent="0.2">
      <c r="A12" s="65">
        <v>3</v>
      </c>
      <c r="B12" s="72" t="s">
        <v>98</v>
      </c>
      <c r="C12" s="29" t="s">
        <v>56</v>
      </c>
      <c r="D12" s="17">
        <f>COUNTIF(Data!$D:$D,Preguntas!C12)</f>
        <v>13</v>
      </c>
      <c r="E12" s="35">
        <f t="shared" si="0"/>
        <v>0.16250000000000001</v>
      </c>
      <c r="F12" s="44">
        <f t="shared" si="1"/>
        <v>16.25</v>
      </c>
      <c r="G12" s="18">
        <f t="shared" si="2"/>
        <v>0.16250000000000001</v>
      </c>
    </row>
    <row r="13" spans="1:8" ht="18" customHeight="1" x14ac:dyDescent="0.2">
      <c r="A13" s="66"/>
      <c r="B13" s="73"/>
      <c r="C13" s="15" t="s">
        <v>4</v>
      </c>
      <c r="D13" s="12">
        <f>COUNTIF(Data!$D:$D,Preguntas!C13)</f>
        <v>11</v>
      </c>
      <c r="E13" s="36">
        <f t="shared" si="0"/>
        <v>0.13750000000000001</v>
      </c>
      <c r="F13" s="45">
        <f t="shared" si="1"/>
        <v>13.750000000000002</v>
      </c>
      <c r="G13" s="19">
        <f t="shared" si="2"/>
        <v>0.13750000000000001</v>
      </c>
    </row>
    <row r="14" spans="1:8" ht="18" customHeight="1" x14ac:dyDescent="0.2">
      <c r="A14" s="66"/>
      <c r="B14" s="73"/>
      <c r="C14" s="15" t="s">
        <v>9</v>
      </c>
      <c r="D14" s="12">
        <f>COUNTIF(Data!$D:$D,Preguntas!C14)</f>
        <v>14</v>
      </c>
      <c r="E14" s="36">
        <f t="shared" si="0"/>
        <v>0.17499999999999999</v>
      </c>
      <c r="F14" s="45">
        <f t="shared" si="1"/>
        <v>17.5</v>
      </c>
      <c r="G14" s="19">
        <f t="shared" si="2"/>
        <v>0.17499999999999999</v>
      </c>
    </row>
    <row r="15" spans="1:8" ht="18" customHeight="1" x14ac:dyDescent="0.2">
      <c r="A15" s="66"/>
      <c r="B15" s="73"/>
      <c r="C15" s="15" t="s">
        <v>24</v>
      </c>
      <c r="D15" s="12">
        <f>COUNTIF(Data!$D:$D,Preguntas!C15)</f>
        <v>40</v>
      </c>
      <c r="E15" s="36">
        <f t="shared" si="0"/>
        <v>0.5</v>
      </c>
      <c r="F15" s="45">
        <f t="shared" si="1"/>
        <v>50</v>
      </c>
      <c r="G15" s="19">
        <f t="shared" si="2"/>
        <v>0.5</v>
      </c>
    </row>
    <row r="16" spans="1:8" ht="18.75" customHeight="1" thickBot="1" x14ac:dyDescent="0.25">
      <c r="A16" s="66"/>
      <c r="B16" s="81"/>
      <c r="C16" s="15" t="s">
        <v>60</v>
      </c>
      <c r="D16" s="12">
        <f>COUNTIF(Data!$D:$D,Preguntas!C16)</f>
        <v>2</v>
      </c>
      <c r="E16" s="36">
        <f t="shared" si="0"/>
        <v>2.5000000000000001E-2</v>
      </c>
      <c r="F16" s="46">
        <f t="shared" si="1"/>
        <v>2.5</v>
      </c>
      <c r="G16" s="22">
        <f t="shared" si="2"/>
        <v>2.5000000000000001E-2</v>
      </c>
    </row>
    <row r="17" spans="1:7" ht="18" customHeight="1" x14ac:dyDescent="0.2">
      <c r="A17" s="68">
        <v>4</v>
      </c>
      <c r="B17" s="70" t="s">
        <v>99</v>
      </c>
      <c r="C17" s="13" t="s">
        <v>45</v>
      </c>
      <c r="D17" s="14">
        <f>COUNTIF(Data!$E:$E,Preguntas!C17)</f>
        <v>54</v>
      </c>
      <c r="E17" s="40">
        <f t="shared" si="0"/>
        <v>0.67500000000000004</v>
      </c>
      <c r="F17" s="41">
        <f t="shared" si="1"/>
        <v>67.5</v>
      </c>
      <c r="G17" s="25">
        <f t="shared" si="2"/>
        <v>0.67500000000000004</v>
      </c>
    </row>
    <row r="18" spans="1:7" ht="13.5" thickBot="1" x14ac:dyDescent="0.25">
      <c r="A18" s="69"/>
      <c r="B18" s="71"/>
      <c r="C18" s="26" t="s">
        <v>73</v>
      </c>
      <c r="D18" s="27">
        <f>COUNTIF(Data!$E:$E,Preguntas!C18)</f>
        <v>26</v>
      </c>
      <c r="E18" s="39">
        <f t="shared" si="0"/>
        <v>0.32500000000000001</v>
      </c>
      <c r="F18" s="43">
        <f t="shared" si="1"/>
        <v>32.5</v>
      </c>
      <c r="G18" s="28">
        <f t="shared" si="2"/>
        <v>0.32500000000000001</v>
      </c>
    </row>
    <row r="19" spans="1:7" ht="18" customHeight="1" x14ac:dyDescent="0.2">
      <c r="A19" s="65">
        <v>5</v>
      </c>
      <c r="B19" s="72" t="s">
        <v>100</v>
      </c>
      <c r="C19" s="29" t="s">
        <v>47</v>
      </c>
      <c r="D19" s="17">
        <f>COUNTIF(Data!$F:$F,Preguntas!C19)</f>
        <v>27</v>
      </c>
      <c r="E19" s="35">
        <f t="shared" si="0"/>
        <v>0.33750000000000002</v>
      </c>
      <c r="F19" s="44">
        <f t="shared" si="1"/>
        <v>33.75</v>
      </c>
      <c r="G19" s="18">
        <f t="shared" si="2"/>
        <v>0.33750000000000002</v>
      </c>
    </row>
    <row r="20" spans="1:7" x14ac:dyDescent="0.2">
      <c r="A20" s="66"/>
      <c r="B20" s="73"/>
      <c r="C20" s="15" t="s">
        <v>71</v>
      </c>
      <c r="D20" s="12">
        <f>COUNTIF(Data!$F:$F,Preguntas!C20)</f>
        <v>29</v>
      </c>
      <c r="E20" s="36">
        <f t="shared" si="0"/>
        <v>0.36249999999999999</v>
      </c>
      <c r="F20" s="45">
        <f t="shared" si="1"/>
        <v>36.25</v>
      </c>
      <c r="G20" s="19">
        <f t="shared" si="2"/>
        <v>0.36249999999999999</v>
      </c>
    </row>
    <row r="21" spans="1:7" x14ac:dyDescent="0.2">
      <c r="A21" s="66"/>
      <c r="B21" s="73"/>
      <c r="C21" s="15" t="s">
        <v>35</v>
      </c>
      <c r="D21" s="12">
        <f>COUNTIF(Data!$F:$F,Preguntas!C21)</f>
        <v>18</v>
      </c>
      <c r="E21" s="36">
        <f t="shared" si="0"/>
        <v>0.22500000000000001</v>
      </c>
      <c r="F21" s="45">
        <f t="shared" si="1"/>
        <v>22.5</v>
      </c>
      <c r="G21" s="19">
        <f t="shared" si="2"/>
        <v>0.22500000000000001</v>
      </c>
    </row>
    <row r="22" spans="1:7" ht="13.5" thickBot="1" x14ac:dyDescent="0.25">
      <c r="A22" s="67"/>
      <c r="B22" s="74"/>
      <c r="C22" s="30" t="s">
        <v>14</v>
      </c>
      <c r="D22" s="21">
        <f>COUNTIF(Data!$F:$F,Preguntas!C22)</f>
        <v>5</v>
      </c>
      <c r="E22" s="37">
        <f t="shared" si="0"/>
        <v>6.25E-2</v>
      </c>
      <c r="F22" s="46">
        <f t="shared" si="1"/>
        <v>6.25</v>
      </c>
      <c r="G22" s="22">
        <f t="shared" si="2"/>
        <v>6.25E-2</v>
      </c>
    </row>
    <row r="23" spans="1:7" ht="18" customHeight="1" x14ac:dyDescent="0.2">
      <c r="A23" s="75">
        <v>6</v>
      </c>
      <c r="B23" s="80" t="s">
        <v>101</v>
      </c>
      <c r="C23" s="23" t="s">
        <v>70</v>
      </c>
      <c r="D23" s="24">
        <f>COUNTIF(Data!$G:$G,Preguntas!C23)</f>
        <v>12</v>
      </c>
      <c r="E23" s="38">
        <f t="shared" si="0"/>
        <v>0.15</v>
      </c>
      <c r="F23" s="41">
        <f t="shared" si="1"/>
        <v>15</v>
      </c>
      <c r="G23" s="25">
        <f t="shared" si="2"/>
        <v>0.15</v>
      </c>
    </row>
    <row r="24" spans="1:7" x14ac:dyDescent="0.2">
      <c r="A24" s="68"/>
      <c r="B24" s="82"/>
      <c r="C24" s="13" t="s">
        <v>72</v>
      </c>
      <c r="D24" s="14">
        <f>COUNTIF(Data!$G:$G,Preguntas!C24)</f>
        <v>27</v>
      </c>
      <c r="E24" s="40">
        <f t="shared" si="0"/>
        <v>0.33750000000000002</v>
      </c>
      <c r="F24" s="42">
        <f t="shared" si="1"/>
        <v>33.75</v>
      </c>
      <c r="G24" s="31">
        <f t="shared" si="2"/>
        <v>0.33750000000000002</v>
      </c>
    </row>
    <row r="25" spans="1:7" x14ac:dyDescent="0.2">
      <c r="A25" s="68"/>
      <c r="B25" s="82"/>
      <c r="C25" s="13" t="s">
        <v>42</v>
      </c>
      <c r="D25" s="14">
        <f>COUNTIF(Data!$G:$G,Preguntas!C25)</f>
        <v>33</v>
      </c>
      <c r="E25" s="40">
        <f t="shared" si="0"/>
        <v>0.41249999999999998</v>
      </c>
      <c r="F25" s="42">
        <f t="shared" si="1"/>
        <v>41.25</v>
      </c>
      <c r="G25" s="31">
        <f t="shared" si="2"/>
        <v>0.41249999999999998</v>
      </c>
    </row>
    <row r="26" spans="1:7" x14ac:dyDescent="0.2">
      <c r="A26" s="68"/>
      <c r="B26" s="82"/>
      <c r="C26" s="13" t="s">
        <v>27</v>
      </c>
      <c r="D26" s="14">
        <f>COUNTIF(Data!$G:$G,Preguntas!C26)</f>
        <v>6</v>
      </c>
      <c r="E26" s="40">
        <f t="shared" si="0"/>
        <v>7.4999999999999997E-2</v>
      </c>
      <c r="F26" s="42">
        <f t="shared" si="1"/>
        <v>7.5</v>
      </c>
      <c r="G26" s="31">
        <f t="shared" si="2"/>
        <v>7.4999999999999997E-2</v>
      </c>
    </row>
    <row r="27" spans="1:7" ht="13.5" thickBot="1" x14ac:dyDescent="0.25">
      <c r="A27" s="69"/>
      <c r="B27" s="71"/>
      <c r="C27" s="26" t="s">
        <v>38</v>
      </c>
      <c r="D27" s="27">
        <f>COUNTIF(Data!$G:$G,Preguntas!C27)</f>
        <v>2</v>
      </c>
      <c r="E27" s="39">
        <f t="shared" si="0"/>
        <v>2.5000000000000001E-2</v>
      </c>
      <c r="F27" s="43">
        <f t="shared" si="1"/>
        <v>2.5</v>
      </c>
      <c r="G27" s="28">
        <f t="shared" si="2"/>
        <v>2.5000000000000001E-2</v>
      </c>
    </row>
    <row r="28" spans="1:7" ht="18" customHeight="1" x14ac:dyDescent="0.2">
      <c r="A28" s="65">
        <v>7</v>
      </c>
      <c r="B28" s="72" t="s">
        <v>102</v>
      </c>
      <c r="C28" s="29" t="s">
        <v>45</v>
      </c>
      <c r="D28" s="17">
        <f>COUNTIF(Data!$H:$H,Preguntas!C28)</f>
        <v>18</v>
      </c>
      <c r="E28" s="35">
        <f t="shared" si="0"/>
        <v>0.22500000000000001</v>
      </c>
      <c r="F28" s="44">
        <f t="shared" si="1"/>
        <v>22.5</v>
      </c>
      <c r="G28" s="18">
        <f t="shared" si="2"/>
        <v>0.22500000000000001</v>
      </c>
    </row>
    <row r="29" spans="1:7" ht="13.5" thickBot="1" x14ac:dyDescent="0.25">
      <c r="A29" s="67"/>
      <c r="B29" s="74"/>
      <c r="C29" s="30" t="s">
        <v>73</v>
      </c>
      <c r="D29" s="21">
        <f>COUNTIF(Data!$H:$H,Preguntas!C29)</f>
        <v>62</v>
      </c>
      <c r="E29" s="37">
        <f t="shared" si="0"/>
        <v>0.77500000000000002</v>
      </c>
      <c r="F29" s="46">
        <f t="shared" si="1"/>
        <v>77.5</v>
      </c>
      <c r="G29" s="22">
        <f t="shared" si="2"/>
        <v>0.77500000000000002</v>
      </c>
    </row>
    <row r="30" spans="1:7" ht="18" customHeight="1" x14ac:dyDescent="0.2">
      <c r="A30" s="75">
        <v>8</v>
      </c>
      <c r="B30" s="80" t="s">
        <v>103</v>
      </c>
      <c r="C30" s="23" t="s">
        <v>15</v>
      </c>
      <c r="D30" s="24">
        <f>COUNTIF(Data!$I:$I,Preguntas!C30)</f>
        <v>10</v>
      </c>
      <c r="E30" s="38">
        <f t="shared" si="0"/>
        <v>0.125</v>
      </c>
      <c r="F30" s="41">
        <f t="shared" si="1"/>
        <v>12.5</v>
      </c>
      <c r="G30" s="25">
        <f t="shared" si="2"/>
        <v>0.125</v>
      </c>
    </row>
    <row r="31" spans="1:7" x14ac:dyDescent="0.2">
      <c r="A31" s="68"/>
      <c r="B31" s="82"/>
      <c r="C31" s="13" t="s">
        <v>67</v>
      </c>
      <c r="D31" s="14">
        <f>COUNTIF(Data!$I:$I,Preguntas!C31)</f>
        <v>49</v>
      </c>
      <c r="E31" s="40">
        <f t="shared" si="0"/>
        <v>0.61250000000000004</v>
      </c>
      <c r="F31" s="42">
        <f t="shared" si="1"/>
        <v>61.250000000000007</v>
      </c>
      <c r="G31" s="31">
        <f t="shared" si="2"/>
        <v>0.61250000000000004</v>
      </c>
    </row>
    <row r="32" spans="1:7" x14ac:dyDescent="0.2">
      <c r="A32" s="68"/>
      <c r="B32" s="82"/>
      <c r="C32" s="13" t="s">
        <v>20</v>
      </c>
      <c r="D32" s="14">
        <f>COUNTIF(Data!$I:$I,Preguntas!C32)</f>
        <v>4</v>
      </c>
      <c r="E32" s="40">
        <f t="shared" si="0"/>
        <v>0.05</v>
      </c>
      <c r="F32" s="42">
        <f t="shared" si="1"/>
        <v>5</v>
      </c>
      <c r="G32" s="31">
        <f t="shared" si="2"/>
        <v>0.05</v>
      </c>
    </row>
    <row r="33" spans="1:7" ht="13.5" thickBot="1" x14ac:dyDescent="0.25">
      <c r="A33" s="69"/>
      <c r="B33" s="71"/>
      <c r="C33" s="26" t="s">
        <v>16</v>
      </c>
      <c r="D33" s="27">
        <f>COUNTIF(Data!$I:$I,Preguntas!C33)</f>
        <v>17</v>
      </c>
      <c r="E33" s="39">
        <f t="shared" si="0"/>
        <v>0.21249999999999999</v>
      </c>
      <c r="F33" s="43">
        <f t="shared" si="1"/>
        <v>21.25</v>
      </c>
      <c r="G33" s="28">
        <f t="shared" si="2"/>
        <v>0.21249999999999999</v>
      </c>
    </row>
    <row r="34" spans="1:7" ht="18" customHeight="1" x14ac:dyDescent="0.2">
      <c r="A34" s="65">
        <v>9</v>
      </c>
      <c r="B34" s="83" t="s">
        <v>104</v>
      </c>
      <c r="C34" s="29" t="s">
        <v>45</v>
      </c>
      <c r="D34" s="17">
        <f>COUNTIF(Data!$J:$J,Preguntas!C34)</f>
        <v>67</v>
      </c>
      <c r="E34" s="35">
        <f t="shared" si="0"/>
        <v>0.83750000000000002</v>
      </c>
      <c r="F34" s="44">
        <f t="shared" si="1"/>
        <v>83.75</v>
      </c>
      <c r="G34" s="18">
        <f t="shared" si="2"/>
        <v>0.83750000000000002</v>
      </c>
    </row>
    <row r="35" spans="1:7" ht="21" customHeight="1" thickBot="1" x14ac:dyDescent="0.25">
      <c r="A35" s="67"/>
      <c r="B35" s="74"/>
      <c r="C35" s="30" t="s">
        <v>73</v>
      </c>
      <c r="D35" s="21">
        <f>COUNTIF(Data!$J:$J,Preguntas!C35)</f>
        <v>13</v>
      </c>
      <c r="E35" s="37">
        <f t="shared" si="0"/>
        <v>0.16250000000000001</v>
      </c>
      <c r="F35" s="46">
        <f t="shared" si="1"/>
        <v>16.25</v>
      </c>
      <c r="G35" s="22">
        <f t="shared" si="2"/>
        <v>0.16250000000000001</v>
      </c>
    </row>
    <row r="36" spans="1:7" ht="18" customHeight="1" x14ac:dyDescent="0.2">
      <c r="A36" s="75">
        <v>10</v>
      </c>
      <c r="B36" s="80" t="s">
        <v>105</v>
      </c>
      <c r="C36" s="53" t="s">
        <v>63</v>
      </c>
      <c r="D36" s="54">
        <f>COUNTIF(Data!$K:$K,Preguntas!C36)</f>
        <v>11</v>
      </c>
      <c r="E36" s="55">
        <f t="shared" si="0"/>
        <v>0.13750000000000001</v>
      </c>
      <c r="F36" s="56">
        <f t="shared" si="1"/>
        <v>13.750000000000002</v>
      </c>
      <c r="G36" s="57">
        <f t="shared" si="2"/>
        <v>0.13750000000000001</v>
      </c>
    </row>
    <row r="37" spans="1:7" x14ac:dyDescent="0.2">
      <c r="A37" s="68"/>
      <c r="B37" s="82"/>
      <c r="C37" s="13" t="s">
        <v>33</v>
      </c>
      <c r="D37" s="14">
        <f>COUNTIF(Data!$K:$K,Preguntas!C37)</f>
        <v>8</v>
      </c>
      <c r="E37" s="40">
        <f t="shared" ref="E37:E57" si="3">D37/totalRespuestas</f>
        <v>0.1</v>
      </c>
      <c r="F37" s="42">
        <f t="shared" si="1"/>
        <v>10</v>
      </c>
      <c r="G37" s="31">
        <f t="shared" si="2"/>
        <v>0.1</v>
      </c>
    </row>
    <row r="38" spans="1:7" x14ac:dyDescent="0.2">
      <c r="A38" s="68"/>
      <c r="B38" s="82"/>
      <c r="C38" s="13" t="s">
        <v>8</v>
      </c>
      <c r="D38" s="14">
        <f>COUNTIF(Data!$K:$K,Preguntas!C38)</f>
        <v>21</v>
      </c>
      <c r="E38" s="40">
        <f t="shared" si="3"/>
        <v>0.26250000000000001</v>
      </c>
      <c r="F38" s="42">
        <f t="shared" si="1"/>
        <v>26.25</v>
      </c>
      <c r="G38" s="31">
        <f t="shared" si="2"/>
        <v>0.26250000000000001</v>
      </c>
    </row>
    <row r="39" spans="1:7" x14ac:dyDescent="0.2">
      <c r="A39" s="68"/>
      <c r="B39" s="82"/>
      <c r="C39" s="13" t="s">
        <v>36</v>
      </c>
      <c r="D39" s="14">
        <f>COUNTIF(Data!$K:$K,Preguntas!C39)</f>
        <v>38</v>
      </c>
      <c r="E39" s="40">
        <f t="shared" si="3"/>
        <v>0.47499999999999998</v>
      </c>
      <c r="F39" s="42">
        <f t="shared" si="1"/>
        <v>47.5</v>
      </c>
      <c r="G39" s="31">
        <f t="shared" si="2"/>
        <v>0.47499999999999998</v>
      </c>
    </row>
    <row r="40" spans="1:7" ht="13.5" thickBot="1" x14ac:dyDescent="0.25">
      <c r="A40" s="69"/>
      <c r="B40" s="71"/>
      <c r="C40" s="26" t="s">
        <v>31</v>
      </c>
      <c r="D40" s="27">
        <f>COUNTIF(Data!$K:$K,Preguntas!C40)</f>
        <v>2</v>
      </c>
      <c r="E40" s="39">
        <f t="shared" si="3"/>
        <v>2.5000000000000001E-2</v>
      </c>
      <c r="F40" s="43">
        <f t="shared" si="1"/>
        <v>2.5</v>
      </c>
      <c r="G40" s="28">
        <f t="shared" si="2"/>
        <v>2.5000000000000001E-2</v>
      </c>
    </row>
    <row r="41" spans="1:7" ht="18" customHeight="1" x14ac:dyDescent="0.2">
      <c r="A41" s="65">
        <v>11</v>
      </c>
      <c r="B41" s="72" t="s">
        <v>106</v>
      </c>
      <c r="C41" s="58" t="s">
        <v>63</v>
      </c>
      <c r="D41" s="59">
        <f>COUNTIF(Data!$L:$L,Preguntas!C41)</f>
        <v>12</v>
      </c>
      <c r="E41" s="60">
        <f t="shared" si="3"/>
        <v>0.15</v>
      </c>
      <c r="F41" s="61">
        <f t="shared" si="1"/>
        <v>15</v>
      </c>
      <c r="G41" s="62">
        <f t="shared" si="2"/>
        <v>0.15</v>
      </c>
    </row>
    <row r="42" spans="1:7" x14ac:dyDescent="0.2">
      <c r="A42" s="66"/>
      <c r="B42" s="73"/>
      <c r="C42" s="15" t="s">
        <v>5</v>
      </c>
      <c r="D42" s="12">
        <f>COUNTIF(Data!$L:$L,Preguntas!C42)</f>
        <v>21</v>
      </c>
      <c r="E42" s="36">
        <f t="shared" si="3"/>
        <v>0.26250000000000001</v>
      </c>
      <c r="F42" s="45">
        <f t="shared" si="1"/>
        <v>26.25</v>
      </c>
      <c r="G42" s="19">
        <f t="shared" si="2"/>
        <v>0.26250000000000001</v>
      </c>
    </row>
    <row r="43" spans="1:7" ht="12.75" customHeight="1" x14ac:dyDescent="0.2">
      <c r="A43" s="66"/>
      <c r="B43" s="73"/>
      <c r="C43" s="15" t="s">
        <v>77</v>
      </c>
      <c r="D43" s="12">
        <f>COUNTIF(Data!$L:$L,Preguntas!C43)</f>
        <v>38</v>
      </c>
      <c r="E43" s="36">
        <f t="shared" si="3"/>
        <v>0.47499999999999998</v>
      </c>
      <c r="F43" s="45">
        <f t="shared" si="1"/>
        <v>47.5</v>
      </c>
      <c r="G43" s="19">
        <f t="shared" si="2"/>
        <v>0.47499999999999998</v>
      </c>
    </row>
    <row r="44" spans="1:7" ht="13.5" thickBot="1" x14ac:dyDescent="0.25">
      <c r="A44" s="67"/>
      <c r="B44" s="74"/>
      <c r="C44" s="30" t="s">
        <v>19</v>
      </c>
      <c r="D44" s="21">
        <f>COUNTIF(Data!$L:$L,Preguntas!C44)</f>
        <v>9</v>
      </c>
      <c r="E44" s="37">
        <f t="shared" si="3"/>
        <v>0.1125</v>
      </c>
      <c r="F44" s="46">
        <f t="shared" si="1"/>
        <v>11.25</v>
      </c>
      <c r="G44" s="22">
        <f t="shared" si="2"/>
        <v>0.1125</v>
      </c>
    </row>
    <row r="45" spans="1:7" ht="20.25" customHeight="1" x14ac:dyDescent="0.2">
      <c r="A45" s="75">
        <v>12</v>
      </c>
      <c r="B45" s="80" t="s">
        <v>107</v>
      </c>
      <c r="C45" s="23" t="s">
        <v>73</v>
      </c>
      <c r="D45" s="24">
        <f>COUNTIF(Data!$M:$M,Preguntas!C45)</f>
        <v>35</v>
      </c>
      <c r="E45" s="38">
        <f t="shared" si="3"/>
        <v>0.4375</v>
      </c>
      <c r="F45" s="41">
        <f t="shared" si="1"/>
        <v>43.75</v>
      </c>
      <c r="G45" s="25">
        <f t="shared" si="2"/>
        <v>0.4375</v>
      </c>
    </row>
    <row r="46" spans="1:7" ht="20.25" customHeight="1" x14ac:dyDescent="0.2">
      <c r="A46" s="68"/>
      <c r="B46" s="82"/>
      <c r="C46" s="13" t="s">
        <v>49</v>
      </c>
      <c r="D46" s="14">
        <f>COUNTIF(Data!$M:$M,Preguntas!C46)</f>
        <v>24</v>
      </c>
      <c r="E46" s="40">
        <f t="shared" si="3"/>
        <v>0.3</v>
      </c>
      <c r="F46" s="42">
        <f t="shared" si="1"/>
        <v>30</v>
      </c>
      <c r="G46" s="31">
        <f t="shared" si="2"/>
        <v>0.3</v>
      </c>
    </row>
    <row r="47" spans="1:7" ht="20.25" customHeight="1" thickBot="1" x14ac:dyDescent="0.25">
      <c r="A47" s="69"/>
      <c r="B47" s="71"/>
      <c r="C47" s="26" t="s">
        <v>62</v>
      </c>
      <c r="D47" s="27">
        <f>COUNTIF(Data!$M:$M,Preguntas!C47)</f>
        <v>21</v>
      </c>
      <c r="E47" s="39">
        <f t="shared" si="3"/>
        <v>0.26250000000000001</v>
      </c>
      <c r="F47" s="43">
        <f t="shared" si="1"/>
        <v>26.25</v>
      </c>
      <c r="G47" s="28">
        <f t="shared" si="2"/>
        <v>0.26250000000000001</v>
      </c>
    </row>
    <row r="48" spans="1:7" ht="18" customHeight="1" x14ac:dyDescent="0.2">
      <c r="A48" s="65">
        <v>13</v>
      </c>
      <c r="B48" s="72" t="s">
        <v>108</v>
      </c>
      <c r="C48" s="58" t="s">
        <v>50</v>
      </c>
      <c r="D48" s="59">
        <f>COUNTIF(Data!$N:$N,Preguntas!C48)</f>
        <v>43</v>
      </c>
      <c r="E48" s="60">
        <f t="shared" si="3"/>
        <v>0.53749999999999998</v>
      </c>
      <c r="F48" s="61">
        <f t="shared" si="1"/>
        <v>53.75</v>
      </c>
      <c r="G48" s="62">
        <f t="shared" si="2"/>
        <v>0.53749999999999998</v>
      </c>
    </row>
    <row r="49" spans="1:7" x14ac:dyDescent="0.2">
      <c r="A49" s="66"/>
      <c r="B49" s="73"/>
      <c r="C49" s="15" t="s">
        <v>74</v>
      </c>
      <c r="D49" s="12">
        <f>COUNTIF(Data!$N:$N,Preguntas!C49)</f>
        <v>24</v>
      </c>
      <c r="E49" s="36">
        <f t="shared" si="3"/>
        <v>0.3</v>
      </c>
      <c r="F49" s="45">
        <f t="shared" si="1"/>
        <v>30</v>
      </c>
      <c r="G49" s="19">
        <f t="shared" si="2"/>
        <v>0.3</v>
      </c>
    </row>
    <row r="50" spans="1:7" ht="25.5" x14ac:dyDescent="0.2">
      <c r="A50" s="66"/>
      <c r="B50" s="73"/>
      <c r="C50" s="15" t="s">
        <v>26</v>
      </c>
      <c r="D50" s="12">
        <f>COUNTIF(Data!$N:$N,Preguntas!C50)</f>
        <v>6</v>
      </c>
      <c r="E50" s="36">
        <f t="shared" si="3"/>
        <v>7.4999999999999997E-2</v>
      </c>
      <c r="F50" s="45">
        <f t="shared" si="1"/>
        <v>7.5</v>
      </c>
      <c r="G50" s="19">
        <f t="shared" si="2"/>
        <v>7.4999999999999997E-2</v>
      </c>
    </row>
    <row r="51" spans="1:7" x14ac:dyDescent="0.2">
      <c r="A51" s="66"/>
      <c r="B51" s="73"/>
      <c r="C51" s="15" t="s">
        <v>39</v>
      </c>
      <c r="D51" s="12">
        <f>COUNTIF(Data!$N:$N,Preguntas!C51)</f>
        <v>4</v>
      </c>
      <c r="E51" s="36">
        <f t="shared" si="3"/>
        <v>0.05</v>
      </c>
      <c r="F51" s="45">
        <f t="shared" si="1"/>
        <v>5</v>
      </c>
      <c r="G51" s="19">
        <f t="shared" si="2"/>
        <v>0.05</v>
      </c>
    </row>
    <row r="52" spans="1:7" ht="13.5" thickBot="1" x14ac:dyDescent="0.25">
      <c r="A52" s="67"/>
      <c r="B52" s="74"/>
      <c r="C52" s="30" t="s">
        <v>83</v>
      </c>
      <c r="D52" s="21">
        <f>COUNTIF(Data!$N:$N,Preguntas!C52)</f>
        <v>2</v>
      </c>
      <c r="E52" s="37">
        <f t="shared" si="3"/>
        <v>2.5000000000000001E-2</v>
      </c>
      <c r="F52" s="46">
        <f t="shared" si="1"/>
        <v>2.5</v>
      </c>
      <c r="G52" s="22">
        <f t="shared" si="2"/>
        <v>2.5000000000000001E-2</v>
      </c>
    </row>
    <row r="53" spans="1:7" ht="18" customHeight="1" x14ac:dyDescent="0.2">
      <c r="A53" s="75">
        <v>14</v>
      </c>
      <c r="B53" s="80" t="s">
        <v>105</v>
      </c>
      <c r="C53" s="53" t="s">
        <v>84</v>
      </c>
      <c r="D53" s="54">
        <f>COUNTIF(Data!$O:$O,Preguntas!C53)</f>
        <v>33</v>
      </c>
      <c r="E53" s="55">
        <f t="shared" si="3"/>
        <v>0.41249999999999998</v>
      </c>
      <c r="F53" s="56">
        <f t="shared" si="1"/>
        <v>41.25</v>
      </c>
      <c r="G53" s="57">
        <f t="shared" si="2"/>
        <v>0.41249999999999998</v>
      </c>
    </row>
    <row r="54" spans="1:7" x14ac:dyDescent="0.2">
      <c r="A54" s="68"/>
      <c r="B54" s="82"/>
      <c r="C54" s="13" t="s">
        <v>6</v>
      </c>
      <c r="D54" s="14">
        <f>COUNTIF(Data!$O:$O,Preguntas!C54)</f>
        <v>3</v>
      </c>
      <c r="E54" s="40">
        <f t="shared" si="3"/>
        <v>3.7499999999999999E-2</v>
      </c>
      <c r="F54" s="42">
        <f t="shared" si="1"/>
        <v>3.75</v>
      </c>
      <c r="G54" s="31">
        <f t="shared" si="2"/>
        <v>3.7499999999999999E-2</v>
      </c>
    </row>
    <row r="55" spans="1:7" x14ac:dyDescent="0.2">
      <c r="A55" s="68"/>
      <c r="B55" s="82"/>
      <c r="C55" s="13" t="s">
        <v>8</v>
      </c>
      <c r="D55" s="14">
        <f>COUNTIF(Data!$O:$O,Preguntas!C55)</f>
        <v>8</v>
      </c>
      <c r="E55" s="40">
        <f t="shared" si="3"/>
        <v>0.1</v>
      </c>
      <c r="F55" s="42">
        <f t="shared" si="1"/>
        <v>10</v>
      </c>
      <c r="G55" s="31">
        <f t="shared" si="2"/>
        <v>0.1</v>
      </c>
    </row>
    <row r="56" spans="1:7" x14ac:dyDescent="0.2">
      <c r="A56" s="68"/>
      <c r="B56" s="82"/>
      <c r="C56" s="13" t="s">
        <v>36</v>
      </c>
      <c r="D56" s="14">
        <f>COUNTIF(Data!$O:$O,Preguntas!C56)</f>
        <v>29</v>
      </c>
      <c r="E56" s="40">
        <f t="shared" si="3"/>
        <v>0.36249999999999999</v>
      </c>
      <c r="F56" s="42">
        <f t="shared" si="1"/>
        <v>36.25</v>
      </c>
      <c r="G56" s="31">
        <f t="shared" si="2"/>
        <v>0.36249999999999999</v>
      </c>
    </row>
    <row r="57" spans="1:7" ht="13.5" thickBot="1" x14ac:dyDescent="0.25">
      <c r="A57" s="69"/>
      <c r="B57" s="71"/>
      <c r="C57" s="26" t="s">
        <v>31</v>
      </c>
      <c r="D57" s="27">
        <f>COUNTIF(Data!$O:$O,Preguntas!C57)</f>
        <v>7</v>
      </c>
      <c r="E57" s="39">
        <f t="shared" si="3"/>
        <v>8.7499999999999994E-2</v>
      </c>
      <c r="F57" s="43">
        <f t="shared" si="1"/>
        <v>8.75</v>
      </c>
      <c r="G57" s="28">
        <f t="shared" si="2"/>
        <v>8.7499999999999994E-2</v>
      </c>
    </row>
    <row r="58" spans="1:7" ht="18.75" thickBot="1" x14ac:dyDescent="0.25">
      <c r="A58" s="52">
        <v>15</v>
      </c>
      <c r="B58" s="64"/>
      <c r="C58" s="47" t="s">
        <v>91</v>
      </c>
      <c r="D58" s="48"/>
      <c r="E58" s="49"/>
      <c r="F58" s="50">
        <f t="shared" si="1"/>
        <v>0</v>
      </c>
      <c r="G58" s="51">
        <f t="shared" si="2"/>
        <v>0</v>
      </c>
    </row>
    <row r="59" spans="1:7" ht="18" customHeight="1" x14ac:dyDescent="0.2">
      <c r="A59" s="75">
        <v>16</v>
      </c>
      <c r="B59" s="80" t="s">
        <v>109</v>
      </c>
      <c r="C59" s="23" t="s">
        <v>73</v>
      </c>
      <c r="D59" s="24">
        <f>COUNTIF(Data!$Q:$Q,Preguntas!C59)</f>
        <v>30</v>
      </c>
      <c r="E59" s="38">
        <f>D59/totalRespuestas</f>
        <v>0.375</v>
      </c>
      <c r="F59" s="41">
        <f t="shared" si="1"/>
        <v>37.5</v>
      </c>
      <c r="G59" s="25">
        <f t="shared" si="2"/>
        <v>0.375</v>
      </c>
    </row>
    <row r="60" spans="1:7" x14ac:dyDescent="0.2">
      <c r="A60" s="68"/>
      <c r="B60" s="82"/>
      <c r="C60" s="13" t="s">
        <v>81</v>
      </c>
      <c r="D60" s="14">
        <f>COUNTIF(Data!$Q:$Q,Preguntas!C60)</f>
        <v>34</v>
      </c>
      <c r="E60" s="40">
        <f>D60/totalRespuestas</f>
        <v>0.42499999999999999</v>
      </c>
      <c r="F60" s="42">
        <f t="shared" si="1"/>
        <v>42.5</v>
      </c>
      <c r="G60" s="31">
        <f t="shared" si="2"/>
        <v>0.42499999999999999</v>
      </c>
    </row>
    <row r="61" spans="1:7" ht="13.5" thickBot="1" x14ac:dyDescent="0.25">
      <c r="A61" s="69"/>
      <c r="B61" s="71"/>
      <c r="C61" s="26" t="s">
        <v>62</v>
      </c>
      <c r="D61" s="27">
        <f>COUNTIF(Data!$Q:$Q,Preguntas!C61)</f>
        <v>16</v>
      </c>
      <c r="E61" s="39">
        <f>D61/totalRespuestas</f>
        <v>0.2</v>
      </c>
      <c r="F61" s="43">
        <f t="shared" si="1"/>
        <v>20</v>
      </c>
      <c r="G61" s="28">
        <f t="shared" si="2"/>
        <v>0.2</v>
      </c>
    </row>
  </sheetData>
  <mergeCells count="33">
    <mergeCell ref="A53:A57"/>
    <mergeCell ref="A59:A61"/>
    <mergeCell ref="B53:B57"/>
    <mergeCell ref="B59:B61"/>
    <mergeCell ref="B36:B40"/>
    <mergeCell ref="B41:B44"/>
    <mergeCell ref="B45:B47"/>
    <mergeCell ref="B48:B52"/>
    <mergeCell ref="B12:B16"/>
    <mergeCell ref="A5:A9"/>
    <mergeCell ref="A10:A11"/>
    <mergeCell ref="A12:A16"/>
    <mergeCell ref="B23:B27"/>
    <mergeCell ref="A1:C1"/>
    <mergeCell ref="F3:G3"/>
    <mergeCell ref="D3:E3"/>
    <mergeCell ref="B5:B9"/>
    <mergeCell ref="B10:B11"/>
    <mergeCell ref="A41:A44"/>
    <mergeCell ref="A45:A47"/>
    <mergeCell ref="A48:A52"/>
    <mergeCell ref="A23:A27"/>
    <mergeCell ref="A30:A33"/>
    <mergeCell ref="A28:A29"/>
    <mergeCell ref="A34:A35"/>
    <mergeCell ref="A19:A22"/>
    <mergeCell ref="A17:A18"/>
    <mergeCell ref="B17:B18"/>
    <mergeCell ref="B19:B22"/>
    <mergeCell ref="A36:A40"/>
    <mergeCell ref="B28:B29"/>
    <mergeCell ref="B30:B33"/>
    <mergeCell ref="B34:B35"/>
  </mergeCells>
  <phoneticPr fontId="2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Data</vt:lpstr>
      <vt:lpstr>Preguntas</vt:lpstr>
      <vt:lpstr>totalRespuestas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AdrianB</dc:creator>
  <cp:lastModifiedBy>Adrian</cp:lastModifiedBy>
  <dcterms:created xsi:type="dcterms:W3CDTF">2011-11-09T22:38:26Z</dcterms:created>
  <dcterms:modified xsi:type="dcterms:W3CDTF">2011-11-13T18:51:09Z</dcterms:modified>
</cp:coreProperties>
</file>