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https://oitncsu-my.sharepoint.com/personal/madiacon_ncsu_edu/Documents/Teaching/NE 400-500/2022 Spring/NE 400 Lab/Lab 1 - Error Propagation/"/>
    </mc:Choice>
  </mc:AlternateContent>
  <xr:revisionPtr revIDLastSave="174" documentId="13_ncr:1_{FA7662A7-CDA6-457D-9716-3204943BE608}" xr6:coauthVersionLast="47" xr6:coauthVersionMax="47" xr10:uidLastSave="{E38AB583-DDA6-5B4A-92EB-723FA7777869}"/>
  <bookViews>
    <workbookView xWindow="20340" yWindow="500" windowWidth="25880" windowHeight="19280" xr2:uid="{99C8068D-A857-4678-A715-E20EB5C966CC}"/>
  </bookViews>
  <sheets>
    <sheet name="Instructions" sheetId="3" r:id="rId1"/>
    <sheet name="Heat Transfer Coefficient" sheetId="2" r:id="rId2"/>
    <sheet name="Confidence Intervals" sheetId="5" r:id="rId3"/>
  </sheets>
  <definedNames>
    <definedName name="_xlnm._FilterDatabase" localSheetId="0" hidden="1">Instructions!#REF!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 i="2" l="1"/>
  <c r="P4" i="2" s="1"/>
  <c r="N7" i="2" l="1"/>
  <c r="P7" i="2" s="1"/>
  <c r="F4" i="2"/>
  <c r="T4" i="2" s="1"/>
  <c r="F5" i="2"/>
  <c r="F6" i="2"/>
  <c r="F7" i="2"/>
  <c r="F8" i="2"/>
  <c r="F9" i="2"/>
  <c r="F10" i="2"/>
  <c r="F11" i="2"/>
  <c r="F12" i="2"/>
  <c r="F13" i="2"/>
  <c r="F14" i="2"/>
  <c r="F15" i="2"/>
  <c r="F16" i="2"/>
  <c r="F3" i="2"/>
  <c r="T7" i="2" l="1"/>
  <c r="N10" i="2"/>
  <c r="P10" i="2" s="1"/>
  <c r="T10" i="2" s="1"/>
  <c r="N5" i="2"/>
  <c r="P5" i="2" s="1"/>
  <c r="T5" i="2" s="1"/>
  <c r="N16" i="2"/>
  <c r="P16" i="2" s="1"/>
  <c r="T16" i="2" s="1"/>
  <c r="N12" i="2"/>
  <c r="P12" i="2" s="1"/>
  <c r="T12" i="2" s="1"/>
  <c r="N8" i="2"/>
  <c r="P8" i="2" s="1"/>
  <c r="T8" i="2" s="1"/>
  <c r="N14" i="2"/>
  <c r="P14" i="2" s="1"/>
  <c r="T14" i="2" s="1"/>
  <c r="N6" i="2"/>
  <c r="P6" i="2" s="1"/>
  <c r="T6" i="2" s="1"/>
  <c r="N3" i="2"/>
  <c r="P3" i="2" s="1"/>
  <c r="T3" i="2" s="1"/>
  <c r="N13" i="2"/>
  <c r="P13" i="2" s="1"/>
  <c r="T13" i="2" s="1"/>
  <c r="N9" i="2"/>
  <c r="P9" i="2" s="1"/>
  <c r="T9" i="2" s="1"/>
  <c r="N15" i="2"/>
  <c r="P15" i="2" s="1"/>
  <c r="T15" i="2" s="1"/>
  <c r="N11" i="2"/>
  <c r="P11" i="2" s="1"/>
  <c r="T11" i="2" s="1"/>
</calcChain>
</file>

<file path=xl/sharedStrings.xml><?xml version="1.0" encoding="utf-8"?>
<sst xmlns="http://schemas.openxmlformats.org/spreadsheetml/2006/main" count="51" uniqueCount="50">
  <si>
    <t>Trial</t>
  </si>
  <si>
    <t>Instructions</t>
  </si>
  <si>
    <t>Notes</t>
  </si>
  <si>
    <r>
      <t>λ</t>
    </r>
    <r>
      <rPr>
        <vertAlign val="subscript"/>
        <sz val="18"/>
        <color theme="1"/>
        <rFont val="Cambria"/>
        <family val="1"/>
      </rPr>
      <t xml:space="preserve">1 </t>
    </r>
    <r>
      <rPr>
        <sz val="18"/>
        <color theme="1"/>
        <rFont val="Cambria"/>
        <family val="1"/>
      </rPr>
      <t>[BTU/lb]</t>
    </r>
  </si>
  <si>
    <r>
      <t>λ</t>
    </r>
    <r>
      <rPr>
        <vertAlign val="subscript"/>
        <sz val="18"/>
        <color theme="1"/>
        <rFont val="Cambria"/>
        <family val="1"/>
      </rPr>
      <t xml:space="preserve">S </t>
    </r>
    <r>
      <rPr>
        <sz val="18"/>
        <color theme="1"/>
        <rFont val="Cambria"/>
        <family val="1"/>
      </rPr>
      <t>[BTU/lb]</t>
    </r>
  </si>
  <si>
    <r>
      <t>C</t>
    </r>
    <r>
      <rPr>
        <vertAlign val="subscript"/>
        <sz val="18"/>
        <color theme="1"/>
        <rFont val="Cambria"/>
        <family val="1"/>
      </rPr>
      <t>p</t>
    </r>
    <r>
      <rPr>
        <sz val="18"/>
        <color theme="1"/>
        <rFont val="Cambria"/>
        <family val="1"/>
      </rPr>
      <t xml:space="preserve"> [BTU/lb °F]</t>
    </r>
  </si>
  <si>
    <r>
      <t>x</t>
    </r>
    <r>
      <rPr>
        <vertAlign val="subscript"/>
        <sz val="18"/>
        <color theme="1"/>
        <rFont val="Cambria"/>
        <family val="1"/>
      </rPr>
      <t>S</t>
    </r>
  </si>
  <si>
    <r>
      <t>T</t>
    </r>
    <r>
      <rPr>
        <vertAlign val="subscript"/>
        <sz val="12"/>
        <color theme="1"/>
        <rFont val="Cambria"/>
        <family val="1"/>
      </rPr>
      <t>S</t>
    </r>
    <r>
      <rPr>
        <sz val="12"/>
        <color theme="1"/>
        <rFont val="Cambria"/>
        <family val="1"/>
      </rPr>
      <t xml:space="preserve"> [± 1 °F]</t>
    </r>
  </si>
  <si>
    <r>
      <t>T</t>
    </r>
    <r>
      <rPr>
        <vertAlign val="subscript"/>
        <sz val="12"/>
        <color theme="1"/>
        <rFont val="Cambria"/>
        <family val="1"/>
      </rPr>
      <t>2</t>
    </r>
    <r>
      <rPr>
        <sz val="12"/>
        <color theme="1"/>
        <rFont val="Cambria"/>
        <family val="1"/>
      </rPr>
      <t xml:space="preserve"> [± 1 °F]</t>
    </r>
  </si>
  <si>
    <r>
      <t>T</t>
    </r>
    <r>
      <rPr>
        <vertAlign val="subscript"/>
        <sz val="12"/>
        <color theme="1"/>
        <rFont val="Cambria"/>
        <family val="1"/>
      </rPr>
      <t>3</t>
    </r>
    <r>
      <rPr>
        <sz val="12"/>
        <color theme="1"/>
        <rFont val="Cambria"/>
        <family val="1"/>
      </rPr>
      <t xml:space="preserve"> [± 1 °F]</t>
    </r>
  </si>
  <si>
    <r>
      <t>A [ft</t>
    </r>
    <r>
      <rPr>
        <b/>
        <vertAlign val="superscript"/>
        <sz val="12"/>
        <color theme="1"/>
        <rFont val="Cambria"/>
        <family val="1"/>
      </rPr>
      <t>2</t>
    </r>
    <r>
      <rPr>
        <b/>
        <sz val="12"/>
        <color theme="1"/>
        <rFont val="Cambria"/>
        <family val="1"/>
      </rPr>
      <t>]</t>
    </r>
  </si>
  <si>
    <r>
      <t>U [± ?? BTU/(ft</t>
    </r>
    <r>
      <rPr>
        <b/>
        <vertAlign val="superscript"/>
        <sz val="12"/>
        <color theme="1"/>
        <rFont val="Cambria"/>
        <family val="1"/>
      </rPr>
      <t>2</t>
    </r>
    <r>
      <rPr>
        <b/>
        <sz val="12"/>
        <color theme="1"/>
        <rFont val="Cambria"/>
        <family val="1"/>
      </rPr>
      <t xml:space="preserve"> °F min)]</t>
    </r>
  </si>
  <si>
    <r>
      <t xml:space="preserve">Literature- Derived Values </t>
    </r>
    <r>
      <rPr>
        <b/>
        <vertAlign val="superscript"/>
        <sz val="18"/>
        <color theme="1"/>
        <rFont val="Cambria"/>
        <family val="1"/>
      </rPr>
      <t>[1]</t>
    </r>
  </si>
  <si>
    <r>
      <t xml:space="preserve">[1] Geankoplis, Christie John. </t>
    </r>
    <r>
      <rPr>
        <i/>
        <sz val="11"/>
        <color theme="1"/>
        <rFont val="Cambria"/>
        <family val="1"/>
      </rPr>
      <t>Transport Processes and Separation Principles</t>
    </r>
    <r>
      <rPr>
        <sz val="11"/>
        <color theme="1"/>
        <rFont val="Cambria"/>
        <family val="1"/>
      </rPr>
      <t>. Fourth Edition, Pearson, 2003, New York.</t>
    </r>
  </si>
  <si>
    <t>S Error [lb/min]</t>
  </si>
  <si>
    <r>
      <t>A Error [ft</t>
    </r>
    <r>
      <rPr>
        <i/>
        <vertAlign val="superscript"/>
        <sz val="12"/>
        <color theme="1"/>
        <rFont val="Cambria"/>
        <family val="1"/>
      </rPr>
      <t>2</t>
    </r>
    <r>
      <rPr>
        <i/>
        <sz val="12"/>
        <color theme="1"/>
        <rFont val="Cambria"/>
        <family val="1"/>
      </rPr>
      <t>]</t>
    </r>
  </si>
  <si>
    <t>U Error</t>
  </si>
  <si>
    <t>Mass [kg]</t>
  </si>
  <si>
    <t>95% CI</t>
  </si>
  <si>
    <t>Mean</t>
  </si>
  <si>
    <r>
      <t>Temperature [</t>
    </r>
    <r>
      <rPr>
        <b/>
        <sz val="12"/>
        <rFont val="Calibri"/>
        <family val="2"/>
      </rPr>
      <t>°</t>
    </r>
    <r>
      <rPr>
        <b/>
        <sz val="12"/>
        <rFont val="Cambria"/>
        <family val="1"/>
      </rPr>
      <t>C]</t>
    </r>
  </si>
  <si>
    <t>Mass</t>
  </si>
  <si>
    <t>Temperature</t>
  </si>
  <si>
    <t>Length</t>
  </si>
  <si>
    <t>Time</t>
  </si>
  <si>
    <t>Length [m]</t>
  </si>
  <si>
    <t>Period [s]</t>
  </si>
  <si>
    <r>
      <t xml:space="preserve">[1] Geankoplis, Christie John. </t>
    </r>
    <r>
      <rPr>
        <i/>
        <sz val="11"/>
        <color theme="0" tint="-0.499984740745262"/>
        <rFont val="Cambria"/>
        <family val="1"/>
      </rPr>
      <t>Transport Processes and Separation Principles</t>
    </r>
    <r>
      <rPr>
        <sz val="11"/>
        <color theme="0" tint="-0.499984740745262"/>
        <rFont val="Cambria"/>
        <family val="1"/>
      </rPr>
      <t>. Fourth Edition, Pearson, 2003, New York.</t>
    </r>
  </si>
  <si>
    <t>Find final error values for ΔT_lm, m_dot, Q_dot, and U (in the tab "Heat Transfer Coefficient") and report them in a table alongside their 'calculated' values, appropriately rounded.</t>
  </si>
  <si>
    <t>Please also turn in a summary table only containing the error values for the four quantities (i.e., ΔT_lm, m_dot, Q_dot, and U) without rounding.</t>
  </si>
  <si>
    <t>Find 95% confidence intevals for mass, temperature, length, and period (in the tab "Confidence Intervals") and report them in a table alongside their calculated values (means) without rounding.</t>
  </si>
  <si>
    <t>Please also add a line with each of the four final values (means) reported with a 95% CI appropriately rounded (e.g., Mass | 60.6 ± 0.6 kg)</t>
  </si>
  <si>
    <t>Write a brief conclusion at the end of the report. This is different from a regular data analysis, but included as there is no final report for this lab.</t>
  </si>
  <si>
    <t>Error values for some quantities are given to their right in a separate column.</t>
  </si>
  <si>
    <t>Quantities derived from the literature are often reported with no error. Typically, this is because experimental error trumps this by several orders of magnitude.</t>
  </si>
  <si>
    <t>Many values are given to unnecessary amounts of precision. Be sure to round these correctly in the final report.</t>
  </si>
  <si>
    <t>Feel free to assume that process variables are independent of each other where you have no information suggesting the contrary.</t>
  </si>
  <si>
    <t>You may find that Microsoft Excel is not the best tool to do this.</t>
  </si>
  <si>
    <t>Equations are also listed for quantities in bold below the main table (which you will need to derive error equations and propagate the error). [1]</t>
  </si>
  <si>
    <t>ΔT_lm [± ?? °F]</t>
  </si>
  <si>
    <t>ΔT_lm Error  [°F]</t>
  </si>
  <si>
    <t>S_dot [lb/min]</t>
  </si>
  <si>
    <r>
      <t>L1_dot</t>
    </r>
    <r>
      <rPr>
        <vertAlign val="subscript"/>
        <sz val="12"/>
        <color theme="1"/>
        <rFont val="Cambria"/>
        <family val="1"/>
      </rPr>
      <t xml:space="preserve"> </t>
    </r>
    <r>
      <rPr>
        <sz val="12"/>
        <color theme="1"/>
        <rFont val="Cambria"/>
        <family val="1"/>
      </rPr>
      <t>[lb/min]</t>
    </r>
  </si>
  <si>
    <t>L1_dot Error [lb/min]</t>
  </si>
  <si>
    <t>qlossHX1_dot [BTU/min]</t>
  </si>
  <si>
    <t>qlossHX1_dot Error[BTU/min]</t>
  </si>
  <si>
    <t>m_dot [± ?? lb/min]</t>
  </si>
  <si>
    <t>m_dot Error [lb/min]</t>
  </si>
  <si>
    <t>Q_dot [± ?? BTU/min]</t>
  </si>
  <si>
    <t>Q_dot Error [BTU/min]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</si>
</sst>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
    <numFmt numFmtId="166" formatCode="0.000"/>
  </numFmts>
  <fonts count="24" x14ac:knownFonts="1">
    <font>
      <sz val="11"/>
      <color theme="1"/>
      <name val="Calibri"/>
      <family val="2"/>
      <scheme val="minor"/>
    </font>
    <font>
      <sz val="11"/>
      <color rgb="FF006100"/>
      <name val="Calibri"/>
      <family val="2"/>
      <scheme val="minor"/>
    </font>
    <font>
      <b/>
      <sz val="12"/>
      <color theme="1"/>
      <name val="Cambria"/>
      <family val="1"/>
    </font>
    <font>
      <sz val="11"/>
      <color theme="1"/>
      <name val="Cambria"/>
      <family val="1"/>
    </font>
    <font>
      <b/>
      <sz val="11"/>
      <color theme="1"/>
      <name val="Cambria"/>
      <family val="1"/>
    </font>
    <font>
      <sz val="11"/>
      <color rgb="FF006100"/>
      <name val="Cambria"/>
      <family val="1"/>
    </font>
    <font>
      <b/>
      <sz val="18"/>
      <color theme="1"/>
      <name val="Cambria"/>
      <family val="1"/>
    </font>
    <font>
      <sz val="18"/>
      <color theme="1"/>
      <name val="Cambria"/>
      <family val="1"/>
    </font>
    <font>
      <vertAlign val="subscript"/>
      <sz val="18"/>
      <color theme="1"/>
      <name val="Cambria"/>
      <family val="1"/>
    </font>
    <font>
      <sz val="12"/>
      <color theme="1"/>
      <name val="Cambria"/>
      <family val="1"/>
    </font>
    <font>
      <vertAlign val="subscript"/>
      <sz val="12"/>
      <color theme="1"/>
      <name val="Cambria"/>
      <family val="1"/>
    </font>
    <font>
      <sz val="12"/>
      <color rgb="FF006100"/>
      <name val="Cambria"/>
      <family val="1"/>
    </font>
    <font>
      <b/>
      <sz val="12"/>
      <name val="Cambria"/>
      <family val="1"/>
    </font>
    <font>
      <b/>
      <vertAlign val="superscript"/>
      <sz val="12"/>
      <color theme="1"/>
      <name val="Cambria"/>
      <family val="1"/>
    </font>
    <font>
      <i/>
      <sz val="12"/>
      <color theme="1"/>
      <name val="Cambria"/>
      <family val="1"/>
    </font>
    <font>
      <i/>
      <sz val="11"/>
      <color theme="1"/>
      <name val="Cambria"/>
      <family val="1"/>
    </font>
    <font>
      <i/>
      <vertAlign val="superscript"/>
      <sz val="12"/>
      <color theme="1"/>
      <name val="Cambria"/>
      <family val="1"/>
    </font>
    <font>
      <b/>
      <vertAlign val="superscript"/>
      <sz val="18"/>
      <color theme="1"/>
      <name val="Cambria"/>
      <family val="1"/>
    </font>
    <font>
      <b/>
      <sz val="12"/>
      <name val="Calibri"/>
      <family val="2"/>
    </font>
    <font>
      <sz val="11"/>
      <color theme="0" tint="-0.499984740745262"/>
      <name val="Cambria"/>
      <family val="1"/>
    </font>
    <font>
      <i/>
      <sz val="11"/>
      <color theme="0" tint="-0.499984740745262"/>
      <name val="Cambria"/>
      <family val="1"/>
    </font>
    <font>
      <sz val="8"/>
      <name val="Calibri"/>
      <family val="2"/>
      <scheme val="minor"/>
    </font>
    <font>
      <b/>
      <sz val="12"/>
      <color rgb="FF000000"/>
      <name val="Cambria"/>
      <family val="1"/>
    </font>
    <font>
      <sz val="12"/>
      <color rgb="FF000000"/>
      <name val="Cambria"/>
      <family val="1"/>
    </font>
  </fonts>
  <fills count="9">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1"/>
        <bgColor indexed="64"/>
      </patternFill>
    </fill>
    <fill>
      <patternFill patternType="solid">
        <fgColor theme="9" tint="0.59999389629810485"/>
        <bgColor indexed="64"/>
      </patternFill>
    </fill>
    <fill>
      <patternFill patternType="solid">
        <fgColor theme="9" tint="0.59999389629810485"/>
        <bgColor rgb="FF000000"/>
      </patternFill>
    </fill>
  </fills>
  <borders count="16">
    <border>
      <left/>
      <right/>
      <top/>
      <bottom/>
      <diagonal/>
    </border>
    <border>
      <left/>
      <right/>
      <top style="thin">
        <color auto="1"/>
      </top>
      <bottom style="thin">
        <color auto="1"/>
      </bottom>
      <diagonal/>
    </border>
    <border>
      <left/>
      <right/>
      <top/>
      <bottom style="thin">
        <color auto="1"/>
      </bottom>
      <diagonal/>
    </border>
    <border>
      <left style="thin">
        <color theme="0" tint="-0.14996795556505021"/>
      </left>
      <right/>
      <top/>
      <bottom style="thin">
        <color auto="1"/>
      </bottom>
      <diagonal/>
    </border>
    <border>
      <left/>
      <right style="thin">
        <color theme="0" tint="-0.14996795556505021"/>
      </right>
      <top/>
      <bottom style="thin">
        <color auto="1"/>
      </bottom>
      <diagonal/>
    </border>
    <border>
      <left style="thin">
        <color theme="0" tint="-0.14996795556505021"/>
      </left>
      <right style="thin">
        <color theme="0" tint="-0.14996795556505021"/>
      </right>
      <top style="thin">
        <color auto="1"/>
      </top>
      <bottom style="thin">
        <color auto="1"/>
      </bottom>
      <diagonal/>
    </border>
    <border>
      <left style="thin">
        <color theme="0" tint="-0.14996795556505021"/>
      </left>
      <right style="thin">
        <color theme="0" tint="-0.14996795556505021"/>
      </right>
      <top/>
      <bottom/>
      <diagonal/>
    </border>
    <border>
      <left/>
      <right/>
      <top style="thin">
        <color theme="0" tint="-0.14996795556505021"/>
      </top>
      <bottom style="thin">
        <color auto="1"/>
      </bottom>
      <diagonal/>
    </border>
    <border>
      <left style="thin">
        <color theme="0" tint="-0.14996795556505021"/>
      </left>
      <right style="thin">
        <color theme="0" tint="-0.14996795556505021"/>
      </right>
      <top style="thin">
        <color theme="0" tint="-0.14996795556505021"/>
      </top>
      <bottom style="thin">
        <color auto="1"/>
      </bottom>
      <diagonal/>
    </border>
    <border>
      <left style="medium">
        <color auto="1"/>
      </left>
      <right style="thin">
        <color theme="0" tint="-0.14996795556505021"/>
      </right>
      <top style="medium">
        <color auto="1"/>
      </top>
      <bottom style="thin">
        <color auto="1"/>
      </bottom>
      <diagonal/>
    </border>
    <border>
      <left style="thin">
        <color theme="0" tint="-0.14996795556505021"/>
      </left>
      <right style="thin">
        <color theme="0" tint="-0.14996795556505021"/>
      </right>
      <top style="medium">
        <color auto="1"/>
      </top>
      <bottom style="thin">
        <color auto="1"/>
      </bottom>
      <diagonal/>
    </border>
    <border>
      <left style="thin">
        <color theme="0" tint="-0.14996795556505021"/>
      </left>
      <right style="medium">
        <color auto="1"/>
      </right>
      <top style="medium">
        <color auto="1"/>
      </top>
      <bottom style="thin">
        <color auto="1"/>
      </bottom>
      <diagonal/>
    </border>
    <border>
      <left style="medium">
        <color auto="1"/>
      </left>
      <right style="thin">
        <color theme="0" tint="-0.14996795556505021"/>
      </right>
      <top/>
      <bottom style="medium">
        <color auto="1"/>
      </bottom>
      <diagonal/>
    </border>
    <border>
      <left style="thin">
        <color theme="0" tint="-0.14996795556505021"/>
      </left>
      <right style="thin">
        <color theme="0" tint="-0.14996795556505021"/>
      </right>
      <top/>
      <bottom style="medium">
        <color auto="1"/>
      </bottom>
      <diagonal/>
    </border>
    <border>
      <left style="thin">
        <color theme="0" tint="-0.14996795556505021"/>
      </left>
      <right style="medium">
        <color auto="1"/>
      </right>
      <top/>
      <bottom style="medium">
        <color auto="1"/>
      </bottom>
      <diagonal/>
    </border>
    <border>
      <left style="thin">
        <color theme="1"/>
      </left>
      <right style="thin">
        <color theme="1"/>
      </right>
      <top/>
      <bottom style="thin">
        <color auto="1"/>
      </bottom>
      <diagonal/>
    </border>
  </borders>
  <cellStyleXfs count="2">
    <xf numFmtId="0" fontId="0" fillId="0" borderId="0"/>
    <xf numFmtId="0" fontId="1" fillId="2" borderId="0" applyNumberFormat="0" applyBorder="0" applyAlignment="0" applyProtection="0"/>
  </cellStyleXfs>
  <cellXfs count="72">
    <xf numFmtId="0" fontId="0" fillId="0" borderId="0" xfId="0"/>
    <xf numFmtId="0" fontId="7" fillId="3" borderId="0" xfId="0" applyFont="1" applyFill="1" applyAlignment="1">
      <alignment horizontal="center"/>
    </xf>
    <xf numFmtId="2" fontId="7" fillId="3" borderId="0" xfId="0" applyNumberFormat="1" applyFont="1" applyFill="1" applyAlignment="1">
      <alignment horizontal="center"/>
    </xf>
    <xf numFmtId="165" fontId="7" fillId="3" borderId="2" xfId="0" applyNumberFormat="1" applyFont="1" applyFill="1" applyBorder="1" applyAlignment="1">
      <alignment horizontal="center"/>
    </xf>
    <xf numFmtId="0" fontId="9" fillId="3" borderId="1" xfId="0" applyFont="1" applyFill="1" applyBorder="1" applyAlignment="1">
      <alignment horizontal="center" vertical="center"/>
    </xf>
    <xf numFmtId="0" fontId="9" fillId="3" borderId="0" xfId="0" applyFont="1" applyFill="1" applyAlignment="1">
      <alignment horizontal="center" vertical="center"/>
    </xf>
    <xf numFmtId="0" fontId="3" fillId="3" borderId="0" xfId="0" applyFont="1" applyFill="1" applyAlignment="1">
      <alignment horizontal="center"/>
    </xf>
    <xf numFmtId="0" fontId="4" fillId="3" borderId="0" xfId="0" applyFont="1" applyFill="1" applyAlignment="1">
      <alignment horizontal="center"/>
    </xf>
    <xf numFmtId="166" fontId="3" fillId="3" borderId="0" xfId="0" applyNumberFormat="1" applyFont="1" applyFill="1" applyAlignment="1">
      <alignment horizontal="center"/>
    </xf>
    <xf numFmtId="2" fontId="3" fillId="3" borderId="0" xfId="0" applyNumberFormat="1" applyFont="1" applyFill="1" applyAlignment="1">
      <alignment horizontal="center"/>
    </xf>
    <xf numFmtId="164" fontId="4" fillId="3" borderId="0" xfId="0" applyNumberFormat="1" applyFont="1" applyFill="1" applyAlignment="1">
      <alignment horizontal="center"/>
    </xf>
    <xf numFmtId="0" fontId="3" fillId="3" borderId="2" xfId="0" applyFont="1" applyFill="1" applyBorder="1" applyAlignment="1">
      <alignment horizontal="center"/>
    </xf>
    <xf numFmtId="0" fontId="4" fillId="3" borderId="2" xfId="0" applyFont="1" applyFill="1" applyBorder="1" applyAlignment="1">
      <alignment horizontal="center"/>
    </xf>
    <xf numFmtId="166" fontId="3" fillId="3" borderId="2" xfId="0" applyNumberFormat="1" applyFont="1" applyFill="1" applyBorder="1" applyAlignment="1">
      <alignment horizontal="center"/>
    </xf>
    <xf numFmtId="2" fontId="3" fillId="3" borderId="2" xfId="0" applyNumberFormat="1" applyFont="1" applyFill="1" applyBorder="1" applyAlignment="1">
      <alignment horizontal="center"/>
    </xf>
    <xf numFmtId="164" fontId="4" fillId="3" borderId="2" xfId="0" applyNumberFormat="1" applyFont="1" applyFill="1" applyBorder="1" applyAlignment="1">
      <alignment horizontal="center"/>
    </xf>
    <xf numFmtId="11" fontId="3" fillId="3" borderId="0" xfId="0" applyNumberFormat="1" applyFont="1" applyFill="1" applyAlignment="1">
      <alignment horizontal="center"/>
    </xf>
    <xf numFmtId="0" fontId="14" fillId="4" borderId="1" xfId="0" applyFont="1" applyFill="1" applyBorder="1" applyAlignment="1">
      <alignment horizontal="center" vertical="center"/>
    </xf>
    <xf numFmtId="166" fontId="15" fillId="4" borderId="0" xfId="0" applyNumberFormat="1" applyFont="1" applyFill="1" applyAlignment="1">
      <alignment horizontal="center"/>
    </xf>
    <xf numFmtId="2" fontId="15" fillId="4" borderId="0" xfId="0" applyNumberFormat="1" applyFont="1" applyFill="1" applyAlignment="1">
      <alignment horizontal="center"/>
    </xf>
    <xf numFmtId="0" fontId="15" fillId="4" borderId="0" xfId="0" applyFont="1" applyFill="1" applyAlignment="1">
      <alignment horizontal="center"/>
    </xf>
    <xf numFmtId="166" fontId="15" fillId="4" borderId="2" xfId="0" applyNumberFormat="1" applyFont="1" applyFill="1" applyBorder="1" applyAlignment="1">
      <alignment horizontal="center"/>
    </xf>
    <xf numFmtId="2" fontId="15" fillId="4" borderId="2" xfId="0" applyNumberFormat="1" applyFont="1" applyFill="1" applyBorder="1" applyAlignment="1">
      <alignment horizontal="center"/>
    </xf>
    <xf numFmtId="0" fontId="15" fillId="4" borderId="2" xfId="0" applyFont="1" applyFill="1" applyBorder="1" applyAlignment="1">
      <alignment horizontal="center"/>
    </xf>
    <xf numFmtId="0" fontId="11" fillId="5" borderId="1" xfId="1" applyFont="1" applyFill="1" applyBorder="1" applyAlignment="1">
      <alignment horizontal="center" vertical="center"/>
    </xf>
    <xf numFmtId="0" fontId="5" fillId="5" borderId="0" xfId="1" applyFont="1" applyFill="1" applyAlignment="1">
      <alignment horizontal="center"/>
    </xf>
    <xf numFmtId="0" fontId="5" fillId="5" borderId="2" xfId="1" applyFont="1" applyFill="1" applyBorder="1" applyAlignment="1">
      <alignment horizontal="center"/>
    </xf>
    <xf numFmtId="49" fontId="0" fillId="3" borderId="0" xfId="0" applyNumberFormat="1" applyFill="1"/>
    <xf numFmtId="2" fontId="4" fillId="3" borderId="0" xfId="0" applyNumberFormat="1" applyFont="1" applyFill="1" applyAlignment="1">
      <alignment horizontal="center"/>
    </xf>
    <xf numFmtId="2" fontId="4" fillId="3" borderId="2" xfId="0" applyNumberFormat="1" applyFont="1" applyFill="1" applyBorder="1" applyAlignment="1">
      <alignment horizontal="center"/>
    </xf>
    <xf numFmtId="0" fontId="9" fillId="0" borderId="1" xfId="0" applyFont="1" applyBorder="1" applyAlignment="1">
      <alignment horizontal="center" vertical="center"/>
    </xf>
    <xf numFmtId="0" fontId="2" fillId="0" borderId="1" xfId="0" applyFont="1" applyBorder="1" applyAlignment="1">
      <alignment horizontal="center" vertical="center"/>
    </xf>
    <xf numFmtId="0" fontId="12" fillId="0" borderId="1" xfId="0" applyFont="1" applyBorder="1" applyAlignment="1">
      <alignment horizontal="center" vertical="center"/>
    </xf>
    <xf numFmtId="0" fontId="2" fillId="0" borderId="1" xfId="0" applyFont="1" applyBorder="1" applyAlignment="1">
      <alignment horizontal="center" vertical="center" wrapText="1"/>
    </xf>
    <xf numFmtId="49" fontId="2" fillId="3" borderId="0" xfId="0" applyNumberFormat="1" applyFont="1" applyFill="1"/>
    <xf numFmtId="49" fontId="9" fillId="3" borderId="0" xfId="0" applyNumberFormat="1" applyFont="1" applyFill="1"/>
    <xf numFmtId="0" fontId="3" fillId="3" borderId="6"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1" fillId="2" borderId="0" xfId="1" applyAlignment="1">
      <alignment horizontal="center"/>
    </xf>
    <xf numFmtId="0" fontId="1" fillId="2" borderId="6" xfId="1" applyBorder="1" applyAlignment="1">
      <alignment horizontal="center"/>
    </xf>
    <xf numFmtId="0" fontId="1" fillId="2" borderId="12" xfId="1" applyBorder="1" applyAlignment="1">
      <alignment horizontal="center"/>
    </xf>
    <xf numFmtId="0" fontId="1" fillId="2" borderId="13" xfId="1" applyBorder="1" applyAlignment="1">
      <alignment horizontal="center"/>
    </xf>
    <xf numFmtId="0" fontId="1" fillId="2" borderId="14" xfId="1" applyBorder="1" applyAlignment="1">
      <alignment horizontal="center"/>
    </xf>
    <xf numFmtId="0" fontId="11" fillId="2" borderId="0" xfId="1" applyFont="1" applyAlignment="1">
      <alignment horizontal="center"/>
    </xf>
    <xf numFmtId="164" fontId="3" fillId="3" borderId="6" xfId="0" applyNumberFormat="1" applyFont="1" applyFill="1" applyBorder="1" applyAlignment="1">
      <alignment horizontal="center"/>
    </xf>
    <xf numFmtId="164" fontId="3" fillId="6" borderId="6" xfId="0" applyNumberFormat="1" applyFont="1" applyFill="1" applyBorder="1" applyAlignment="1">
      <alignment horizontal="center"/>
    </xf>
    <xf numFmtId="0" fontId="3" fillId="6" borderId="6" xfId="0" applyFont="1" applyFill="1" applyBorder="1" applyAlignment="1">
      <alignment horizontal="center"/>
    </xf>
    <xf numFmtId="0" fontId="3" fillId="6" borderId="3" xfId="0" applyFont="1" applyFill="1" applyBorder="1" applyAlignment="1">
      <alignment horizontal="center"/>
    </xf>
    <xf numFmtId="164" fontId="3" fillId="6" borderId="4" xfId="0" applyNumberFormat="1" applyFont="1" applyFill="1" applyBorder="1" applyAlignment="1">
      <alignment horizontal="center"/>
    </xf>
    <xf numFmtId="0" fontId="3" fillId="6" borderId="15" xfId="0" applyFont="1" applyFill="1" applyBorder="1" applyAlignment="1">
      <alignment horizontal="center"/>
    </xf>
    <xf numFmtId="0" fontId="11" fillId="2" borderId="7" xfId="1" applyFont="1" applyBorder="1" applyAlignment="1">
      <alignment horizontal="center"/>
    </xf>
    <xf numFmtId="0" fontId="1" fillId="2" borderId="8" xfId="1" applyBorder="1" applyAlignment="1">
      <alignment horizontal="center"/>
    </xf>
    <xf numFmtId="0" fontId="1" fillId="2" borderId="7" xfId="1" applyBorder="1" applyAlignment="1">
      <alignment horizontal="center"/>
    </xf>
    <xf numFmtId="0" fontId="3" fillId="3" borderId="0" xfId="0" applyFont="1" applyFill="1" applyAlignment="1"/>
    <xf numFmtId="0" fontId="19" fillId="3" borderId="0" xfId="0" applyFont="1" applyFill="1" applyAlignment="1"/>
    <xf numFmtId="0" fontId="3" fillId="3" borderId="0" xfId="0" applyFont="1" applyFill="1" applyAlignment="1">
      <alignment horizontal="left"/>
    </xf>
    <xf numFmtId="0" fontId="0" fillId="0" borderId="0" xfId="0" applyNumberFormat="1" applyAlignment="1">
      <alignment horizontal="left" wrapText="1"/>
    </xf>
    <xf numFmtId="0" fontId="6" fillId="3" borderId="1" xfId="0" applyFont="1" applyFill="1" applyBorder="1" applyAlignment="1">
      <alignment horizontal="center"/>
    </xf>
    <xf numFmtId="0" fontId="7" fillId="3" borderId="2" xfId="0" applyFont="1" applyFill="1" applyBorder="1" applyAlignment="1">
      <alignment horizontal="center"/>
    </xf>
    <xf numFmtId="0" fontId="7" fillId="3" borderId="0" xfId="0" applyFont="1" applyFill="1" applyAlignment="1">
      <alignment horizontal="center"/>
    </xf>
    <xf numFmtId="0" fontId="2" fillId="7" borderId="0" xfId="0" applyNumberFormat="1" applyFont="1" applyFill="1" applyAlignment="1">
      <alignment horizontal="right"/>
    </xf>
    <xf numFmtId="49" fontId="9" fillId="7" borderId="0" xfId="0" applyNumberFormat="1" applyFont="1" applyFill="1"/>
    <xf numFmtId="49" fontId="0" fillId="7" borderId="0" xfId="0" applyNumberFormat="1" applyFill="1"/>
    <xf numFmtId="0" fontId="22" fillId="8" borderId="0" xfId="0" applyFont="1" applyFill="1" applyAlignment="1">
      <alignment horizontal="right"/>
    </xf>
    <xf numFmtId="49" fontId="23" fillId="8" borderId="0" xfId="0" applyNumberFormat="1" applyFont="1" applyFill="1"/>
    <xf numFmtId="0" fontId="2" fillId="3" borderId="1" xfId="0" applyFont="1" applyFill="1" applyBorder="1" applyAlignment="1">
      <alignment horizontal="center"/>
    </xf>
    <xf numFmtId="0" fontId="2" fillId="0" borderId="5" xfId="0" applyFont="1" applyBorder="1" applyAlignment="1">
      <alignment horizontal="center"/>
    </xf>
    <xf numFmtId="0" fontId="12" fillId="0" borderId="5" xfId="0" applyFont="1" applyBorder="1" applyAlignment="1">
      <alignment horizontal="center"/>
    </xf>
    <xf numFmtId="0" fontId="2" fillId="0" borderId="5" xfId="0" applyFont="1" applyBorder="1" applyAlignment="1">
      <alignment horizontal="center" wrapText="1"/>
    </xf>
    <xf numFmtId="0" fontId="2" fillId="0" borderId="1" xfId="0" applyFont="1" applyBorder="1" applyAlignment="1">
      <alignment horizont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212725</xdr:colOff>
      <xdr:row>16</xdr:row>
      <xdr:rowOff>155575</xdr:rowOff>
    </xdr:from>
    <xdr:to>
      <xdr:col>5</xdr:col>
      <xdr:colOff>183813</xdr:colOff>
      <xdr:row>22</xdr:row>
      <xdr:rowOff>15757</xdr:rowOff>
    </xdr:to>
    <xdr:pic>
      <xdr:nvPicPr>
        <xdr:cNvPr id="5" name="Picture 4">
          <a:extLst>
            <a:ext uri="{FF2B5EF4-FFF2-40B4-BE49-F238E27FC236}">
              <a16:creationId xmlns:a16="http://schemas.microsoft.com/office/drawing/2014/main" id="{47EBC584-A61B-4FD1-AC9B-1884839D6A0A}"/>
            </a:ext>
          </a:extLst>
        </xdr:cNvPr>
        <xdr:cNvPicPr>
          <a:picLocks noChangeAspect="1"/>
        </xdr:cNvPicPr>
      </xdr:nvPicPr>
      <xdr:blipFill>
        <a:blip xmlns:r="http://schemas.openxmlformats.org/officeDocument/2006/relationships" r:embed="rId1"/>
        <a:stretch>
          <a:fillRect/>
        </a:stretch>
      </xdr:blipFill>
      <xdr:spPr>
        <a:xfrm>
          <a:off x="415925" y="3914775"/>
          <a:ext cx="3133388" cy="926982"/>
        </a:xfrm>
        <a:prstGeom prst="rect">
          <a:avLst/>
        </a:prstGeom>
      </xdr:spPr>
    </xdr:pic>
    <xdr:clientData/>
  </xdr:twoCellAnchor>
  <xdr:twoCellAnchor editAs="oneCell">
    <xdr:from>
      <xdr:col>19</xdr:col>
      <xdr:colOff>342900</xdr:colOff>
      <xdr:row>17</xdr:row>
      <xdr:rowOff>76200</xdr:rowOff>
    </xdr:from>
    <xdr:to>
      <xdr:col>19</xdr:col>
      <xdr:colOff>1485757</xdr:colOff>
      <xdr:row>21</xdr:row>
      <xdr:rowOff>9443</xdr:rowOff>
    </xdr:to>
    <xdr:pic>
      <xdr:nvPicPr>
        <xdr:cNvPr id="8" name="Picture 7">
          <a:extLst>
            <a:ext uri="{FF2B5EF4-FFF2-40B4-BE49-F238E27FC236}">
              <a16:creationId xmlns:a16="http://schemas.microsoft.com/office/drawing/2014/main" id="{D60912A2-C90E-4CB8-98A1-39DFC3F3F1F0}"/>
            </a:ext>
          </a:extLst>
        </xdr:cNvPr>
        <xdr:cNvPicPr>
          <a:picLocks noChangeAspect="1"/>
        </xdr:cNvPicPr>
      </xdr:nvPicPr>
      <xdr:blipFill>
        <a:blip xmlns:r="http://schemas.openxmlformats.org/officeDocument/2006/relationships" r:embed="rId2"/>
        <a:stretch>
          <a:fillRect/>
        </a:stretch>
      </xdr:blipFill>
      <xdr:spPr>
        <a:xfrm>
          <a:off x="18526125" y="4038600"/>
          <a:ext cx="1142857" cy="657143"/>
        </a:xfrm>
        <a:prstGeom prst="rect">
          <a:avLst/>
        </a:prstGeom>
        <a:solidFill>
          <a:schemeClr val="accent1"/>
        </a:solidFill>
      </xdr:spPr>
    </xdr:pic>
    <xdr:clientData/>
  </xdr:twoCellAnchor>
  <xdr:twoCellAnchor editAs="oneCell">
    <xdr:from>
      <xdr:col>14</xdr:col>
      <xdr:colOff>1282700</xdr:colOff>
      <xdr:row>17</xdr:row>
      <xdr:rowOff>57150</xdr:rowOff>
    </xdr:from>
    <xdr:to>
      <xdr:col>16</xdr:col>
      <xdr:colOff>279164</xdr:colOff>
      <xdr:row>19</xdr:row>
      <xdr:rowOff>133295</xdr:rowOff>
    </xdr:to>
    <xdr:pic>
      <xdr:nvPicPr>
        <xdr:cNvPr id="9" name="Picture 8">
          <a:extLst>
            <a:ext uri="{FF2B5EF4-FFF2-40B4-BE49-F238E27FC236}">
              <a16:creationId xmlns:a16="http://schemas.microsoft.com/office/drawing/2014/main" id="{864E9572-673C-4AB3-9816-A60B20D26ABB}"/>
            </a:ext>
          </a:extLst>
        </xdr:cNvPr>
        <xdr:cNvPicPr>
          <a:picLocks noChangeAspect="1"/>
        </xdr:cNvPicPr>
      </xdr:nvPicPr>
      <xdr:blipFill>
        <a:blip xmlns:r="http://schemas.openxmlformats.org/officeDocument/2006/relationships" r:embed="rId3"/>
        <a:stretch>
          <a:fillRect/>
        </a:stretch>
      </xdr:blipFill>
      <xdr:spPr>
        <a:xfrm>
          <a:off x="16548100" y="3994150"/>
          <a:ext cx="2069864" cy="431745"/>
        </a:xfrm>
        <a:prstGeom prst="rect">
          <a:avLst/>
        </a:prstGeom>
      </xdr:spPr>
    </xdr:pic>
    <xdr:clientData/>
  </xdr:twoCellAnchor>
  <xdr:twoCellAnchor editAs="oneCell">
    <xdr:from>
      <xdr:col>1</xdr:col>
      <xdr:colOff>377825</xdr:colOff>
      <xdr:row>26</xdr:row>
      <xdr:rowOff>59055</xdr:rowOff>
    </xdr:from>
    <xdr:to>
      <xdr:col>2</xdr:col>
      <xdr:colOff>101600</xdr:colOff>
      <xdr:row>26</xdr:row>
      <xdr:rowOff>104774</xdr:rowOff>
    </xdr:to>
    <xdr:pic>
      <xdr:nvPicPr>
        <xdr:cNvPr id="12" name="Picture 11">
          <a:extLst>
            <a:ext uri="{FF2B5EF4-FFF2-40B4-BE49-F238E27FC236}">
              <a16:creationId xmlns:a16="http://schemas.microsoft.com/office/drawing/2014/main" id="{47AC5F49-9034-428C-8E92-1A0B6DD63BF0}"/>
            </a:ext>
          </a:extLst>
        </xdr:cNvPr>
        <xdr:cNvPicPr>
          <a:picLocks noChangeAspect="1"/>
        </xdr:cNvPicPr>
      </xdr:nvPicPr>
      <xdr:blipFill rotWithShape="1">
        <a:blip xmlns:r="http://schemas.openxmlformats.org/officeDocument/2006/relationships" r:embed="rId3"/>
        <a:srcRect l="37379" t="22177" r="56559" b="67387"/>
        <a:stretch/>
      </xdr:blipFill>
      <xdr:spPr>
        <a:xfrm>
          <a:off x="581025" y="6078855"/>
          <a:ext cx="168275" cy="45719"/>
        </a:xfrm>
        <a:prstGeom prst="rect">
          <a:avLst/>
        </a:prstGeom>
      </xdr:spPr>
    </xdr:pic>
    <xdr:clientData/>
  </xdr:twoCellAnchor>
  <xdr:twoCellAnchor editAs="oneCell">
    <xdr:from>
      <xdr:col>12</xdr:col>
      <xdr:colOff>1152525</xdr:colOff>
      <xdr:row>17</xdr:row>
      <xdr:rowOff>44450</xdr:rowOff>
    </xdr:from>
    <xdr:to>
      <xdr:col>14</xdr:col>
      <xdr:colOff>453717</xdr:colOff>
      <xdr:row>20</xdr:row>
      <xdr:rowOff>149144</xdr:rowOff>
    </xdr:to>
    <xdr:pic>
      <xdr:nvPicPr>
        <xdr:cNvPr id="2" name="Picture 1">
          <a:extLst>
            <a:ext uri="{FF2B5EF4-FFF2-40B4-BE49-F238E27FC236}">
              <a16:creationId xmlns:a16="http://schemas.microsoft.com/office/drawing/2014/main" id="{B8836208-2F3D-4BF8-AE16-BFE2DA505D30}"/>
            </a:ext>
          </a:extLst>
        </xdr:cNvPr>
        <xdr:cNvPicPr>
          <a:picLocks noChangeAspect="1"/>
        </xdr:cNvPicPr>
      </xdr:nvPicPr>
      <xdr:blipFill>
        <a:blip xmlns:r="http://schemas.openxmlformats.org/officeDocument/2006/relationships" r:embed="rId4"/>
        <a:stretch>
          <a:fillRect/>
        </a:stretch>
      </xdr:blipFill>
      <xdr:spPr>
        <a:xfrm>
          <a:off x="13128625" y="3981450"/>
          <a:ext cx="2869892" cy="638094"/>
        </a:xfrm>
        <a:prstGeom prst="rect">
          <a:avLst/>
        </a:prstGeom>
      </xdr:spPr>
    </xdr:pic>
    <xdr:clientData/>
  </xdr:twoCellAnchor>
  <xdr:twoCellAnchor>
    <xdr:from>
      <xdr:col>5</xdr:col>
      <xdr:colOff>371475</xdr:colOff>
      <xdr:row>16</xdr:row>
      <xdr:rowOff>161924</xdr:rowOff>
    </xdr:from>
    <xdr:to>
      <xdr:col>8</xdr:col>
      <xdr:colOff>47625</xdr:colOff>
      <xdr:row>29</xdr:row>
      <xdr:rowOff>133350</xdr:rowOff>
    </xdr:to>
    <xdr:sp macro="" textlink="">
      <xdr:nvSpPr>
        <xdr:cNvPr id="3" name="TextBox 2">
          <a:extLst>
            <a:ext uri="{FF2B5EF4-FFF2-40B4-BE49-F238E27FC236}">
              <a16:creationId xmlns:a16="http://schemas.microsoft.com/office/drawing/2014/main" id="{10F454ED-6BDE-4A5B-B8C3-43F8C9BF9144}"/>
            </a:ext>
          </a:extLst>
        </xdr:cNvPr>
        <xdr:cNvSpPr txBox="1"/>
      </xdr:nvSpPr>
      <xdr:spPr>
        <a:xfrm>
          <a:off x="3971925" y="3933824"/>
          <a:ext cx="2609850" cy="31146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Cambria" panose="02040503050406030204" pitchFamily="18" charset="0"/>
            </a:rPr>
            <a:t>It's possible to</a:t>
          </a:r>
          <a:r>
            <a:rPr lang="en-US" sz="1100" baseline="0">
              <a:latin typeface="Cambria" panose="02040503050406030204" pitchFamily="18" charset="0"/>
            </a:rPr>
            <a:t> make certain assumptions (relating to independance, based on the lecture) that simplify this calculation. Should you do it correctly, the final error values will be nearly the same (that is, close enough for practical purposes [as engineers]). </a:t>
          </a:r>
        </a:p>
        <a:p>
          <a:endParaRPr lang="en-US" sz="1100" baseline="0">
            <a:latin typeface="Cambria" panose="02040503050406030204" pitchFamily="18" charset="0"/>
          </a:endParaRPr>
        </a:p>
        <a:p>
          <a:r>
            <a:rPr lang="en-US" sz="1100" baseline="0">
              <a:latin typeface="Cambria" panose="02040503050406030204" pitchFamily="18" charset="0"/>
            </a:rPr>
            <a:t>Of course, using the general equation (with partial derivative) in lecture will give you the most accurate answer. </a:t>
          </a:r>
        </a:p>
        <a:p>
          <a:endParaRPr lang="en-US" sz="1100" b="1" i="1" baseline="0">
            <a:latin typeface="Cambria" panose="02040503050406030204" pitchFamily="18" charset="0"/>
          </a:endParaRPr>
        </a:p>
        <a:p>
          <a:r>
            <a:rPr lang="en-US" sz="1100" b="1" i="0" u="none" baseline="0">
              <a:latin typeface="Cambria" panose="02040503050406030204" pitchFamily="18" charset="0"/>
            </a:rPr>
            <a:t>What's critical is that you say what you've done, state the assumptions you've made, and justify them.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390525</xdr:colOff>
      <xdr:row>15</xdr:row>
      <xdr:rowOff>47626</xdr:rowOff>
    </xdr:from>
    <xdr:to>
      <xdr:col>8</xdr:col>
      <xdr:colOff>76200</xdr:colOff>
      <xdr:row>16</xdr:row>
      <xdr:rowOff>123825</xdr:rowOff>
    </xdr:to>
    <xdr:sp macro="" textlink="">
      <xdr:nvSpPr>
        <xdr:cNvPr id="14" name="TextBox 13">
          <a:extLst>
            <a:ext uri="{FF2B5EF4-FFF2-40B4-BE49-F238E27FC236}">
              <a16:creationId xmlns:a16="http://schemas.microsoft.com/office/drawing/2014/main" id="{D1C2C2E2-B9B5-4960-89BB-6594D750C71A}"/>
            </a:ext>
          </a:extLst>
        </xdr:cNvPr>
        <xdr:cNvSpPr txBox="1"/>
      </xdr:nvSpPr>
      <xdr:spPr>
        <a:xfrm>
          <a:off x="7486650" y="3286126"/>
          <a:ext cx="904875" cy="25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Cambria" panose="02040503050406030204" pitchFamily="18" charset="0"/>
            </a:rPr>
            <a:t>(</a:t>
          </a:r>
          <a:r>
            <a:rPr lang="en-US" sz="1100" b="1" baseline="0">
              <a:latin typeface="Cambria" panose="02040503050406030204" pitchFamily="18" charset="0"/>
            </a:rPr>
            <a:t>Rounded</a:t>
          </a:r>
          <a:r>
            <a:rPr lang="en-US" sz="1100" baseline="0">
              <a:latin typeface="Cambria" panose="02040503050406030204" pitchFamily="18" charset="0"/>
            </a:rPr>
            <a:t>)</a:t>
          </a:r>
        </a:p>
        <a:p>
          <a:endParaRPr lang="en-US" sz="1100" baseline="0">
            <a:latin typeface="Cambria" panose="02040503050406030204" pitchFamily="18" charset="0"/>
          </a:endParaRPr>
        </a:p>
      </xdr:txBody>
    </xdr:sp>
    <xdr:clientData/>
  </xdr:twoCellAnchor>
  <xdr:twoCellAnchor>
    <xdr:from>
      <xdr:col>0</xdr:col>
      <xdr:colOff>381000</xdr:colOff>
      <xdr:row>14</xdr:row>
      <xdr:rowOff>152400</xdr:rowOff>
    </xdr:from>
    <xdr:to>
      <xdr:col>1</xdr:col>
      <xdr:colOff>990600</xdr:colOff>
      <xdr:row>17</xdr:row>
      <xdr:rowOff>38099</xdr:rowOff>
    </xdr:to>
    <xdr:sp macro="" textlink="">
      <xdr:nvSpPr>
        <xdr:cNvPr id="12" name="TextBox 11">
          <a:extLst>
            <a:ext uri="{FF2B5EF4-FFF2-40B4-BE49-F238E27FC236}">
              <a16:creationId xmlns:a16="http://schemas.microsoft.com/office/drawing/2014/main" id="{E8A357AC-DDDB-4B4B-97A5-D7199E4FE45D}"/>
            </a:ext>
          </a:extLst>
        </xdr:cNvPr>
        <xdr:cNvSpPr txBox="1"/>
      </xdr:nvSpPr>
      <xdr:spPr>
        <a:xfrm>
          <a:off x="381000" y="3200400"/>
          <a:ext cx="1085850" cy="457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Cambria" panose="02040503050406030204" pitchFamily="18" charset="0"/>
            </a:rPr>
            <a:t>Final Answers</a:t>
          </a:r>
        </a:p>
        <a:p>
          <a:pPr algn="ctr"/>
          <a:r>
            <a:rPr lang="en-US" sz="1100">
              <a:latin typeface="Cambria" panose="02040503050406030204" pitchFamily="18" charset="0"/>
            </a:rPr>
            <a:t>(with units)</a:t>
          </a:r>
        </a:p>
        <a:p>
          <a:pPr algn="ctr"/>
          <a:endParaRPr lang="en-US" sz="1100" baseline="0">
            <a:latin typeface="Cambria" panose="02040503050406030204" pitchFamily="18" charset="0"/>
          </a:endParaRPr>
        </a:p>
        <a:p>
          <a:pPr algn="ctr"/>
          <a:endParaRPr lang="en-US" sz="1100" baseline="0">
            <a:latin typeface="Cambria" panose="02040503050406030204" pitchFamily="18" charset="0"/>
          </a:endParaRPr>
        </a:p>
      </xdr:txBody>
    </xdr:sp>
    <xdr:clientData/>
  </xdr:twoCellAnchor>
  <xdr:twoCellAnchor>
    <xdr:from>
      <xdr:col>6</xdr:col>
      <xdr:colOff>400050</xdr:colOff>
      <xdr:row>12</xdr:row>
      <xdr:rowOff>38101</xdr:rowOff>
    </xdr:from>
    <xdr:to>
      <xdr:col>8</xdr:col>
      <xdr:colOff>266700</xdr:colOff>
      <xdr:row>13</xdr:row>
      <xdr:rowOff>66676</xdr:rowOff>
    </xdr:to>
    <xdr:sp macro="" textlink="">
      <xdr:nvSpPr>
        <xdr:cNvPr id="13" name="TextBox 12">
          <a:extLst>
            <a:ext uri="{FF2B5EF4-FFF2-40B4-BE49-F238E27FC236}">
              <a16:creationId xmlns:a16="http://schemas.microsoft.com/office/drawing/2014/main" id="{FD177A20-1018-4530-AFCA-145F87144C39}"/>
            </a:ext>
          </a:extLst>
        </xdr:cNvPr>
        <xdr:cNvSpPr txBox="1"/>
      </xdr:nvSpPr>
      <xdr:spPr>
        <a:xfrm>
          <a:off x="7496175" y="3162301"/>
          <a:ext cx="108585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Cambria" panose="02040503050406030204" pitchFamily="18" charset="0"/>
            </a:rPr>
            <a:t>(Unrounded)</a:t>
          </a:r>
        </a:p>
        <a:p>
          <a:endParaRPr lang="en-US" sz="1100" baseline="0">
            <a:latin typeface="Cambria" panose="02040503050406030204" pitchFamily="18" charset="0"/>
          </a:endParaRPr>
        </a:p>
      </xdr:txBody>
    </xdr:sp>
    <xdr:clientData/>
  </xdr:twoCellAnchor>
  <xdr:twoCellAnchor>
    <xdr:from>
      <xdr:col>6</xdr:col>
      <xdr:colOff>114300</xdr:colOff>
      <xdr:row>12</xdr:row>
      <xdr:rowOff>85725</xdr:rowOff>
    </xdr:from>
    <xdr:to>
      <xdr:col>6</xdr:col>
      <xdr:colOff>371475</xdr:colOff>
      <xdr:row>13</xdr:row>
      <xdr:rowOff>76200</xdr:rowOff>
    </xdr:to>
    <xdr:sp macro="" textlink="">
      <xdr:nvSpPr>
        <xdr:cNvPr id="15" name="Arrow: Right 14">
          <a:extLst>
            <a:ext uri="{FF2B5EF4-FFF2-40B4-BE49-F238E27FC236}">
              <a16:creationId xmlns:a16="http://schemas.microsoft.com/office/drawing/2014/main" id="{126C72F2-108E-476C-870C-15BD8A8FC5FA}"/>
            </a:ext>
          </a:extLst>
        </xdr:cNvPr>
        <xdr:cNvSpPr/>
      </xdr:nvSpPr>
      <xdr:spPr>
        <a:xfrm rot="10800000">
          <a:off x="7210425" y="3209925"/>
          <a:ext cx="257175" cy="190500"/>
        </a:xfrm>
        <a:prstGeom prst="rightArrow">
          <a:avLst/>
        </a:prstGeom>
        <a:solidFill>
          <a:srgbClr val="92D05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123825</xdr:colOff>
      <xdr:row>15</xdr:row>
      <xdr:rowOff>95250</xdr:rowOff>
    </xdr:from>
    <xdr:to>
      <xdr:col>6</xdr:col>
      <xdr:colOff>381000</xdr:colOff>
      <xdr:row>16</xdr:row>
      <xdr:rowOff>104775</xdr:rowOff>
    </xdr:to>
    <xdr:sp macro="" textlink="">
      <xdr:nvSpPr>
        <xdr:cNvPr id="20" name="Arrow: Right 19">
          <a:extLst>
            <a:ext uri="{FF2B5EF4-FFF2-40B4-BE49-F238E27FC236}">
              <a16:creationId xmlns:a16="http://schemas.microsoft.com/office/drawing/2014/main" id="{F7211085-EEC9-4402-8740-4BF5F8937424}"/>
            </a:ext>
          </a:extLst>
        </xdr:cNvPr>
        <xdr:cNvSpPr/>
      </xdr:nvSpPr>
      <xdr:spPr>
        <a:xfrm rot="10800000">
          <a:off x="7219950" y="3333750"/>
          <a:ext cx="257175" cy="190500"/>
        </a:xfrm>
        <a:prstGeom prst="rightArrow">
          <a:avLst/>
        </a:prstGeom>
        <a:solidFill>
          <a:srgbClr val="92D050"/>
        </a:solidFill>
        <a:ln>
          <a:solidFill>
            <a:schemeClr val="accent6">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06A7A-6CC4-4D79-B57B-32EA13DE69C3}">
  <dimension ref="B2:M15"/>
  <sheetViews>
    <sheetView tabSelected="1" workbookViewId="0"/>
  </sheetViews>
  <sheetFormatPr baseColWidth="10" defaultColWidth="9.1640625" defaultRowHeight="15" x14ac:dyDescent="0.2"/>
  <cols>
    <col min="1" max="1" width="9.1640625" style="27"/>
    <col min="2" max="2" width="13" style="27" bestFit="1" customWidth="1"/>
    <col min="3" max="10" width="9.1640625" style="27"/>
    <col min="11" max="11" width="85.1640625" style="27" customWidth="1"/>
    <col min="12" max="12" width="9.1640625" style="27" customWidth="1"/>
    <col min="13" max="16384" width="9.1640625" style="27"/>
  </cols>
  <sheetData>
    <row r="2" spans="2:13" ht="16" x14ac:dyDescent="0.2">
      <c r="B2" s="34" t="s">
        <v>1</v>
      </c>
      <c r="C2" s="35"/>
      <c r="D2" s="35"/>
      <c r="E2" s="35"/>
      <c r="F2" s="35"/>
      <c r="G2" s="35"/>
      <c r="H2" s="35"/>
      <c r="I2" s="35"/>
      <c r="J2" s="35"/>
      <c r="K2" s="35"/>
    </row>
    <row r="3" spans="2:13" ht="16" x14ac:dyDescent="0.2">
      <c r="B3" s="62">
        <v>1</v>
      </c>
      <c r="C3" s="63" t="s">
        <v>28</v>
      </c>
      <c r="D3" s="63"/>
      <c r="E3" s="63"/>
      <c r="F3" s="63"/>
      <c r="G3" s="63"/>
      <c r="H3" s="63"/>
      <c r="I3" s="63"/>
      <c r="J3" s="63"/>
      <c r="K3" s="63"/>
      <c r="L3" s="64"/>
      <c r="M3" s="64"/>
    </row>
    <row r="4" spans="2:13" ht="16" x14ac:dyDescent="0.2">
      <c r="B4" s="62">
        <v>2</v>
      </c>
      <c r="C4" s="63" t="s">
        <v>29</v>
      </c>
      <c r="D4" s="63"/>
      <c r="E4" s="63"/>
      <c r="F4" s="63"/>
      <c r="G4" s="63"/>
      <c r="H4" s="63"/>
      <c r="I4" s="63"/>
      <c r="J4" s="63"/>
      <c r="K4" s="63"/>
      <c r="L4" s="64"/>
      <c r="M4" s="64"/>
    </row>
    <row r="5" spans="2:13" ht="16" x14ac:dyDescent="0.2">
      <c r="B5" s="62">
        <v>3</v>
      </c>
      <c r="C5" s="63" t="s">
        <v>30</v>
      </c>
      <c r="D5" s="63"/>
      <c r="E5" s="63"/>
      <c r="F5" s="63"/>
      <c r="G5" s="63"/>
      <c r="H5" s="63"/>
      <c r="I5" s="63"/>
      <c r="J5" s="63"/>
      <c r="K5" s="63"/>
      <c r="L5" s="64"/>
      <c r="M5" s="64"/>
    </row>
    <row r="6" spans="2:13" ht="16" x14ac:dyDescent="0.2">
      <c r="B6" s="62">
        <v>4</v>
      </c>
      <c r="C6" s="63" t="s">
        <v>31</v>
      </c>
      <c r="D6" s="63"/>
      <c r="E6" s="63"/>
      <c r="F6" s="63"/>
      <c r="G6" s="63"/>
      <c r="H6" s="63"/>
      <c r="I6" s="63"/>
      <c r="J6" s="63"/>
      <c r="K6" s="63"/>
      <c r="L6" s="64"/>
      <c r="M6" s="64"/>
    </row>
    <row r="7" spans="2:13" ht="16" x14ac:dyDescent="0.2">
      <c r="B7" s="62">
        <v>5</v>
      </c>
      <c r="C7" s="63" t="s">
        <v>32</v>
      </c>
      <c r="D7" s="63"/>
      <c r="E7" s="63"/>
      <c r="F7" s="63"/>
      <c r="G7" s="63"/>
      <c r="H7" s="63"/>
      <c r="I7" s="63"/>
      <c r="J7" s="63"/>
      <c r="K7" s="63"/>
      <c r="L7" s="64"/>
      <c r="M7" s="64"/>
    </row>
    <row r="8" spans="2:13" ht="16" x14ac:dyDescent="0.2">
      <c r="B8" s="34" t="s">
        <v>2</v>
      </c>
      <c r="C8" s="35"/>
      <c r="D8" s="35"/>
      <c r="E8" s="35"/>
      <c r="F8" s="35"/>
      <c r="G8" s="35"/>
      <c r="H8" s="35"/>
      <c r="I8" s="35"/>
      <c r="J8" s="35"/>
      <c r="K8" s="35"/>
    </row>
    <row r="9" spans="2:13" ht="16" x14ac:dyDescent="0.2">
      <c r="B9" s="65">
        <v>1</v>
      </c>
      <c r="C9" s="66" t="s">
        <v>33</v>
      </c>
      <c r="D9" s="63"/>
      <c r="E9" s="63"/>
      <c r="F9" s="63"/>
      <c r="G9" s="63"/>
      <c r="H9" s="63"/>
      <c r="I9" s="63"/>
      <c r="J9" s="63"/>
      <c r="K9" s="63"/>
      <c r="L9" s="64"/>
      <c r="M9" s="64"/>
    </row>
    <row r="10" spans="2:13" ht="16" x14ac:dyDescent="0.2">
      <c r="B10" s="65">
        <v>2</v>
      </c>
      <c r="C10" s="63" t="s">
        <v>34</v>
      </c>
      <c r="D10" s="63"/>
      <c r="E10" s="63"/>
      <c r="F10" s="63"/>
      <c r="G10" s="63"/>
      <c r="H10" s="63"/>
      <c r="I10" s="63"/>
      <c r="J10" s="63"/>
      <c r="K10" s="63"/>
      <c r="L10" s="64"/>
      <c r="M10" s="64"/>
    </row>
    <row r="11" spans="2:13" ht="16" x14ac:dyDescent="0.2">
      <c r="B11" s="65">
        <v>3</v>
      </c>
      <c r="C11" s="63" t="s">
        <v>35</v>
      </c>
      <c r="D11" s="63"/>
      <c r="E11" s="63"/>
      <c r="F11" s="63"/>
      <c r="G11" s="63"/>
      <c r="H11" s="63"/>
      <c r="I11" s="63"/>
      <c r="J11" s="63"/>
      <c r="K11" s="63"/>
      <c r="L11" s="64"/>
      <c r="M11" s="64"/>
    </row>
    <row r="12" spans="2:13" ht="16" x14ac:dyDescent="0.2">
      <c r="B12" s="65">
        <v>4</v>
      </c>
      <c r="C12" s="63" t="s">
        <v>38</v>
      </c>
      <c r="D12" s="63"/>
      <c r="E12" s="63"/>
      <c r="F12" s="63"/>
      <c r="G12" s="63"/>
      <c r="H12" s="63"/>
      <c r="I12" s="63"/>
      <c r="J12" s="63"/>
      <c r="K12" s="63"/>
      <c r="L12" s="64"/>
      <c r="M12" s="64"/>
    </row>
    <row r="13" spans="2:13" ht="16" x14ac:dyDescent="0.2">
      <c r="B13" s="65">
        <v>5</v>
      </c>
      <c r="C13" s="63" t="s">
        <v>36</v>
      </c>
      <c r="D13" s="63"/>
      <c r="E13" s="63"/>
      <c r="F13" s="63"/>
      <c r="G13" s="63"/>
      <c r="H13" s="63"/>
      <c r="I13" s="63"/>
      <c r="J13" s="63"/>
      <c r="K13" s="63"/>
      <c r="L13" s="64"/>
      <c r="M13" s="64"/>
    </row>
    <row r="14" spans="2:13" ht="16" x14ac:dyDescent="0.2">
      <c r="B14" s="65">
        <v>6</v>
      </c>
      <c r="C14" s="63" t="s">
        <v>37</v>
      </c>
      <c r="D14" s="63"/>
      <c r="E14" s="63"/>
      <c r="F14" s="63"/>
      <c r="G14" s="63"/>
      <c r="H14" s="63"/>
      <c r="I14" s="63"/>
      <c r="J14" s="63"/>
      <c r="K14" s="63"/>
      <c r="L14" s="64"/>
      <c r="M14" s="64"/>
    </row>
    <row r="15" spans="2:13" x14ac:dyDescent="0.2">
      <c r="B15" s="56" t="s">
        <v>27</v>
      </c>
      <c r="C15" s="55"/>
      <c r="D15" s="55"/>
      <c r="E15" s="55"/>
      <c r="F15" s="55"/>
      <c r="G15" s="55"/>
      <c r="H15" s="55"/>
      <c r="I15" s="55"/>
      <c r="J15" s="55"/>
    </row>
  </sheetData>
  <phoneticPr fontId="21" type="noConversion"/>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D0DE1-EABE-4F40-B7B6-C7E72E3A2ADE}">
  <dimension ref="B2:U39"/>
  <sheetViews>
    <sheetView workbookViewId="0">
      <selection activeCell="G3" sqref="G3"/>
    </sheetView>
  </sheetViews>
  <sheetFormatPr baseColWidth="10" defaultColWidth="9.1640625" defaultRowHeight="14" x14ac:dyDescent="0.15"/>
  <cols>
    <col min="1" max="1" width="2.6640625" style="6" customWidth="1"/>
    <col min="2" max="2" width="5.83203125" style="6" bestFit="1" customWidth="1"/>
    <col min="3" max="4" width="11.5" style="6" bestFit="1" customWidth="1"/>
    <col min="5" max="5" width="12.6640625" style="6" customWidth="1"/>
    <col min="6" max="6" width="15.5" style="6" bestFit="1" customWidth="1"/>
    <col min="7" max="7" width="17" style="6" bestFit="1" customWidth="1"/>
    <col min="8" max="8" width="13.6640625" style="6" customWidth="1"/>
    <col min="9" max="9" width="17.6640625" style="6" bestFit="1" customWidth="1"/>
    <col min="10" max="10" width="14.5" style="6" bestFit="1" customWidth="1"/>
    <col min="11" max="11" width="19.5" style="6" bestFit="1" customWidth="1"/>
    <col min="12" max="12" width="22.83203125" style="6" bestFit="1" customWidth="1"/>
    <col min="13" max="13" width="27.6640625" style="6" bestFit="1" customWidth="1"/>
    <col min="14" max="14" width="19.1640625" style="6" bestFit="1" customWidth="1"/>
    <col min="15" max="15" width="19.5" style="6" bestFit="1" customWidth="1"/>
    <col min="16" max="16" width="20.83203125" style="6" bestFit="1" customWidth="1"/>
    <col min="17" max="17" width="20.5" style="6" bestFit="1" customWidth="1"/>
    <col min="18" max="18" width="7.5" style="6" bestFit="1" customWidth="1"/>
    <col min="19" max="19" width="14.5" style="6" bestFit="1" customWidth="1"/>
    <col min="20" max="20" width="27.6640625" style="6" bestFit="1" customWidth="1"/>
    <col min="21" max="21" width="9.33203125" style="6" bestFit="1" customWidth="1"/>
    <col min="22" max="16384" width="9.1640625" style="6"/>
  </cols>
  <sheetData>
    <row r="2" spans="2:21" s="5" customFormat="1" ht="30.75" customHeight="1" x14ac:dyDescent="0.2">
      <c r="B2" s="4" t="s">
        <v>0</v>
      </c>
      <c r="C2" s="4" t="s">
        <v>7</v>
      </c>
      <c r="D2" s="4" t="s">
        <v>8</v>
      </c>
      <c r="E2" s="4" t="s">
        <v>9</v>
      </c>
      <c r="F2" s="31" t="s">
        <v>39</v>
      </c>
      <c r="G2" s="24" t="s">
        <v>40</v>
      </c>
      <c r="H2" s="30" t="s">
        <v>41</v>
      </c>
      <c r="I2" s="17" t="s">
        <v>14</v>
      </c>
      <c r="J2" s="30" t="s">
        <v>42</v>
      </c>
      <c r="K2" s="17" t="s">
        <v>43</v>
      </c>
      <c r="L2" s="30" t="s">
        <v>44</v>
      </c>
      <c r="M2" s="17" t="s">
        <v>45</v>
      </c>
      <c r="N2" s="32" t="s">
        <v>46</v>
      </c>
      <c r="O2" s="24" t="s">
        <v>47</v>
      </c>
      <c r="P2" s="33" t="s">
        <v>48</v>
      </c>
      <c r="Q2" s="24" t="s">
        <v>49</v>
      </c>
      <c r="R2" s="31" t="s">
        <v>10</v>
      </c>
      <c r="S2" s="17" t="s">
        <v>15</v>
      </c>
      <c r="T2" s="31" t="s">
        <v>11</v>
      </c>
      <c r="U2" s="24" t="s">
        <v>16</v>
      </c>
    </row>
    <row r="3" spans="2:21" x14ac:dyDescent="0.15">
      <c r="B3" s="6">
        <v>1</v>
      </c>
      <c r="C3" s="6">
        <v>344</v>
      </c>
      <c r="D3" s="6">
        <v>306</v>
      </c>
      <c r="E3" s="6">
        <v>321</v>
      </c>
      <c r="F3" s="7">
        <f t="shared" ref="F3:F16" si="0">((C3-D3)-(C3-E3))/(LN((C3-D3)/(C3-E3)))</f>
        <v>29.875006331624338</v>
      </c>
      <c r="G3" s="25"/>
      <c r="H3" s="8">
        <v>1.9056478405315611</v>
      </c>
      <c r="I3" s="18">
        <v>2.8284271247461901E-3</v>
      </c>
      <c r="J3" s="9">
        <v>1.4471390420674202</v>
      </c>
      <c r="K3" s="19">
        <v>2.223962172971691E-2</v>
      </c>
      <c r="L3" s="6">
        <v>150.62771509960885</v>
      </c>
      <c r="M3" s="20">
        <v>26.060063626154083</v>
      </c>
      <c r="N3" s="7">
        <f t="shared" ref="N3:N16" si="1">(($E$28*H3*$E$26)-(J3*$E$25)-(L3))/($E$27*(E3-D3))</f>
        <v>17.57213333333334</v>
      </c>
      <c r="O3" s="25"/>
      <c r="P3" s="10">
        <f t="shared" ref="P3:P16" si="2">N3*$E$27*(E3-D3)</f>
        <v>263.58200000000011</v>
      </c>
      <c r="Q3" s="25"/>
      <c r="R3" s="28">
        <v>1.3353315085093953</v>
      </c>
      <c r="S3" s="19">
        <v>0.24808105265618779</v>
      </c>
      <c r="T3" s="7">
        <f>P3/(R3*F3)</f>
        <v>6.6072181520275022</v>
      </c>
      <c r="U3" s="25"/>
    </row>
    <row r="4" spans="2:21" x14ac:dyDescent="0.15">
      <c r="B4" s="6">
        <v>2</v>
      </c>
      <c r="C4" s="6">
        <v>344</v>
      </c>
      <c r="D4" s="6">
        <v>303</v>
      </c>
      <c r="E4" s="6">
        <v>324</v>
      </c>
      <c r="F4" s="7">
        <f t="shared" si="0"/>
        <v>29.254438386369266</v>
      </c>
      <c r="G4" s="25"/>
      <c r="H4" s="8">
        <v>1.98019801980198</v>
      </c>
      <c r="I4" s="18">
        <v>2.8284271247461901E-3</v>
      </c>
      <c r="J4" s="9">
        <v>1.4244350337120788</v>
      </c>
      <c r="K4" s="19">
        <v>1.8479158563693889E-2</v>
      </c>
      <c r="L4" s="6">
        <v>115.96991780249607</v>
      </c>
      <c r="M4" s="20">
        <v>23.234420063876954</v>
      </c>
      <c r="N4" s="7">
        <f t="shared" si="1"/>
        <v>18.616333333333326</v>
      </c>
      <c r="O4" s="25"/>
      <c r="P4" s="10">
        <f t="shared" si="2"/>
        <v>390.94299999999987</v>
      </c>
      <c r="Q4" s="25"/>
      <c r="R4" s="28">
        <v>1.8621954901927631</v>
      </c>
      <c r="S4" s="19">
        <v>0.27274004805960955</v>
      </c>
      <c r="T4" s="7">
        <f t="shared" ref="T4:T16" si="3">P4/(R4*F4)</f>
        <v>7.1762309272019715</v>
      </c>
      <c r="U4" s="25"/>
    </row>
    <row r="5" spans="2:21" x14ac:dyDescent="0.15">
      <c r="B5" s="6">
        <v>3</v>
      </c>
      <c r="C5" s="6">
        <v>344</v>
      </c>
      <c r="D5" s="6">
        <v>304</v>
      </c>
      <c r="E5" s="6">
        <v>323</v>
      </c>
      <c r="F5" s="7">
        <f t="shared" si="0"/>
        <v>29.486758918886405</v>
      </c>
      <c r="G5" s="25"/>
      <c r="H5" s="8">
        <v>1.944</v>
      </c>
      <c r="I5" s="18">
        <v>2.8284271247461901E-3</v>
      </c>
      <c r="J5" s="9">
        <v>1.3807220539385856</v>
      </c>
      <c r="K5" s="19">
        <v>1.95171344300589E-2</v>
      </c>
      <c r="L5" s="6">
        <v>125.98388406298577</v>
      </c>
      <c r="M5" s="20">
        <v>23.962236921416366</v>
      </c>
      <c r="N5" s="7">
        <f t="shared" si="1"/>
        <v>20.458370526315793</v>
      </c>
      <c r="O5" s="25"/>
      <c r="P5" s="10">
        <f t="shared" si="2"/>
        <v>388.70904000000007</v>
      </c>
      <c r="Q5" s="25"/>
      <c r="R5" s="28">
        <v>1.8993332834084089</v>
      </c>
      <c r="S5" s="19">
        <v>0.27017105159959742</v>
      </c>
      <c r="T5" s="7">
        <f t="shared" si="3"/>
        <v>6.9405905260039917</v>
      </c>
      <c r="U5" s="25"/>
    </row>
    <row r="6" spans="2:21" x14ac:dyDescent="0.15">
      <c r="B6" s="6">
        <v>4</v>
      </c>
      <c r="C6" s="6">
        <v>344</v>
      </c>
      <c r="D6" s="6">
        <v>304</v>
      </c>
      <c r="E6" s="6">
        <v>324</v>
      </c>
      <c r="F6" s="7">
        <f t="shared" si="0"/>
        <v>28.85390081777927</v>
      </c>
      <c r="G6" s="25"/>
      <c r="H6" s="8">
        <v>1.9239999999999999</v>
      </c>
      <c r="I6" s="18">
        <v>2.8284271247461901E-3</v>
      </c>
      <c r="J6" s="9">
        <v>1.4027524291358375</v>
      </c>
      <c r="K6" s="19">
        <v>2.1324057458388571E-2</v>
      </c>
      <c r="L6" s="6">
        <v>142.68396408219638</v>
      </c>
      <c r="M6" s="20">
        <v>25.300691289868205</v>
      </c>
      <c r="N6" s="7">
        <f t="shared" si="1"/>
        <v>16.588289999999994</v>
      </c>
      <c r="O6" s="25"/>
      <c r="P6" s="10">
        <f t="shared" si="2"/>
        <v>331.7657999999999</v>
      </c>
      <c r="Q6" s="25"/>
      <c r="R6" s="28">
        <v>1.6554420797810003</v>
      </c>
      <c r="S6" s="19">
        <v>0.26476836746688875</v>
      </c>
      <c r="T6" s="7">
        <f t="shared" si="3"/>
        <v>6.945653118429747</v>
      </c>
      <c r="U6" s="25"/>
    </row>
    <row r="7" spans="2:21" x14ac:dyDescent="0.15">
      <c r="B7" s="6">
        <v>5</v>
      </c>
      <c r="C7" s="6">
        <v>344</v>
      </c>
      <c r="D7" s="6">
        <v>305</v>
      </c>
      <c r="E7" s="6">
        <v>322</v>
      </c>
      <c r="F7" s="7">
        <f t="shared" si="0"/>
        <v>29.693327690395797</v>
      </c>
      <c r="G7" s="25"/>
      <c r="H7" s="8">
        <v>1.9319999999999999</v>
      </c>
      <c r="I7" s="18">
        <v>2.8284271247461901E-3</v>
      </c>
      <c r="J7" s="9">
        <v>1.4052759568787789</v>
      </c>
      <c r="K7" s="19">
        <v>2.1904827630798981E-2</v>
      </c>
      <c r="L7" s="6">
        <v>147.84828432177136</v>
      </c>
      <c r="M7" s="20">
        <v>25.758081855602217</v>
      </c>
      <c r="N7" s="7">
        <f t="shared" si="1"/>
        <v>19.515635294117658</v>
      </c>
      <c r="O7" s="25"/>
      <c r="P7" s="10">
        <f t="shared" si="2"/>
        <v>331.76580000000018</v>
      </c>
      <c r="Q7" s="25"/>
      <c r="R7" s="28">
        <v>1.653053900196791</v>
      </c>
      <c r="S7" s="19">
        <v>0.25732629252883044</v>
      </c>
      <c r="T7" s="7">
        <f t="shared" si="3"/>
        <v>6.7590510894277616</v>
      </c>
      <c r="U7" s="25"/>
    </row>
    <row r="8" spans="2:21" x14ac:dyDescent="0.15">
      <c r="B8" s="6">
        <v>6</v>
      </c>
      <c r="C8" s="6">
        <v>344</v>
      </c>
      <c r="D8" s="6">
        <v>306</v>
      </c>
      <c r="E8" s="6">
        <v>320</v>
      </c>
      <c r="F8" s="7">
        <f t="shared" si="0"/>
        <v>30.465756389623973</v>
      </c>
      <c r="G8" s="25"/>
      <c r="H8" s="8">
        <v>1.9279999999999999</v>
      </c>
      <c r="I8" s="18">
        <v>2.8284271247461901E-3</v>
      </c>
      <c r="J8" s="9">
        <v>1.4039755308779858</v>
      </c>
      <c r="K8" s="19">
        <v>2.1807656189459335E-2</v>
      </c>
      <c r="L8" s="6">
        <v>147.2101127428092</v>
      </c>
      <c r="M8" s="20">
        <v>25.636008276197249</v>
      </c>
      <c r="N8" s="7">
        <f t="shared" si="1"/>
        <v>23.561364285714301</v>
      </c>
      <c r="O8" s="25"/>
      <c r="P8" s="10">
        <f t="shared" si="2"/>
        <v>329.85910000000024</v>
      </c>
      <c r="Q8" s="25"/>
      <c r="R8" s="28">
        <v>1.6466386795639785</v>
      </c>
      <c r="S8" s="19">
        <v>0.25644390024811337</v>
      </c>
      <c r="T8" s="7">
        <f t="shared" si="3"/>
        <v>6.5753396588590221</v>
      </c>
      <c r="U8" s="25"/>
    </row>
    <row r="9" spans="2:21" x14ac:dyDescent="0.15">
      <c r="B9" s="6">
        <v>7</v>
      </c>
      <c r="C9" s="6">
        <v>344</v>
      </c>
      <c r="D9" s="6">
        <v>306</v>
      </c>
      <c r="E9" s="6">
        <v>323</v>
      </c>
      <c r="F9" s="7">
        <f t="shared" si="0"/>
        <v>28.664710669851214</v>
      </c>
      <c r="G9" s="25"/>
      <c r="H9" s="8">
        <v>1.9119999999999997</v>
      </c>
      <c r="I9" s="18">
        <v>2.8284271247461901E-3</v>
      </c>
      <c r="J9" s="9">
        <v>1.3928741673247409</v>
      </c>
      <c r="K9" s="19">
        <v>2.1231060826585803E-2</v>
      </c>
      <c r="L9" s="6">
        <v>140.8139828166166</v>
      </c>
      <c r="M9" s="20">
        <v>25.227835910980158</v>
      </c>
      <c r="N9" s="7">
        <f t="shared" si="1"/>
        <v>19.515635294117651</v>
      </c>
      <c r="O9" s="25"/>
      <c r="P9" s="10">
        <f t="shared" si="2"/>
        <v>331.76580000000007</v>
      </c>
      <c r="Q9" s="25"/>
      <c r="R9" s="28">
        <v>1.6648572770601684</v>
      </c>
      <c r="S9" s="19">
        <v>0.25646587780591984</v>
      </c>
      <c r="T9" s="7">
        <f t="shared" si="3"/>
        <v>6.9519564615288703</v>
      </c>
      <c r="U9" s="25"/>
    </row>
    <row r="10" spans="2:21" x14ac:dyDescent="0.15">
      <c r="B10" s="6">
        <v>8</v>
      </c>
      <c r="C10" s="6">
        <v>344</v>
      </c>
      <c r="D10" s="6">
        <v>305</v>
      </c>
      <c r="E10" s="6">
        <v>320</v>
      </c>
      <c r="F10" s="7">
        <f t="shared" si="0"/>
        <v>30.895486153706862</v>
      </c>
      <c r="G10" s="25"/>
      <c r="H10" s="8">
        <v>1.92</v>
      </c>
      <c r="I10" s="18">
        <v>2.8284271247461901E-3</v>
      </c>
      <c r="J10" s="9">
        <v>1.3724091924406774</v>
      </c>
      <c r="K10" s="19">
        <v>2.0799687577440759E-2</v>
      </c>
      <c r="L10" s="6">
        <v>137.6081199439642</v>
      </c>
      <c r="M10" s="20">
        <v>24.964290761690304</v>
      </c>
      <c r="N10" s="7">
        <f t="shared" si="1"/>
        <v>24.153850000000002</v>
      </c>
      <c r="O10" s="25"/>
      <c r="P10" s="10">
        <f t="shared" si="2"/>
        <v>362.30775000000006</v>
      </c>
      <c r="Q10" s="25"/>
      <c r="R10" s="28">
        <v>1.8064709867127351</v>
      </c>
      <c r="S10" s="19">
        <v>0.26757094704802509</v>
      </c>
      <c r="T10" s="7">
        <f t="shared" si="3"/>
        <v>6.491597729758416</v>
      </c>
      <c r="U10" s="25"/>
    </row>
    <row r="11" spans="2:21" x14ac:dyDescent="0.15">
      <c r="B11" s="6">
        <v>9</v>
      </c>
      <c r="C11" s="6">
        <v>344</v>
      </c>
      <c r="D11" s="6">
        <v>304</v>
      </c>
      <c r="E11" s="6">
        <v>323</v>
      </c>
      <c r="F11" s="7">
        <f t="shared" si="0"/>
        <v>29.486758918886405</v>
      </c>
      <c r="G11" s="25"/>
      <c r="H11" s="8">
        <v>1.944</v>
      </c>
      <c r="I11" s="18">
        <v>2.8284271247461901E-3</v>
      </c>
      <c r="J11" s="9">
        <v>1.4090612484931913</v>
      </c>
      <c r="K11" s="19">
        <v>2.2784952370908437E-2</v>
      </c>
      <c r="L11" s="6">
        <v>155.59476468113428</v>
      </c>
      <c r="M11" s="20">
        <v>26.458763999917231</v>
      </c>
      <c r="N11" s="7">
        <f t="shared" si="1"/>
        <v>17.461357894736842</v>
      </c>
      <c r="O11" s="25"/>
      <c r="P11" s="10">
        <f t="shared" si="2"/>
        <v>331.76580000000001</v>
      </c>
      <c r="Q11" s="25"/>
      <c r="R11" s="28">
        <v>1.6494845225881472</v>
      </c>
      <c r="S11" s="19">
        <v>0.26036578465350546</v>
      </c>
      <c r="T11" s="7">
        <f t="shared" si="3"/>
        <v>6.8211300688808389</v>
      </c>
      <c r="U11" s="25"/>
    </row>
    <row r="12" spans="2:21" x14ac:dyDescent="0.15">
      <c r="B12" s="6">
        <v>10</v>
      </c>
      <c r="C12" s="6">
        <v>344</v>
      </c>
      <c r="D12" s="6">
        <v>303</v>
      </c>
      <c r="E12" s="6">
        <v>324</v>
      </c>
      <c r="F12" s="7">
        <f t="shared" si="0"/>
        <v>29.254438386369266</v>
      </c>
      <c r="G12" s="25"/>
      <c r="H12" s="8">
        <v>1.9067961165048544</v>
      </c>
      <c r="I12" s="18">
        <v>2.8284271247461901E-3</v>
      </c>
      <c r="J12" s="9">
        <v>1.3832209179600936</v>
      </c>
      <c r="K12" s="19">
        <v>2.1604325054799985E-2</v>
      </c>
      <c r="L12" s="6">
        <v>145.1817581613721</v>
      </c>
      <c r="M12" s="20">
        <v>25.520907018316091</v>
      </c>
      <c r="N12" s="7">
        <f t="shared" si="1"/>
        <v>15.798371428571432</v>
      </c>
      <c r="O12" s="25"/>
      <c r="P12" s="10">
        <f t="shared" si="2"/>
        <v>331.76580000000007</v>
      </c>
      <c r="Q12" s="25"/>
      <c r="R12" s="28">
        <v>1.6741620530176846</v>
      </c>
      <c r="S12" s="19">
        <v>0.25942634071895987</v>
      </c>
      <c r="T12" s="7">
        <f t="shared" si="3"/>
        <v>6.7739557577212599</v>
      </c>
      <c r="U12" s="25"/>
    </row>
    <row r="13" spans="2:21" x14ac:dyDescent="0.15">
      <c r="B13" s="6">
        <v>11</v>
      </c>
      <c r="C13" s="6">
        <v>344</v>
      </c>
      <c r="D13" s="6">
        <v>303</v>
      </c>
      <c r="E13" s="6">
        <v>321</v>
      </c>
      <c r="F13" s="7">
        <f t="shared" si="0"/>
        <v>31.137674581137091</v>
      </c>
      <c r="G13" s="25"/>
      <c r="H13" s="8">
        <v>1.9223300970873787</v>
      </c>
      <c r="I13" s="18">
        <v>2.8284271247461901E-3</v>
      </c>
      <c r="J13" s="9">
        <v>1.3927380350947824</v>
      </c>
      <c r="K13" s="19">
        <v>2.2166090704411161E-2</v>
      </c>
      <c r="L13" s="6">
        <v>148.84983625434887</v>
      </c>
      <c r="M13" s="20">
        <v>26.010101325045145</v>
      </c>
      <c r="N13" s="7">
        <f t="shared" si="1"/>
        <v>18.537361111111121</v>
      </c>
      <c r="O13" s="25"/>
      <c r="P13" s="10">
        <f t="shared" si="2"/>
        <v>333.67250000000018</v>
      </c>
      <c r="Q13" s="25"/>
      <c r="R13" s="28">
        <v>1.672652668993702</v>
      </c>
      <c r="S13" s="19">
        <v>0.26095707887035868</v>
      </c>
      <c r="T13" s="7">
        <f t="shared" si="3"/>
        <v>6.4066127228918814</v>
      </c>
      <c r="U13" s="25"/>
    </row>
    <row r="14" spans="2:21" x14ac:dyDescent="0.15">
      <c r="B14" s="6">
        <v>12</v>
      </c>
      <c r="C14" s="6">
        <v>344</v>
      </c>
      <c r="D14" s="6">
        <v>306</v>
      </c>
      <c r="E14" s="6">
        <v>323</v>
      </c>
      <c r="F14" s="7">
        <f t="shared" si="0"/>
        <v>28.664710669851214</v>
      </c>
      <c r="G14" s="25"/>
      <c r="H14" s="8">
        <v>1.9000000000000001</v>
      </c>
      <c r="I14" s="18">
        <v>2.8284271247461901E-3</v>
      </c>
      <c r="J14" s="9">
        <v>1.3671621215757326</v>
      </c>
      <c r="K14" s="19">
        <v>2.1144426624848722E-2</v>
      </c>
      <c r="L14" s="6">
        <v>139.97943266311978</v>
      </c>
      <c r="M14" s="20">
        <v>25.172726051034235</v>
      </c>
      <c r="N14" s="7">
        <f t="shared" si="1"/>
        <v>20.353035882352941</v>
      </c>
      <c r="O14" s="25"/>
      <c r="P14" s="10">
        <f t="shared" si="2"/>
        <v>346.00161000000003</v>
      </c>
      <c r="Q14" s="25"/>
      <c r="R14" s="28">
        <v>1.7473127333979517</v>
      </c>
      <c r="S14" s="19">
        <v>0.26445804422919555</v>
      </c>
      <c r="T14" s="7">
        <f t="shared" si="3"/>
        <v>6.9081206722362927</v>
      </c>
      <c r="U14" s="25"/>
    </row>
    <row r="15" spans="2:21" x14ac:dyDescent="0.15">
      <c r="B15" s="6">
        <v>13</v>
      </c>
      <c r="C15" s="6">
        <v>344</v>
      </c>
      <c r="D15" s="6">
        <v>305</v>
      </c>
      <c r="E15" s="6">
        <v>324</v>
      </c>
      <c r="F15" s="7">
        <f t="shared" si="0"/>
        <v>28.450380861089744</v>
      </c>
      <c r="G15" s="25"/>
      <c r="H15" s="8">
        <v>1.8897009966777409</v>
      </c>
      <c r="I15" s="18">
        <v>2.8284271247461901E-3</v>
      </c>
      <c r="J15" s="9">
        <v>1.3789931430939979</v>
      </c>
      <c r="K15" s="19">
        <v>2.1590973622011816E-2</v>
      </c>
      <c r="L15" s="6">
        <v>143.6088681244928</v>
      </c>
      <c r="M15" s="20">
        <v>25.590138999662035</v>
      </c>
      <c r="N15" s="7">
        <f t="shared" si="1"/>
        <v>16.904197894736829</v>
      </c>
      <c r="O15" s="25"/>
      <c r="P15" s="10">
        <f t="shared" si="2"/>
        <v>321.17975999999976</v>
      </c>
      <c r="Q15" s="25"/>
      <c r="R15" s="28">
        <v>1.6351359086362931</v>
      </c>
      <c r="S15" s="19">
        <v>0.26614033125978143</v>
      </c>
      <c r="T15" s="7">
        <f t="shared" si="3"/>
        <v>6.9040865742786872</v>
      </c>
      <c r="U15" s="25"/>
    </row>
    <row r="16" spans="2:21" x14ac:dyDescent="0.15">
      <c r="B16" s="11">
        <v>14</v>
      </c>
      <c r="C16" s="11">
        <v>344</v>
      </c>
      <c r="D16" s="11">
        <v>304</v>
      </c>
      <c r="E16" s="11">
        <v>324</v>
      </c>
      <c r="F16" s="12">
        <f t="shared" si="0"/>
        <v>28.85390081777927</v>
      </c>
      <c r="G16" s="26"/>
      <c r="H16" s="13">
        <v>1.8919999999999999</v>
      </c>
      <c r="I16" s="21">
        <v>2.8284271247461901E-3</v>
      </c>
      <c r="J16" s="14">
        <v>1.3670796763508442</v>
      </c>
      <c r="K16" s="22">
        <v>2.1633683823302993E-2</v>
      </c>
      <c r="L16" s="11">
        <v>142.88316670833098</v>
      </c>
      <c r="M16" s="23">
        <v>25.635582662366566</v>
      </c>
      <c r="N16" s="12">
        <f t="shared" si="1"/>
        <v>16.778959999999991</v>
      </c>
      <c r="O16" s="26"/>
      <c r="P16" s="15">
        <f t="shared" si="2"/>
        <v>335.57919999999979</v>
      </c>
      <c r="Q16" s="26"/>
      <c r="R16" s="29">
        <v>1.7054390601149327</v>
      </c>
      <c r="S16" s="22">
        <v>0.26341706447614111</v>
      </c>
      <c r="T16" s="7">
        <f t="shared" si="3"/>
        <v>6.8195276446549222</v>
      </c>
      <c r="U16" s="26"/>
    </row>
    <row r="24" spans="2:10" ht="26" x14ac:dyDescent="0.25">
      <c r="B24" s="59" t="s">
        <v>12</v>
      </c>
      <c r="C24" s="59"/>
      <c r="D24" s="59"/>
      <c r="E24" s="59"/>
    </row>
    <row r="25" spans="2:10" ht="27" x14ac:dyDescent="0.35">
      <c r="B25" s="61" t="s">
        <v>3</v>
      </c>
      <c r="C25" s="61"/>
      <c r="D25" s="61"/>
      <c r="E25" s="1">
        <v>964.47199052132703</v>
      </c>
    </row>
    <row r="26" spans="2:10" ht="27" x14ac:dyDescent="0.35">
      <c r="B26" s="61" t="s">
        <v>4</v>
      </c>
      <c r="C26" s="61"/>
      <c r="D26" s="61"/>
      <c r="E26" s="1">
        <v>950.1508473933651</v>
      </c>
    </row>
    <row r="27" spans="2:10" ht="27" x14ac:dyDescent="0.35">
      <c r="B27" s="61" t="s">
        <v>5</v>
      </c>
      <c r="C27" s="61"/>
      <c r="D27" s="61"/>
      <c r="E27" s="2">
        <v>1</v>
      </c>
    </row>
    <row r="28" spans="2:10" ht="27" x14ac:dyDescent="0.35">
      <c r="B28" s="60" t="s">
        <v>6</v>
      </c>
      <c r="C28" s="60"/>
      <c r="D28" s="60"/>
      <c r="E28" s="3">
        <v>0.99960339005519572</v>
      </c>
    </row>
    <row r="30" spans="2:10" x14ac:dyDescent="0.15">
      <c r="J30" s="16"/>
    </row>
    <row r="31" spans="2:10" x14ac:dyDescent="0.15">
      <c r="B31" s="57" t="s">
        <v>13</v>
      </c>
      <c r="C31" s="57"/>
      <c r="D31" s="57"/>
      <c r="E31" s="57"/>
      <c r="F31" s="57"/>
      <c r="G31" s="57"/>
      <c r="H31" s="57"/>
      <c r="I31" s="57"/>
      <c r="J31" s="57"/>
    </row>
    <row r="34" spans="7:16" x14ac:dyDescent="0.15">
      <c r="J34" s="16"/>
    </row>
    <row r="38" spans="7:16" x14ac:dyDescent="0.15">
      <c r="G38" s="58"/>
      <c r="H38" s="58"/>
      <c r="I38" s="58"/>
      <c r="J38" s="58"/>
      <c r="K38" s="58"/>
      <c r="L38" s="58"/>
      <c r="M38" s="58"/>
      <c r="N38" s="58"/>
      <c r="O38" s="58"/>
      <c r="P38" s="58"/>
    </row>
    <row r="39" spans="7:16" x14ac:dyDescent="0.15">
      <c r="G39" s="58"/>
      <c r="H39" s="58"/>
      <c r="I39" s="58"/>
      <c r="J39" s="58"/>
      <c r="K39" s="58"/>
      <c r="L39" s="58"/>
      <c r="M39" s="58"/>
      <c r="N39" s="58"/>
      <c r="O39" s="58"/>
      <c r="P39" s="58"/>
    </row>
  </sheetData>
  <mergeCells count="7">
    <mergeCell ref="B31:J31"/>
    <mergeCell ref="G38:P39"/>
    <mergeCell ref="B24:E24"/>
    <mergeCell ref="B28:D28"/>
    <mergeCell ref="B27:D27"/>
    <mergeCell ref="B26:D26"/>
    <mergeCell ref="B25:D25"/>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F7D02-8377-4DCD-8B60-20264342F589}">
  <dimension ref="B1:F21"/>
  <sheetViews>
    <sheetView zoomScaleNormal="100" workbookViewId="0">
      <selection activeCell="C13" sqref="C13"/>
    </sheetView>
  </sheetViews>
  <sheetFormatPr baseColWidth="10" defaultColWidth="9.1640625" defaultRowHeight="14" x14ac:dyDescent="0.15"/>
  <cols>
    <col min="1" max="1" width="7.1640625" style="6" customWidth="1"/>
    <col min="2" max="3" width="15.5" style="6" bestFit="1" customWidth="1"/>
    <col min="4" max="4" width="20.83203125" style="6" customWidth="1"/>
    <col min="5" max="5" width="19.6640625" style="6" customWidth="1"/>
    <col min="6" max="6" width="27.6640625" style="6" bestFit="1" customWidth="1"/>
    <col min="7" max="16384" width="9.1640625" style="6"/>
  </cols>
  <sheetData>
    <row r="1" spans="2:6" ht="35.25" customHeight="1" x14ac:dyDescent="0.15"/>
    <row r="2" spans="2:6" s="5" customFormat="1" ht="20" customHeight="1" x14ac:dyDescent="0.2">
      <c r="B2" s="67" t="s">
        <v>0</v>
      </c>
      <c r="C2" s="68" t="s">
        <v>17</v>
      </c>
      <c r="D2" s="69" t="s">
        <v>20</v>
      </c>
      <c r="E2" s="70" t="s">
        <v>25</v>
      </c>
      <c r="F2" s="71" t="s">
        <v>26</v>
      </c>
    </row>
    <row r="3" spans="2:6" x14ac:dyDescent="0.15">
      <c r="B3" s="6">
        <v>1</v>
      </c>
      <c r="C3" s="36">
        <v>66.637723233505852</v>
      </c>
      <c r="D3" s="36">
        <v>210.68991802381166</v>
      </c>
      <c r="E3" s="46">
        <v>101.09668963676002</v>
      </c>
      <c r="F3" s="6">
        <v>5.2094873911024235</v>
      </c>
    </row>
    <row r="4" spans="2:6" x14ac:dyDescent="0.15">
      <c r="B4" s="6">
        <v>2</v>
      </c>
      <c r="C4" s="36">
        <v>66.189882678952003</v>
      </c>
      <c r="D4" s="36">
        <v>213.81967741307645</v>
      </c>
      <c r="E4" s="46">
        <v>99.777621761547991</v>
      </c>
      <c r="F4" s="6">
        <v>5.2026141824476388</v>
      </c>
    </row>
    <row r="5" spans="2:6" x14ac:dyDescent="0.15">
      <c r="B5" s="6">
        <v>3</v>
      </c>
      <c r="C5" s="36">
        <v>66.636492387230376</v>
      </c>
      <c r="D5" s="36">
        <v>208.98063419406432</v>
      </c>
      <c r="E5" s="46">
        <v>100.75140060602686</v>
      </c>
      <c r="F5" s="6">
        <v>5.2598135852892929</v>
      </c>
    </row>
    <row r="6" spans="2:6" x14ac:dyDescent="0.15">
      <c r="B6" s="6">
        <v>4</v>
      </c>
      <c r="C6" s="36">
        <v>65.925848214521594</v>
      </c>
      <c r="D6" s="36">
        <v>214.03850459169351</v>
      </c>
      <c r="E6" s="46">
        <v>98.481508126340145</v>
      </c>
      <c r="F6" s="6">
        <v>5.2064831755467358</v>
      </c>
    </row>
    <row r="7" spans="2:6" x14ac:dyDescent="0.15">
      <c r="B7" s="6">
        <v>5</v>
      </c>
      <c r="C7" s="36">
        <v>66.012223214875007</v>
      </c>
      <c r="D7" s="36">
        <v>214.20606201235853</v>
      </c>
      <c r="E7" s="46">
        <v>99.63066505141272</v>
      </c>
      <c r="F7" s="6">
        <v>5.2780548516598973</v>
      </c>
    </row>
    <row r="8" spans="2:6" x14ac:dyDescent="0.15">
      <c r="B8" s="6">
        <v>6</v>
      </c>
      <c r="C8" s="48"/>
      <c r="D8" s="36">
        <v>209.78088086511173</v>
      </c>
      <c r="E8" s="46">
        <v>98.263998799996827</v>
      </c>
      <c r="F8" s="6">
        <v>5.2927973743668018</v>
      </c>
    </row>
    <row r="9" spans="2:6" x14ac:dyDescent="0.15">
      <c r="B9" s="6">
        <v>7</v>
      </c>
      <c r="C9" s="48"/>
      <c r="D9" s="36">
        <v>210.06768689172719</v>
      </c>
      <c r="E9" s="46">
        <v>101.2377626737007</v>
      </c>
      <c r="F9" s="6">
        <v>5.2603945994071584</v>
      </c>
    </row>
    <row r="10" spans="2:6" x14ac:dyDescent="0.15">
      <c r="B10" s="6">
        <v>8</v>
      </c>
      <c r="C10" s="48"/>
      <c r="D10" s="36">
        <v>209.45135249690421</v>
      </c>
      <c r="E10" s="47"/>
      <c r="F10" s="6">
        <v>5.2619285252770167</v>
      </c>
    </row>
    <row r="11" spans="2:6" x14ac:dyDescent="0.15">
      <c r="B11" s="6">
        <v>9</v>
      </c>
      <c r="C11" s="48"/>
      <c r="D11" s="36">
        <v>209.79888054966091</v>
      </c>
      <c r="E11" s="47"/>
      <c r="F11" s="6">
        <v>5.2792965084613872</v>
      </c>
    </row>
    <row r="12" spans="2:6" x14ac:dyDescent="0.15">
      <c r="B12" s="11">
        <v>10</v>
      </c>
      <c r="C12" s="49"/>
      <c r="D12" s="51"/>
      <c r="E12" s="50"/>
      <c r="F12" s="11">
        <v>5.2433500851846011</v>
      </c>
    </row>
    <row r="13" spans="2:6" ht="16" x14ac:dyDescent="0.2">
      <c r="B13" s="45" t="s">
        <v>19</v>
      </c>
      <c r="C13" s="41"/>
      <c r="D13" s="41"/>
      <c r="E13" s="41"/>
      <c r="F13" s="40"/>
    </row>
    <row r="14" spans="2:6" ht="16" x14ac:dyDescent="0.2">
      <c r="B14" s="52" t="s">
        <v>18</v>
      </c>
      <c r="C14" s="53"/>
      <c r="D14" s="53"/>
      <c r="E14" s="53"/>
      <c r="F14" s="54"/>
    </row>
    <row r="15" spans="2:6" ht="15" thickBot="1" x14ac:dyDescent="0.2"/>
    <row r="16" spans="2:6" x14ac:dyDescent="0.15">
      <c r="C16" s="37" t="s">
        <v>21</v>
      </c>
      <c r="D16" s="38" t="s">
        <v>22</v>
      </c>
      <c r="E16" s="38" t="s">
        <v>23</v>
      </c>
      <c r="F16" s="39" t="s">
        <v>24</v>
      </c>
    </row>
    <row r="17" spans="3:6" ht="16" thickBot="1" x14ac:dyDescent="0.25">
      <c r="C17" s="42"/>
      <c r="D17" s="43"/>
      <c r="E17" s="43"/>
      <c r="F17" s="44"/>
    </row>
    <row r="20" spans="3:6" x14ac:dyDescent="0.15">
      <c r="D20" s="58"/>
      <c r="E20" s="58"/>
    </row>
    <row r="21" spans="3:6" x14ac:dyDescent="0.15">
      <c r="D21" s="58"/>
      <c r="E21" s="58"/>
    </row>
  </sheetData>
  <mergeCells count="1">
    <mergeCell ref="D20:E21"/>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Heat Transfer Coefficient</vt:lpstr>
      <vt:lpstr>Confidence Intervals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dc:creator>
  <cp:lastModifiedBy>Mihai Diaconeasa</cp:lastModifiedBy>
  <dcterms:created xsi:type="dcterms:W3CDTF">2018-01-18T03:36:54Z</dcterms:created>
  <dcterms:modified xsi:type="dcterms:W3CDTF">2022-01-27T23:02:56Z</dcterms:modified>
</cp:coreProperties>
</file>