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0" windowWidth="23580" windowHeight="96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6" i="1" l="1"/>
  <c r="O14" i="1"/>
  <c r="O15" i="1"/>
  <c r="O16" i="1"/>
  <c r="N15" i="1"/>
  <c r="N14" i="1"/>
  <c r="O13" i="1"/>
  <c r="N13" i="1"/>
  <c r="B25" i="1"/>
  <c r="I8" i="1" l="1"/>
  <c r="O6" i="1"/>
  <c r="AE59" i="1"/>
  <c r="AD59" i="1"/>
  <c r="AB59" i="1"/>
  <c r="AA59" i="1"/>
  <c r="Y59" i="1"/>
  <c r="X59" i="1"/>
  <c r="V59" i="1"/>
  <c r="U59" i="1"/>
  <c r="S59" i="1"/>
  <c r="R59" i="1"/>
  <c r="AE57" i="1"/>
  <c r="AD57" i="1"/>
  <c r="AB57" i="1"/>
  <c r="AA57" i="1"/>
  <c r="Y57" i="1"/>
  <c r="X57" i="1"/>
  <c r="V57" i="1"/>
  <c r="U57" i="1"/>
  <c r="S57" i="1"/>
  <c r="R57" i="1"/>
  <c r="AE56" i="1"/>
  <c r="AD56" i="1"/>
  <c r="AB56" i="1"/>
  <c r="AA56" i="1"/>
  <c r="Y56" i="1"/>
  <c r="X56" i="1"/>
  <c r="V56" i="1"/>
  <c r="U56" i="1"/>
  <c r="S56" i="1"/>
  <c r="R56" i="1"/>
  <c r="AE55" i="1"/>
  <c r="AD55" i="1"/>
  <c r="AB55" i="1"/>
  <c r="AA55" i="1"/>
  <c r="Y55" i="1"/>
  <c r="X55" i="1"/>
  <c r="V55" i="1"/>
  <c r="U55" i="1"/>
  <c r="S55" i="1"/>
  <c r="R55" i="1"/>
  <c r="AE54" i="1"/>
  <c r="AD54" i="1"/>
  <c r="AB54" i="1"/>
  <c r="AA54" i="1"/>
  <c r="Y54" i="1"/>
  <c r="X54" i="1"/>
  <c r="V54" i="1"/>
  <c r="U54" i="1"/>
  <c r="S54" i="1"/>
  <c r="R54" i="1"/>
  <c r="AA30" i="1"/>
  <c r="AE25" i="1"/>
  <c r="AE30" i="1"/>
  <c r="AD30" i="1"/>
  <c r="AB30" i="1"/>
  <c r="Y30" i="1"/>
  <c r="X30" i="1"/>
  <c r="V30" i="1"/>
  <c r="U30" i="1"/>
  <c r="S30" i="1"/>
  <c r="R30" i="1"/>
  <c r="AE28" i="1"/>
  <c r="AD28" i="1"/>
  <c r="AB28" i="1"/>
  <c r="AA28" i="1"/>
  <c r="Y28" i="1"/>
  <c r="X28" i="1"/>
  <c r="V28" i="1"/>
  <c r="U28" i="1"/>
  <c r="S28" i="1"/>
  <c r="R28" i="1"/>
  <c r="AE27" i="1"/>
  <c r="AD27" i="1"/>
  <c r="AB27" i="1"/>
  <c r="AA27" i="1"/>
  <c r="Y27" i="1"/>
  <c r="X27" i="1"/>
  <c r="V27" i="1"/>
  <c r="U27" i="1"/>
  <c r="S27" i="1"/>
  <c r="R27" i="1"/>
  <c r="AE26" i="1"/>
  <c r="AD26" i="1"/>
  <c r="AB26" i="1"/>
  <c r="AA26" i="1"/>
  <c r="Y26" i="1"/>
  <c r="X26" i="1"/>
  <c r="V26" i="1"/>
  <c r="U26" i="1"/>
  <c r="S26" i="1"/>
  <c r="R26" i="1"/>
  <c r="AD25" i="1"/>
  <c r="AB25" i="1"/>
  <c r="AA25" i="1"/>
  <c r="Y25" i="1"/>
  <c r="X25" i="1"/>
  <c r="V25" i="1"/>
  <c r="U25" i="1"/>
  <c r="S25" i="1"/>
  <c r="R25" i="1"/>
  <c r="O59" i="1"/>
  <c r="N59" i="1"/>
  <c r="L59" i="1"/>
  <c r="K59" i="1"/>
  <c r="I59" i="1"/>
  <c r="H59" i="1"/>
  <c r="F59" i="1"/>
  <c r="E59" i="1"/>
  <c r="C59" i="1"/>
  <c r="B59" i="1"/>
  <c r="O57" i="1"/>
  <c r="N57" i="1"/>
  <c r="L57" i="1"/>
  <c r="K57" i="1"/>
  <c r="I57" i="1"/>
  <c r="H57" i="1"/>
  <c r="F57" i="1"/>
  <c r="E57" i="1"/>
  <c r="C57" i="1"/>
  <c r="B57" i="1"/>
  <c r="O56" i="1"/>
  <c r="N56" i="1"/>
  <c r="L56" i="1"/>
  <c r="K56" i="1"/>
  <c r="I56" i="1"/>
  <c r="H56" i="1"/>
  <c r="F56" i="1"/>
  <c r="E56" i="1"/>
  <c r="C56" i="1"/>
  <c r="B56" i="1"/>
  <c r="O55" i="1"/>
  <c r="N55" i="1"/>
  <c r="L55" i="1"/>
  <c r="K55" i="1"/>
  <c r="I55" i="1"/>
  <c r="H55" i="1"/>
  <c r="F55" i="1"/>
  <c r="E55" i="1"/>
  <c r="C55" i="1"/>
  <c r="B55" i="1"/>
  <c r="O54" i="1"/>
  <c r="N54" i="1"/>
  <c r="L54" i="1"/>
  <c r="K54" i="1"/>
  <c r="I54" i="1"/>
  <c r="H54" i="1"/>
  <c r="F54" i="1"/>
  <c r="E54" i="1"/>
  <c r="C54" i="1"/>
  <c r="B54" i="1"/>
  <c r="K25" i="1"/>
  <c r="O30" i="1"/>
  <c r="N30" i="1"/>
  <c r="L30" i="1"/>
  <c r="K30" i="1"/>
  <c r="I30" i="1"/>
  <c r="H30" i="1"/>
  <c r="I28" i="1"/>
  <c r="H28" i="1"/>
  <c r="I27" i="1"/>
  <c r="H27" i="1"/>
  <c r="I26" i="1"/>
  <c r="H26" i="1"/>
  <c r="I25" i="1"/>
  <c r="H2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35" i="1"/>
  <c r="Z35" i="1"/>
  <c r="AA35" i="1"/>
  <c r="AB35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6" i="1"/>
  <c r="Z6" i="1"/>
  <c r="AA6" i="1"/>
  <c r="AB6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J35" i="1"/>
  <c r="I35" i="1"/>
  <c r="K35" i="1"/>
  <c r="L35" i="1"/>
  <c r="L10" i="1"/>
  <c r="L7" i="1"/>
  <c r="L8" i="1"/>
  <c r="L9" i="1"/>
  <c r="L11" i="1"/>
  <c r="L12" i="1"/>
  <c r="L13" i="1"/>
  <c r="L14" i="1"/>
  <c r="L15" i="1"/>
  <c r="L16" i="1"/>
  <c r="L17" i="1"/>
  <c r="L18" i="1"/>
  <c r="L19" i="1"/>
  <c r="L20" i="1"/>
  <c r="L21" i="1"/>
  <c r="L22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6" i="1"/>
  <c r="J6" i="1"/>
  <c r="K6" i="1"/>
  <c r="L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6" i="1"/>
  <c r="E25" i="1" l="1"/>
  <c r="N28" i="1"/>
  <c r="B30" i="1"/>
  <c r="L28" i="1"/>
  <c r="F27" i="1"/>
  <c r="O27" i="1"/>
  <c r="N25" i="1"/>
  <c r="C30" i="1"/>
  <c r="K27" i="1"/>
  <c r="N26" i="1"/>
  <c r="L27" i="1"/>
  <c r="F26" i="1"/>
  <c r="L26" i="1"/>
  <c r="E27" i="1"/>
  <c r="E28" i="1"/>
  <c r="F25" i="1"/>
  <c r="N27" i="1"/>
  <c r="O28" i="1"/>
  <c r="F28" i="1"/>
  <c r="E26" i="1"/>
  <c r="L25" i="1"/>
  <c r="K26" i="1"/>
  <c r="O26" i="1"/>
  <c r="E30" i="1"/>
  <c r="F30" i="1"/>
  <c r="K28" i="1"/>
  <c r="C26" i="1"/>
  <c r="O25" i="1"/>
  <c r="C28" i="1"/>
  <c r="C27" i="1"/>
  <c r="AF37" i="1"/>
  <c r="AF9" i="1"/>
  <c r="B26" i="1"/>
  <c r="AF6" i="1"/>
  <c r="AE9" i="1"/>
  <c r="P36" i="1"/>
  <c r="AF7" i="1"/>
  <c r="AF40" i="1"/>
  <c r="AF35" i="1"/>
  <c r="C25" i="1"/>
  <c r="AF8" i="1"/>
  <c r="AF36" i="1"/>
  <c r="B27" i="1"/>
  <c r="B28" i="1"/>
  <c r="P6" i="1"/>
  <c r="AF38" i="1"/>
  <c r="O36" i="1"/>
  <c r="AE35" i="1"/>
  <c r="AE36" i="1"/>
  <c r="AE6" i="1"/>
  <c r="AE37" i="1"/>
  <c r="AE7" i="1"/>
  <c r="AE38" i="1"/>
  <c r="AE8" i="1"/>
  <c r="AE40" i="1"/>
  <c r="P37" i="1"/>
  <c r="P7" i="1"/>
  <c r="P8" i="1"/>
  <c r="P38" i="1"/>
  <c r="O7" i="1"/>
  <c r="O37" i="1"/>
  <c r="P11" i="1"/>
  <c r="P40" i="1"/>
  <c r="P9" i="1"/>
  <c r="O35" i="1"/>
  <c r="P35" i="1"/>
  <c r="O38" i="1"/>
  <c r="O40" i="1"/>
  <c r="O8" i="1"/>
  <c r="O9" i="1"/>
  <c r="O11" i="1"/>
  <c r="AE11" i="1"/>
  <c r="AF11" i="1"/>
</calcChain>
</file>

<file path=xl/sharedStrings.xml><?xml version="1.0" encoding="utf-8"?>
<sst xmlns="http://schemas.openxmlformats.org/spreadsheetml/2006/main" count="234" uniqueCount="24">
  <si>
    <t>Dose-volume depending on field number and direction</t>
  </si>
  <si>
    <t>Field No.</t>
  </si>
  <si>
    <t>ESO</t>
  </si>
  <si>
    <t>Dose [%]</t>
  </si>
  <si>
    <t>Dose [Gy]</t>
  </si>
  <si>
    <t>1FIELD</t>
  </si>
  <si>
    <t>AVERAGE</t>
  </si>
  <si>
    <t>STDEV</t>
  </si>
  <si>
    <t>2FIELDS</t>
  </si>
  <si>
    <t>3FIELDS</t>
  </si>
  <si>
    <t>4FIELDS</t>
  </si>
  <si>
    <t>ALL</t>
  </si>
  <si>
    <t>TRACHEA</t>
  </si>
  <si>
    <t>AORTA</t>
  </si>
  <si>
    <t>HEART</t>
  </si>
  <si>
    <t>Pat 1</t>
  </si>
  <si>
    <t>Pat 2</t>
  </si>
  <si>
    <t>Pat 3</t>
  </si>
  <si>
    <t>Pat 4</t>
  </si>
  <si>
    <t>Pat3</t>
  </si>
  <si>
    <t>ALL PATIENTS</t>
  </si>
  <si>
    <t>Pat 5</t>
  </si>
  <si>
    <t xml:space="preserve">Pat 5 </t>
  </si>
  <si>
    <t>Median und 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</si>
</sst>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9"/>
  <sheetViews>
    <sheetView tabSelected="1" topLeftCell="A4" workbookViewId="0">
      <selection activeCell="N13" sqref="N13:O16"/>
    </sheetView>
  </sheetViews>
  <sheetFormatPr defaultRowHeight="15" x14ac:dyDescent="0.25"/>
  <cols>
    <col min="28" max="28" width="9.140625" style="1"/>
  </cols>
  <sheetData>
    <row r="2" spans="2:32" x14ac:dyDescent="0.25">
      <c r="B2" t="s">
        <v>0</v>
      </c>
    </row>
    <row r="4" spans="2:32" x14ac:dyDescent="0.25">
      <c r="B4" s="14" t="s">
        <v>2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 s="1" t="s">
        <v>15</v>
      </c>
      <c r="I4" s="1" t="s">
        <v>16</v>
      </c>
      <c r="J4" s="1" t="s">
        <v>19</v>
      </c>
      <c r="K4" s="1" t="s">
        <v>18</v>
      </c>
      <c r="L4" s="1" t="s">
        <v>21</v>
      </c>
      <c r="N4" s="14" t="s">
        <v>20</v>
      </c>
      <c r="R4" s="14" t="s">
        <v>12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21</v>
      </c>
      <c r="X4" s="1" t="s">
        <v>15</v>
      </c>
      <c r="Y4" s="1" t="s">
        <v>16</v>
      </c>
      <c r="Z4" s="1" t="s">
        <v>19</v>
      </c>
      <c r="AA4" s="1" t="s">
        <v>18</v>
      </c>
      <c r="AB4" s="1" t="s">
        <v>21</v>
      </c>
      <c r="AC4" s="1"/>
      <c r="AD4" s="14" t="s">
        <v>20</v>
      </c>
    </row>
    <row r="5" spans="2:32" ht="15.75" thickBot="1" x14ac:dyDescent="0.3">
      <c r="B5" t="s">
        <v>1</v>
      </c>
      <c r="C5" t="s">
        <v>3</v>
      </c>
      <c r="H5" t="s">
        <v>4</v>
      </c>
      <c r="N5" s="1"/>
      <c r="O5" s="1" t="s">
        <v>6</v>
      </c>
      <c r="P5" s="1" t="s">
        <v>7</v>
      </c>
      <c r="R5" t="s">
        <v>1</v>
      </c>
      <c r="S5" t="s">
        <v>3</v>
      </c>
      <c r="X5" t="s">
        <v>4</v>
      </c>
      <c r="AD5" s="1"/>
      <c r="AE5" s="1" t="s">
        <v>6</v>
      </c>
      <c r="AF5" s="1" t="s">
        <v>7</v>
      </c>
    </row>
    <row r="6" spans="2:32" x14ac:dyDescent="0.25">
      <c r="B6" s="5">
        <v>1</v>
      </c>
      <c r="C6" s="5">
        <v>3</v>
      </c>
      <c r="D6" s="6">
        <v>32</v>
      </c>
      <c r="E6" s="6">
        <v>17</v>
      </c>
      <c r="F6" s="6">
        <v>1</v>
      </c>
      <c r="G6" s="6">
        <v>0</v>
      </c>
      <c r="H6" s="5">
        <f>C6/100*25</f>
        <v>0.75</v>
      </c>
      <c r="I6" s="6">
        <f t="shared" ref="I6:L21" si="0">D6/100*25</f>
        <v>8</v>
      </c>
      <c r="J6" s="6">
        <f t="shared" si="0"/>
        <v>4.25</v>
      </c>
      <c r="K6" s="6">
        <f t="shared" si="0"/>
        <v>0.25</v>
      </c>
      <c r="L6" s="7">
        <f t="shared" si="0"/>
        <v>0</v>
      </c>
      <c r="M6" s="9"/>
      <c r="N6" s="1" t="s">
        <v>5</v>
      </c>
      <c r="O6" s="3">
        <f>AVERAGE(H6:L8)</f>
        <v>6.5333333333333332</v>
      </c>
      <c r="P6" s="3">
        <f>_xlfn.STDEV.P(H6:L8)</f>
        <v>5.5549277423043248</v>
      </c>
      <c r="R6" s="5">
        <v>1</v>
      </c>
      <c r="S6" s="5">
        <v>0</v>
      </c>
      <c r="T6" s="6">
        <v>1</v>
      </c>
      <c r="U6" s="6">
        <v>4</v>
      </c>
      <c r="V6" s="6">
        <v>0</v>
      </c>
      <c r="W6" s="6">
        <v>0</v>
      </c>
      <c r="X6" s="5">
        <f>S6/100*25</f>
        <v>0</v>
      </c>
      <c r="Y6" s="6">
        <f t="shared" ref="Y6:AB21" si="1">T6/100*25</f>
        <v>0.25</v>
      </c>
      <c r="Z6" s="6">
        <f t="shared" si="1"/>
        <v>1</v>
      </c>
      <c r="AA6" s="6">
        <f t="shared" si="1"/>
        <v>0</v>
      </c>
      <c r="AB6" s="7">
        <f t="shared" si="1"/>
        <v>0</v>
      </c>
      <c r="AC6" s="1"/>
      <c r="AD6" s="1" t="s">
        <v>5</v>
      </c>
      <c r="AE6" s="3">
        <f>AVERAGE(X6:AB8)</f>
        <v>4.4333333333333336</v>
      </c>
      <c r="AF6" s="3">
        <f>_xlfn.STDEV.P(X6:AB8)</f>
        <v>6.8929110122082831</v>
      </c>
    </row>
    <row r="7" spans="2:32" x14ac:dyDescent="0.25">
      <c r="B7" s="8">
        <v>1</v>
      </c>
      <c r="C7" s="8">
        <v>31</v>
      </c>
      <c r="D7" s="9">
        <v>36</v>
      </c>
      <c r="E7" s="9">
        <v>31</v>
      </c>
      <c r="F7" s="9">
        <v>5</v>
      </c>
      <c r="G7" s="9">
        <v>1</v>
      </c>
      <c r="H7" s="8">
        <f t="shared" ref="H7:L22" si="2">C7/100*25</f>
        <v>7.75</v>
      </c>
      <c r="I7" s="9">
        <f t="shared" si="0"/>
        <v>9</v>
      </c>
      <c r="J7" s="9">
        <f t="shared" si="0"/>
        <v>7.75</v>
      </c>
      <c r="K7" s="9">
        <f t="shared" si="0"/>
        <v>1.25</v>
      </c>
      <c r="L7" s="10">
        <f t="shared" si="0"/>
        <v>0.25</v>
      </c>
      <c r="M7" s="9"/>
      <c r="N7" s="1" t="s">
        <v>8</v>
      </c>
      <c r="O7" s="3">
        <f>AVERAGE(H9:L14)</f>
        <v>9.0833333333333339</v>
      </c>
      <c r="P7" s="3">
        <f>_xlfn.STDEV.P(H9:L14)</f>
        <v>5.6878281346124453</v>
      </c>
      <c r="R7" s="8">
        <v>1</v>
      </c>
      <c r="S7" s="8">
        <v>58</v>
      </c>
      <c r="T7" s="9">
        <v>78</v>
      </c>
      <c r="U7" s="9">
        <v>69</v>
      </c>
      <c r="V7" s="9">
        <v>42</v>
      </c>
      <c r="W7" s="9">
        <v>0</v>
      </c>
      <c r="X7" s="8">
        <f t="shared" ref="X7:AB22" si="3">S7/100*25</f>
        <v>14.499999999999998</v>
      </c>
      <c r="Y7" s="9">
        <f t="shared" si="1"/>
        <v>19.5</v>
      </c>
      <c r="Z7" s="9">
        <f t="shared" si="1"/>
        <v>17.25</v>
      </c>
      <c r="AA7" s="9">
        <f t="shared" si="1"/>
        <v>10.5</v>
      </c>
      <c r="AB7" s="10">
        <f t="shared" si="1"/>
        <v>0</v>
      </c>
      <c r="AC7" s="1"/>
      <c r="AD7" s="1" t="s">
        <v>8</v>
      </c>
      <c r="AE7" s="3">
        <f>AVERAGE(X9:AB14)</f>
        <v>7.4999999999999997E-2</v>
      </c>
      <c r="AF7" s="3">
        <f>_xlfn.STDEV.P(X9:AB14)</f>
        <v>0.17260262647673316</v>
      </c>
    </row>
    <row r="8" spans="2:32" ht="15.75" thickBot="1" x14ac:dyDescent="0.3">
      <c r="B8" s="8">
        <v>1</v>
      </c>
      <c r="C8" s="8">
        <v>20</v>
      </c>
      <c r="D8" s="9">
        <v>76</v>
      </c>
      <c r="E8" s="9">
        <v>63</v>
      </c>
      <c r="F8" s="9">
        <v>43</v>
      </c>
      <c r="G8" s="9">
        <v>33</v>
      </c>
      <c r="H8" s="8">
        <f t="shared" si="2"/>
        <v>5</v>
      </c>
      <c r="I8" s="9">
        <f>D8/100*25</f>
        <v>19</v>
      </c>
      <c r="J8" s="9">
        <f t="shared" si="0"/>
        <v>15.75</v>
      </c>
      <c r="K8" s="9">
        <f t="shared" si="0"/>
        <v>10.75</v>
      </c>
      <c r="L8" s="10">
        <f t="shared" si="0"/>
        <v>8.25</v>
      </c>
      <c r="M8" s="9"/>
      <c r="N8" s="1" t="s">
        <v>9</v>
      </c>
      <c r="O8" s="3">
        <f>AVERAGE(H15:L18)</f>
        <v>9.9124999999999996</v>
      </c>
      <c r="P8" s="3">
        <f>_xlfn.STDEV.P(H15:L18)</f>
        <v>4.9169826875839213</v>
      </c>
      <c r="R8" s="8">
        <v>1</v>
      </c>
      <c r="S8" s="8">
        <v>0</v>
      </c>
      <c r="T8" s="9">
        <v>11</v>
      </c>
      <c r="U8" s="9">
        <v>3</v>
      </c>
      <c r="V8" s="9">
        <v>0</v>
      </c>
      <c r="W8" s="9">
        <v>0</v>
      </c>
      <c r="X8" s="8">
        <f t="shared" si="3"/>
        <v>0</v>
      </c>
      <c r="Y8" s="9">
        <f t="shared" si="1"/>
        <v>2.75</v>
      </c>
      <c r="Z8" s="9">
        <f t="shared" si="1"/>
        <v>0.75</v>
      </c>
      <c r="AA8" s="9">
        <f t="shared" si="1"/>
        <v>0</v>
      </c>
      <c r="AB8" s="10">
        <f t="shared" si="1"/>
        <v>0</v>
      </c>
      <c r="AC8" s="1"/>
      <c r="AD8" s="1" t="s">
        <v>9</v>
      </c>
      <c r="AE8" s="3">
        <f>AVERAGE(X15:AB18)</f>
        <v>0.125</v>
      </c>
      <c r="AF8" s="3">
        <f>_xlfn.STDEV.P(X15:AB18)</f>
        <v>0.21650635094610965</v>
      </c>
    </row>
    <row r="9" spans="2:32" x14ac:dyDescent="0.25">
      <c r="B9" s="5">
        <v>2</v>
      </c>
      <c r="C9" s="5">
        <v>50</v>
      </c>
      <c r="D9" s="6">
        <v>78</v>
      </c>
      <c r="E9" s="6">
        <v>32</v>
      </c>
      <c r="F9" s="6">
        <v>2</v>
      </c>
      <c r="G9" s="6">
        <v>33</v>
      </c>
      <c r="H9" s="5">
        <f t="shared" si="2"/>
        <v>12.5</v>
      </c>
      <c r="I9" s="6">
        <f t="shared" si="0"/>
        <v>19.5</v>
      </c>
      <c r="J9" s="6">
        <f t="shared" si="0"/>
        <v>8</v>
      </c>
      <c r="K9" s="6">
        <f t="shared" si="0"/>
        <v>0.5</v>
      </c>
      <c r="L9" s="7">
        <f t="shared" si="0"/>
        <v>8.25</v>
      </c>
      <c r="M9" s="9"/>
      <c r="N9" s="1" t="s">
        <v>10</v>
      </c>
      <c r="O9" s="3">
        <f>AVERAGE(H19:L22)</f>
        <v>9.1125000000000007</v>
      </c>
      <c r="P9" s="3">
        <f>_xlfn.STDEV.P(H19:L22)</f>
        <v>5.360430836229491</v>
      </c>
      <c r="R9" s="5">
        <v>2</v>
      </c>
      <c r="S9" s="5">
        <v>0</v>
      </c>
      <c r="T9" s="6">
        <v>0</v>
      </c>
      <c r="U9" s="6">
        <v>0</v>
      </c>
      <c r="V9" s="6">
        <v>0</v>
      </c>
      <c r="W9" s="6">
        <v>0</v>
      </c>
      <c r="X9" s="5">
        <f t="shared" si="3"/>
        <v>0</v>
      </c>
      <c r="Y9" s="6">
        <f t="shared" si="1"/>
        <v>0</v>
      </c>
      <c r="Z9" s="6">
        <f t="shared" si="1"/>
        <v>0</v>
      </c>
      <c r="AA9" s="6">
        <f t="shared" si="1"/>
        <v>0</v>
      </c>
      <c r="AB9" s="7">
        <f t="shared" si="1"/>
        <v>0</v>
      </c>
      <c r="AC9" s="1"/>
      <c r="AD9" s="1" t="s">
        <v>10</v>
      </c>
      <c r="AE9" s="3">
        <f>AVERAGE(X19:AB22)</f>
        <v>0.1125</v>
      </c>
      <c r="AF9" s="3">
        <f>_xlfn.STDEV.P(X19:AB22)</f>
        <v>0.18498310733685927</v>
      </c>
    </row>
    <row r="10" spans="2:32" x14ac:dyDescent="0.25">
      <c r="B10" s="8">
        <v>2</v>
      </c>
      <c r="C10" s="8">
        <v>48</v>
      </c>
      <c r="D10" s="9">
        <v>73</v>
      </c>
      <c r="E10" s="9">
        <v>59</v>
      </c>
      <c r="F10" s="9">
        <v>11</v>
      </c>
      <c r="G10" s="9">
        <v>44</v>
      </c>
      <c r="H10" s="8">
        <f t="shared" si="2"/>
        <v>12</v>
      </c>
      <c r="I10" s="9">
        <f t="shared" si="0"/>
        <v>18.25</v>
      </c>
      <c r="J10" s="9">
        <f t="shared" si="0"/>
        <v>14.75</v>
      </c>
      <c r="K10" s="9">
        <f t="shared" si="0"/>
        <v>2.75</v>
      </c>
      <c r="L10" s="10">
        <f>G10/100*25</f>
        <v>11</v>
      </c>
      <c r="M10" s="9"/>
      <c r="N10" s="1"/>
      <c r="O10" s="3"/>
      <c r="P10" s="3"/>
      <c r="R10" s="8">
        <v>2</v>
      </c>
      <c r="S10" s="8">
        <v>0</v>
      </c>
      <c r="T10" s="9">
        <v>0</v>
      </c>
      <c r="U10" s="9">
        <v>0</v>
      </c>
      <c r="V10" s="9">
        <v>0</v>
      </c>
      <c r="W10" s="9">
        <v>0</v>
      </c>
      <c r="X10" s="8">
        <f t="shared" si="3"/>
        <v>0</v>
      </c>
      <c r="Y10" s="9">
        <f t="shared" si="1"/>
        <v>0</v>
      </c>
      <c r="Z10" s="9">
        <f t="shared" si="1"/>
        <v>0</v>
      </c>
      <c r="AA10" s="9">
        <f t="shared" si="1"/>
        <v>0</v>
      </c>
      <c r="AB10" s="10">
        <f t="shared" si="1"/>
        <v>0</v>
      </c>
      <c r="AC10" s="1"/>
      <c r="AD10" s="1"/>
      <c r="AE10" s="3"/>
      <c r="AF10" s="3"/>
    </row>
    <row r="11" spans="2:32" x14ac:dyDescent="0.25">
      <c r="B11" s="8">
        <v>2</v>
      </c>
      <c r="C11" s="8">
        <v>16</v>
      </c>
      <c r="D11" s="9">
        <v>58</v>
      </c>
      <c r="E11" s="9">
        <v>30</v>
      </c>
      <c r="F11" s="9">
        <v>4</v>
      </c>
      <c r="G11" s="9">
        <v>5</v>
      </c>
      <c r="H11" s="8">
        <f t="shared" si="2"/>
        <v>4</v>
      </c>
      <c r="I11" s="9">
        <f t="shared" si="0"/>
        <v>14.499999999999998</v>
      </c>
      <c r="J11" s="9">
        <f t="shared" si="0"/>
        <v>7.5</v>
      </c>
      <c r="K11" s="9">
        <f t="shared" si="0"/>
        <v>1</v>
      </c>
      <c r="L11" s="10">
        <f t="shared" si="0"/>
        <v>1.25</v>
      </c>
      <c r="M11" s="9"/>
      <c r="N11" s="1" t="s">
        <v>11</v>
      </c>
      <c r="O11" s="3">
        <f>AVERAGE(H6:L22)</f>
        <v>8.8352941176470594</v>
      </c>
      <c r="P11" s="3">
        <f>_xlfn.STDEV.P(H6:L22)</f>
        <v>5.5282101322612531</v>
      </c>
      <c r="R11" s="8">
        <v>2</v>
      </c>
      <c r="S11" s="8">
        <v>0</v>
      </c>
      <c r="T11" s="9">
        <v>1</v>
      </c>
      <c r="U11" s="9">
        <v>2</v>
      </c>
      <c r="V11" s="9">
        <v>0</v>
      </c>
      <c r="W11" s="9">
        <v>0</v>
      </c>
      <c r="X11" s="8">
        <f t="shared" si="3"/>
        <v>0</v>
      </c>
      <c r="Y11" s="9">
        <f t="shared" si="1"/>
        <v>0.25</v>
      </c>
      <c r="Z11" s="9">
        <f t="shared" si="1"/>
        <v>0.5</v>
      </c>
      <c r="AA11" s="9">
        <f t="shared" si="1"/>
        <v>0</v>
      </c>
      <c r="AB11" s="10">
        <f t="shared" si="1"/>
        <v>0</v>
      </c>
      <c r="AC11" s="1"/>
      <c r="AD11" s="1" t="s">
        <v>11</v>
      </c>
      <c r="AE11" s="3">
        <f>AVERAGE(X6:X22)</f>
        <v>0.85294117647058809</v>
      </c>
      <c r="AF11" s="3">
        <f>_xlfn.STDEV.P(X6:X22)</f>
        <v>3.4117647058823524</v>
      </c>
    </row>
    <row r="12" spans="2:32" x14ac:dyDescent="0.25">
      <c r="B12" s="8">
        <v>2</v>
      </c>
      <c r="C12" s="8">
        <v>49</v>
      </c>
      <c r="D12" s="9">
        <v>71</v>
      </c>
      <c r="E12" s="9">
        <v>55</v>
      </c>
      <c r="F12" s="9">
        <v>10</v>
      </c>
      <c r="G12" s="9">
        <v>48</v>
      </c>
      <c r="H12" s="8">
        <f t="shared" si="2"/>
        <v>12.25</v>
      </c>
      <c r="I12" s="9">
        <f t="shared" si="0"/>
        <v>17.75</v>
      </c>
      <c r="J12" s="9">
        <f t="shared" si="0"/>
        <v>13.750000000000002</v>
      </c>
      <c r="K12" s="9">
        <f t="shared" si="0"/>
        <v>2.5</v>
      </c>
      <c r="L12" s="10">
        <f t="shared" si="0"/>
        <v>12</v>
      </c>
      <c r="M12" s="9"/>
      <c r="N12" s="1"/>
      <c r="O12" s="3"/>
      <c r="P12" s="3"/>
      <c r="R12" s="8">
        <v>2</v>
      </c>
      <c r="S12" s="8">
        <v>0</v>
      </c>
      <c r="T12" s="9">
        <v>0</v>
      </c>
      <c r="U12" s="9">
        <v>0</v>
      </c>
      <c r="V12" s="9">
        <v>0</v>
      </c>
      <c r="W12" s="9">
        <v>0</v>
      </c>
      <c r="X12" s="8">
        <f t="shared" si="3"/>
        <v>0</v>
      </c>
      <c r="Y12" s="9">
        <f t="shared" si="1"/>
        <v>0</v>
      </c>
      <c r="Z12" s="9">
        <f t="shared" si="1"/>
        <v>0</v>
      </c>
      <c r="AA12" s="9">
        <f t="shared" si="1"/>
        <v>0</v>
      </c>
      <c r="AB12" s="10">
        <f t="shared" si="1"/>
        <v>0</v>
      </c>
      <c r="AC12" s="1"/>
      <c r="AD12" s="1"/>
      <c r="AE12" s="3"/>
      <c r="AF12" s="3"/>
    </row>
    <row r="13" spans="2:32" x14ac:dyDescent="0.25">
      <c r="B13" s="8">
        <v>2</v>
      </c>
      <c r="C13" s="8">
        <v>40</v>
      </c>
      <c r="D13" s="9">
        <v>60</v>
      </c>
      <c r="E13" s="9">
        <v>47</v>
      </c>
      <c r="F13" s="9">
        <v>12</v>
      </c>
      <c r="G13" s="9">
        <v>44</v>
      </c>
      <c r="H13" s="8">
        <f t="shared" si="2"/>
        <v>10</v>
      </c>
      <c r="I13" s="9">
        <f t="shared" si="0"/>
        <v>15</v>
      </c>
      <c r="J13" s="9">
        <f t="shared" si="0"/>
        <v>11.75</v>
      </c>
      <c r="K13" s="9">
        <f t="shared" si="0"/>
        <v>3</v>
      </c>
      <c r="L13" s="10">
        <f t="shared" si="0"/>
        <v>11</v>
      </c>
      <c r="M13" s="9" t="s">
        <v>5</v>
      </c>
      <c r="N13" s="3">
        <f>_xlfn.PERCENTILE.EXC(H6:L8,0.5)</f>
        <v>7.75</v>
      </c>
      <c r="O13" s="4">
        <f>_xlfn.PERCENTILE.EXC(H6:L8,0.75)</f>
        <v>9</v>
      </c>
      <c r="P13" s="16" t="s">
        <v>23</v>
      </c>
      <c r="Q13" s="2"/>
      <c r="R13" s="8">
        <v>2</v>
      </c>
      <c r="S13" s="8">
        <v>0</v>
      </c>
      <c r="T13" s="9">
        <v>2</v>
      </c>
      <c r="U13" s="9">
        <v>0</v>
      </c>
      <c r="V13" s="9">
        <v>0</v>
      </c>
      <c r="W13" s="9">
        <v>0</v>
      </c>
      <c r="X13" s="8">
        <f t="shared" si="3"/>
        <v>0</v>
      </c>
      <c r="Y13" s="9">
        <f t="shared" si="1"/>
        <v>0.5</v>
      </c>
      <c r="Z13" s="9">
        <f t="shared" si="1"/>
        <v>0</v>
      </c>
      <c r="AA13" s="9">
        <f t="shared" si="1"/>
        <v>0</v>
      </c>
      <c r="AB13" s="10">
        <f t="shared" si="1"/>
        <v>0</v>
      </c>
      <c r="AC13" s="1"/>
      <c r="AD13" s="1"/>
      <c r="AE13" s="4"/>
      <c r="AF13" s="4"/>
    </row>
    <row r="14" spans="2:32" ht="15.75" thickBot="1" x14ac:dyDescent="0.3">
      <c r="B14" s="11">
        <v>2</v>
      </c>
      <c r="C14" s="11">
        <v>15</v>
      </c>
      <c r="D14" s="12">
        <v>58</v>
      </c>
      <c r="E14" s="12">
        <v>26</v>
      </c>
      <c r="F14" s="12">
        <v>5</v>
      </c>
      <c r="G14" s="12">
        <v>7</v>
      </c>
      <c r="H14" s="11">
        <f t="shared" si="2"/>
        <v>3.75</v>
      </c>
      <c r="I14" s="12">
        <f t="shared" si="0"/>
        <v>14.499999999999998</v>
      </c>
      <c r="J14" s="12">
        <f t="shared" si="0"/>
        <v>6.5</v>
      </c>
      <c r="K14" s="12">
        <f t="shared" si="0"/>
        <v>1.25</v>
      </c>
      <c r="L14" s="13">
        <f t="shared" si="0"/>
        <v>1.7500000000000002</v>
      </c>
      <c r="M14" s="9" t="s">
        <v>8</v>
      </c>
      <c r="N14" s="3">
        <f>_xlfn.PERCENTILE.EXC(H9:L14,0.5)</f>
        <v>10.5</v>
      </c>
      <c r="O14" s="4">
        <f>_xlfn.PERCENTILE.EXC(H9:L14,0.75)</f>
        <v>13.9375</v>
      </c>
      <c r="R14" s="11">
        <v>2</v>
      </c>
      <c r="S14" s="11">
        <v>0</v>
      </c>
      <c r="T14" s="12">
        <v>2</v>
      </c>
      <c r="U14" s="12">
        <v>2</v>
      </c>
      <c r="V14" s="12">
        <v>0</v>
      </c>
      <c r="W14" s="12">
        <v>0</v>
      </c>
      <c r="X14" s="11">
        <f t="shared" si="3"/>
        <v>0</v>
      </c>
      <c r="Y14" s="12">
        <f t="shared" si="1"/>
        <v>0.5</v>
      </c>
      <c r="Z14" s="12">
        <f t="shared" si="1"/>
        <v>0.5</v>
      </c>
      <c r="AA14" s="12">
        <f t="shared" si="1"/>
        <v>0</v>
      </c>
      <c r="AB14" s="13">
        <f t="shared" si="1"/>
        <v>0</v>
      </c>
      <c r="AC14" s="1"/>
      <c r="AD14" s="1"/>
    </row>
    <row r="15" spans="2:32" x14ac:dyDescent="0.25">
      <c r="B15" s="8">
        <v>3</v>
      </c>
      <c r="C15" s="5">
        <v>46</v>
      </c>
      <c r="D15" s="6">
        <v>68</v>
      </c>
      <c r="E15" s="6">
        <v>55</v>
      </c>
      <c r="F15" s="6">
        <v>15</v>
      </c>
      <c r="G15" s="6">
        <v>39</v>
      </c>
      <c r="H15" s="8">
        <f t="shared" si="2"/>
        <v>11.5</v>
      </c>
      <c r="I15" s="9">
        <f t="shared" si="0"/>
        <v>17</v>
      </c>
      <c r="J15" s="9">
        <f t="shared" si="0"/>
        <v>13.750000000000002</v>
      </c>
      <c r="K15" s="9">
        <f t="shared" si="0"/>
        <v>3.75</v>
      </c>
      <c r="L15" s="10">
        <f t="shared" si="0"/>
        <v>9.75</v>
      </c>
      <c r="M15" s="9" t="s">
        <v>9</v>
      </c>
      <c r="N15" s="3">
        <f>_xlfn.PERCENTILE.EXC(H15:L18,0.5)</f>
        <v>11</v>
      </c>
      <c r="O15" s="4">
        <f>_xlfn.PERCENTILE.EXC(H15:L18,0.75)</f>
        <v>13.937500000000002</v>
      </c>
      <c r="R15" s="8">
        <v>3</v>
      </c>
      <c r="S15" s="5">
        <v>0</v>
      </c>
      <c r="T15" s="6">
        <v>2</v>
      </c>
      <c r="U15" s="6">
        <v>0</v>
      </c>
      <c r="V15" s="6">
        <v>0</v>
      </c>
      <c r="W15" s="6">
        <v>0</v>
      </c>
      <c r="X15" s="8">
        <f t="shared" si="3"/>
        <v>0</v>
      </c>
      <c r="Y15" s="9">
        <f t="shared" si="1"/>
        <v>0.5</v>
      </c>
      <c r="Z15" s="9">
        <f t="shared" si="1"/>
        <v>0</v>
      </c>
      <c r="AA15" s="9">
        <f t="shared" si="1"/>
        <v>0</v>
      </c>
      <c r="AB15" s="10">
        <f t="shared" si="1"/>
        <v>0</v>
      </c>
      <c r="AC15" s="1"/>
      <c r="AD15" s="1"/>
    </row>
    <row r="16" spans="2:32" x14ac:dyDescent="0.25">
      <c r="B16" s="8">
        <v>3</v>
      </c>
      <c r="C16" s="8">
        <v>34</v>
      </c>
      <c r="D16" s="9">
        <v>61</v>
      </c>
      <c r="E16" s="9">
        <v>47</v>
      </c>
      <c r="F16" s="9">
        <v>5</v>
      </c>
      <c r="G16" s="9">
        <v>13</v>
      </c>
      <c r="H16" s="8">
        <f t="shared" si="2"/>
        <v>8.5</v>
      </c>
      <c r="I16" s="9">
        <f t="shared" si="0"/>
        <v>15.25</v>
      </c>
      <c r="J16" s="9">
        <f t="shared" si="0"/>
        <v>11.75</v>
      </c>
      <c r="K16" s="9">
        <f t="shared" si="0"/>
        <v>1.25</v>
      </c>
      <c r="L16" s="10">
        <f t="shared" si="0"/>
        <v>3.25</v>
      </c>
      <c r="M16" s="9" t="s">
        <v>10</v>
      </c>
      <c r="N16" s="3">
        <f>_xlfn.PERCENTILE.EXC(H19:L22,0.5)</f>
        <v>9.125</v>
      </c>
      <c r="O16" s="4">
        <f>_xlfn.PERCENTILE.EXC(H19:L22,0.75)</f>
        <v>12.8125</v>
      </c>
      <c r="R16" s="8">
        <v>3</v>
      </c>
      <c r="S16" s="8">
        <v>0</v>
      </c>
      <c r="T16" s="9">
        <v>1</v>
      </c>
      <c r="U16" s="9">
        <v>1</v>
      </c>
      <c r="V16" s="9">
        <v>0</v>
      </c>
      <c r="W16" s="9">
        <v>0</v>
      </c>
      <c r="X16" s="8">
        <f t="shared" si="3"/>
        <v>0</v>
      </c>
      <c r="Y16" s="9">
        <f t="shared" si="1"/>
        <v>0.25</v>
      </c>
      <c r="Z16" s="9">
        <f t="shared" si="1"/>
        <v>0.25</v>
      </c>
      <c r="AA16" s="9">
        <f t="shared" si="1"/>
        <v>0</v>
      </c>
      <c r="AB16" s="10">
        <f t="shared" si="1"/>
        <v>0</v>
      </c>
      <c r="AC16" s="1"/>
      <c r="AD16" s="1"/>
    </row>
    <row r="17" spans="1:32" x14ac:dyDescent="0.25">
      <c r="B17" s="8">
        <v>3</v>
      </c>
      <c r="C17" s="8">
        <v>52</v>
      </c>
      <c r="D17" s="9">
        <v>69</v>
      </c>
      <c r="E17" s="9">
        <v>56</v>
      </c>
      <c r="F17" s="9">
        <v>13</v>
      </c>
      <c r="G17" s="9">
        <v>51</v>
      </c>
      <c r="H17" s="8">
        <f t="shared" si="2"/>
        <v>13</v>
      </c>
      <c r="I17" s="9">
        <f t="shared" si="0"/>
        <v>17.25</v>
      </c>
      <c r="J17" s="9">
        <f t="shared" si="0"/>
        <v>14.000000000000002</v>
      </c>
      <c r="K17" s="9">
        <f t="shared" si="0"/>
        <v>3.25</v>
      </c>
      <c r="L17" s="10">
        <f t="shared" si="0"/>
        <v>12.75</v>
      </c>
      <c r="M17" s="9"/>
      <c r="N17" s="1"/>
      <c r="R17" s="8">
        <v>3</v>
      </c>
      <c r="S17" s="8">
        <v>0</v>
      </c>
      <c r="T17" s="9">
        <v>3</v>
      </c>
      <c r="U17" s="9">
        <v>0</v>
      </c>
      <c r="V17" s="9">
        <v>0</v>
      </c>
      <c r="W17" s="9">
        <v>0</v>
      </c>
      <c r="X17" s="8">
        <f t="shared" si="3"/>
        <v>0</v>
      </c>
      <c r="Y17" s="9">
        <f t="shared" si="1"/>
        <v>0.75</v>
      </c>
      <c r="Z17" s="9">
        <f t="shared" si="1"/>
        <v>0</v>
      </c>
      <c r="AA17" s="9">
        <f t="shared" si="1"/>
        <v>0</v>
      </c>
      <c r="AB17" s="10">
        <f t="shared" si="1"/>
        <v>0</v>
      </c>
      <c r="AC17" s="1"/>
      <c r="AD17" s="1"/>
    </row>
    <row r="18" spans="1:32" ht="15.75" thickBot="1" x14ac:dyDescent="0.3">
      <c r="B18" s="8">
        <v>3</v>
      </c>
      <c r="C18" s="11">
        <v>34</v>
      </c>
      <c r="D18" s="12">
        <v>57</v>
      </c>
      <c r="E18" s="12">
        <v>42</v>
      </c>
      <c r="F18" s="12">
        <v>8</v>
      </c>
      <c r="G18" s="12">
        <v>28</v>
      </c>
      <c r="H18" s="8">
        <f t="shared" si="2"/>
        <v>8.5</v>
      </c>
      <c r="I18" s="9">
        <f t="shared" si="0"/>
        <v>14.249999999999998</v>
      </c>
      <c r="J18" s="9">
        <f t="shared" si="0"/>
        <v>10.5</v>
      </c>
      <c r="K18" s="9">
        <f t="shared" si="0"/>
        <v>2</v>
      </c>
      <c r="L18" s="10">
        <f t="shared" si="0"/>
        <v>7.0000000000000009</v>
      </c>
      <c r="M18" s="9"/>
      <c r="N18" s="1"/>
      <c r="R18" s="8">
        <v>3</v>
      </c>
      <c r="S18" s="11">
        <v>0</v>
      </c>
      <c r="T18" s="12">
        <v>2</v>
      </c>
      <c r="U18" s="12">
        <v>1</v>
      </c>
      <c r="V18" s="12">
        <v>0</v>
      </c>
      <c r="W18" s="12">
        <v>0</v>
      </c>
      <c r="X18" s="8">
        <f t="shared" si="3"/>
        <v>0</v>
      </c>
      <c r="Y18" s="9">
        <f t="shared" si="1"/>
        <v>0.5</v>
      </c>
      <c r="Z18" s="9">
        <f t="shared" si="1"/>
        <v>0.25</v>
      </c>
      <c r="AA18" s="9">
        <f t="shared" si="1"/>
        <v>0</v>
      </c>
      <c r="AB18" s="10">
        <f t="shared" si="1"/>
        <v>0</v>
      </c>
      <c r="AC18" s="1"/>
      <c r="AD18" s="1"/>
    </row>
    <row r="19" spans="1:32" x14ac:dyDescent="0.25">
      <c r="B19" s="5">
        <v>4</v>
      </c>
      <c r="C19" s="8">
        <v>46</v>
      </c>
      <c r="D19" s="9">
        <v>72</v>
      </c>
      <c r="E19" s="9">
        <v>59</v>
      </c>
      <c r="F19" s="9">
        <v>88</v>
      </c>
      <c r="G19" s="9">
        <v>37</v>
      </c>
      <c r="H19" s="5">
        <f t="shared" si="2"/>
        <v>11.5</v>
      </c>
      <c r="I19" s="6">
        <f t="shared" si="0"/>
        <v>18</v>
      </c>
      <c r="J19" s="6">
        <f t="shared" si="0"/>
        <v>14.75</v>
      </c>
      <c r="K19" s="6">
        <f t="shared" si="0"/>
        <v>22</v>
      </c>
      <c r="L19" s="7">
        <f t="shared" si="0"/>
        <v>9.25</v>
      </c>
      <c r="M19" s="9"/>
      <c r="N19" s="1"/>
      <c r="R19" s="5">
        <v>4</v>
      </c>
      <c r="S19" s="8">
        <v>0</v>
      </c>
      <c r="T19" s="9">
        <v>0</v>
      </c>
      <c r="U19" s="9">
        <v>0</v>
      </c>
      <c r="V19" s="9">
        <v>0</v>
      </c>
      <c r="W19" s="9">
        <v>0</v>
      </c>
      <c r="X19" s="5">
        <f t="shared" si="3"/>
        <v>0</v>
      </c>
      <c r="Y19" s="6">
        <f t="shared" si="1"/>
        <v>0</v>
      </c>
      <c r="Z19" s="6">
        <f t="shared" si="1"/>
        <v>0</v>
      </c>
      <c r="AA19" s="6">
        <f t="shared" si="1"/>
        <v>0</v>
      </c>
      <c r="AB19" s="7">
        <f t="shared" si="1"/>
        <v>0</v>
      </c>
      <c r="AC19" s="1"/>
      <c r="AD19" s="1"/>
    </row>
    <row r="20" spans="1:32" x14ac:dyDescent="0.25">
      <c r="B20" s="8">
        <v>4</v>
      </c>
      <c r="C20" s="8">
        <v>27</v>
      </c>
      <c r="D20" s="9">
        <v>54</v>
      </c>
      <c r="E20" s="9">
        <v>40</v>
      </c>
      <c r="F20" s="9">
        <v>4</v>
      </c>
      <c r="G20" s="9">
        <v>12</v>
      </c>
      <c r="H20" s="8">
        <f t="shared" si="2"/>
        <v>6.75</v>
      </c>
      <c r="I20" s="9">
        <f t="shared" si="0"/>
        <v>13.5</v>
      </c>
      <c r="J20" s="9">
        <f t="shared" si="0"/>
        <v>10</v>
      </c>
      <c r="K20" s="9">
        <f t="shared" si="0"/>
        <v>1</v>
      </c>
      <c r="L20" s="10">
        <f t="shared" si="0"/>
        <v>3</v>
      </c>
      <c r="M20" s="9"/>
      <c r="N20" s="1"/>
      <c r="R20" s="8">
        <v>4</v>
      </c>
      <c r="S20" s="8">
        <v>0</v>
      </c>
      <c r="T20" s="9">
        <v>1</v>
      </c>
      <c r="U20" s="9">
        <v>2</v>
      </c>
      <c r="V20" s="9">
        <v>0</v>
      </c>
      <c r="W20" s="9">
        <v>0</v>
      </c>
      <c r="X20" s="8">
        <f t="shared" si="3"/>
        <v>0</v>
      </c>
      <c r="Y20" s="9">
        <f t="shared" si="1"/>
        <v>0.25</v>
      </c>
      <c r="Z20" s="9">
        <f t="shared" si="1"/>
        <v>0.5</v>
      </c>
      <c r="AA20" s="9">
        <f t="shared" si="1"/>
        <v>0</v>
      </c>
      <c r="AB20" s="10">
        <f t="shared" si="1"/>
        <v>0</v>
      </c>
      <c r="AC20" s="1"/>
      <c r="AD20" s="1"/>
    </row>
    <row r="21" spans="1:32" x14ac:dyDescent="0.25">
      <c r="B21" s="8">
        <v>4</v>
      </c>
      <c r="C21" s="8">
        <v>28</v>
      </c>
      <c r="D21" s="9">
        <v>52</v>
      </c>
      <c r="E21" s="9">
        <v>36</v>
      </c>
      <c r="F21" s="9">
        <v>7</v>
      </c>
      <c r="G21" s="9">
        <v>20</v>
      </c>
      <c r="H21" s="8">
        <f t="shared" si="2"/>
        <v>7.0000000000000009</v>
      </c>
      <c r="I21" s="9">
        <f t="shared" si="0"/>
        <v>13</v>
      </c>
      <c r="J21" s="9">
        <f t="shared" si="0"/>
        <v>9</v>
      </c>
      <c r="K21" s="9">
        <f t="shared" si="0"/>
        <v>1.7500000000000002</v>
      </c>
      <c r="L21" s="10">
        <f t="shared" si="0"/>
        <v>5</v>
      </c>
      <c r="M21" s="9"/>
      <c r="N21" s="1"/>
      <c r="R21" s="8">
        <v>4</v>
      </c>
      <c r="S21" s="8">
        <v>0</v>
      </c>
      <c r="T21" s="9">
        <v>1</v>
      </c>
      <c r="U21" s="9">
        <v>2</v>
      </c>
      <c r="V21" s="9">
        <v>0</v>
      </c>
      <c r="W21" s="9">
        <v>0</v>
      </c>
      <c r="X21" s="8">
        <f t="shared" si="3"/>
        <v>0</v>
      </c>
      <c r="Y21" s="9">
        <f t="shared" si="1"/>
        <v>0.25</v>
      </c>
      <c r="Z21" s="9">
        <f t="shared" si="1"/>
        <v>0.5</v>
      </c>
      <c r="AA21" s="9">
        <f t="shared" si="1"/>
        <v>0</v>
      </c>
      <c r="AB21" s="10">
        <f t="shared" si="1"/>
        <v>0</v>
      </c>
      <c r="AC21" s="1"/>
      <c r="AD21" s="1"/>
    </row>
    <row r="22" spans="1:32" ht="15.75" thickBot="1" x14ac:dyDescent="0.3">
      <c r="B22" s="11">
        <v>4</v>
      </c>
      <c r="C22" s="11">
        <v>27</v>
      </c>
      <c r="D22" s="12">
        <v>49</v>
      </c>
      <c r="E22" s="12">
        <v>39</v>
      </c>
      <c r="F22" s="12">
        <v>10</v>
      </c>
      <c r="G22" s="12">
        <v>22</v>
      </c>
      <c r="H22" s="11">
        <f t="shared" si="2"/>
        <v>6.75</v>
      </c>
      <c r="I22" s="12">
        <f t="shared" si="2"/>
        <v>12.25</v>
      </c>
      <c r="J22" s="12">
        <f t="shared" si="2"/>
        <v>9.75</v>
      </c>
      <c r="K22" s="12">
        <f t="shared" si="2"/>
        <v>2.5</v>
      </c>
      <c r="L22" s="13">
        <f t="shared" si="2"/>
        <v>5.5</v>
      </c>
      <c r="M22" s="9"/>
      <c r="N22" s="1"/>
      <c r="R22" s="11">
        <v>4</v>
      </c>
      <c r="S22" s="11">
        <v>0</v>
      </c>
      <c r="T22" s="12">
        <v>2</v>
      </c>
      <c r="U22" s="12">
        <v>1</v>
      </c>
      <c r="V22" s="12">
        <v>0</v>
      </c>
      <c r="W22" s="12">
        <v>0</v>
      </c>
      <c r="X22" s="11">
        <f t="shared" si="3"/>
        <v>0</v>
      </c>
      <c r="Y22" s="12">
        <f t="shared" si="3"/>
        <v>0.5</v>
      </c>
      <c r="Z22" s="12">
        <f t="shared" si="3"/>
        <v>0.25</v>
      </c>
      <c r="AA22" s="12">
        <f t="shared" si="3"/>
        <v>0</v>
      </c>
      <c r="AB22" s="13">
        <f t="shared" si="3"/>
        <v>0</v>
      </c>
      <c r="AC22" s="1"/>
      <c r="AD22" s="1"/>
    </row>
    <row r="23" spans="1:32" x14ac:dyDescent="0.25">
      <c r="X23" s="15"/>
      <c r="Y23" s="15"/>
      <c r="Z23" s="15"/>
      <c r="AA23" s="15"/>
      <c r="AB23" s="9"/>
    </row>
    <row r="24" spans="1:32" x14ac:dyDescent="0.25">
      <c r="A24" s="1"/>
      <c r="B24" s="1" t="s">
        <v>6</v>
      </c>
      <c r="C24" s="1" t="s">
        <v>7</v>
      </c>
      <c r="D24" s="1"/>
      <c r="E24" s="1" t="s">
        <v>6</v>
      </c>
      <c r="F24" s="1" t="s">
        <v>7</v>
      </c>
      <c r="G24" s="1"/>
      <c r="H24" s="1" t="s">
        <v>6</v>
      </c>
      <c r="I24" s="1" t="s">
        <v>7</v>
      </c>
      <c r="J24" s="1"/>
      <c r="K24" s="1" t="s">
        <v>6</v>
      </c>
      <c r="L24" s="1" t="s">
        <v>7</v>
      </c>
      <c r="M24" s="1"/>
      <c r="N24" s="1" t="s">
        <v>6</v>
      </c>
      <c r="O24" s="1" t="s">
        <v>7</v>
      </c>
      <c r="Q24" s="1"/>
      <c r="R24" s="1" t="s">
        <v>6</v>
      </c>
      <c r="S24" s="1" t="s">
        <v>7</v>
      </c>
      <c r="T24" s="1"/>
      <c r="U24" s="1" t="s">
        <v>6</v>
      </c>
      <c r="V24" s="1" t="s">
        <v>7</v>
      </c>
      <c r="W24" s="1"/>
      <c r="X24" s="1" t="s">
        <v>6</v>
      </c>
      <c r="Y24" s="1" t="s">
        <v>7</v>
      </c>
      <c r="Z24" s="1"/>
      <c r="AA24" s="1" t="s">
        <v>6</v>
      </c>
      <c r="AB24" s="1" t="s">
        <v>7</v>
      </c>
      <c r="AC24" s="1"/>
      <c r="AD24" s="1" t="s">
        <v>6</v>
      </c>
      <c r="AE24" s="1" t="s">
        <v>7</v>
      </c>
      <c r="AF24" s="1"/>
    </row>
    <row r="25" spans="1:32" x14ac:dyDescent="0.25">
      <c r="A25" s="1" t="s">
        <v>5</v>
      </c>
      <c r="B25" s="3">
        <f>AVERAGE(H6:H8)</f>
        <v>4.5</v>
      </c>
      <c r="C25" s="3">
        <f>_xlfn.STDEV.P(H6:H8)</f>
        <v>2.8795254238618324</v>
      </c>
      <c r="D25" s="1" t="s">
        <v>5</v>
      </c>
      <c r="E25" s="3">
        <f>AVERAGE(I6:I8)</f>
        <v>12</v>
      </c>
      <c r="F25" s="3">
        <f>_xlfn.STDEV.P(I6:I8)</f>
        <v>4.9665548085837798</v>
      </c>
      <c r="G25" s="1" t="s">
        <v>5</v>
      </c>
      <c r="H25" s="3">
        <f>AVERAGE(J6:J8)</f>
        <v>9.25</v>
      </c>
      <c r="I25" s="3">
        <f>_xlfn.STDEV.P(J6:J8)</f>
        <v>4.8131763593978842</v>
      </c>
      <c r="J25" s="1" t="s">
        <v>5</v>
      </c>
      <c r="K25" s="3">
        <f>AVERAGE(K6:K8)</f>
        <v>4.083333333333333</v>
      </c>
      <c r="L25" s="3">
        <f>_xlfn.STDEV.P(K6:K8)</f>
        <v>4.7316898555261302</v>
      </c>
      <c r="M25" s="1" t="s">
        <v>5</v>
      </c>
      <c r="N25" s="3">
        <f>AVERAGE(L6:L8)</f>
        <v>2.8333333333333335</v>
      </c>
      <c r="O25" s="3">
        <f>_xlfn.STDEV.P(L6:L8)</f>
        <v>3.8315213108575494</v>
      </c>
      <c r="Q25" s="1" t="s">
        <v>5</v>
      </c>
      <c r="R25" s="3">
        <f>AVERAGE(X6:X8)</f>
        <v>4.833333333333333</v>
      </c>
      <c r="S25" s="3">
        <f>_xlfn.STDEV.P(X6:X8)</f>
        <v>6.8353655514699581</v>
      </c>
      <c r="T25" s="1" t="s">
        <v>5</v>
      </c>
      <c r="U25" s="3">
        <f>AVERAGE(Y6:Y8)</f>
        <v>7.5</v>
      </c>
      <c r="V25" s="3">
        <f>_xlfn.STDEV.P(Y6:Y8)</f>
        <v>8.5464417547109441</v>
      </c>
      <c r="W25" s="1" t="s">
        <v>5</v>
      </c>
      <c r="X25" s="3">
        <f>AVERAGE(Z6:Z8)</f>
        <v>6.333333333333333</v>
      </c>
      <c r="Y25" s="3">
        <f>_xlfn.STDEV.P(Z6:Z8)</f>
        <v>7.7199237186789755</v>
      </c>
      <c r="Z25" s="1" t="s">
        <v>5</v>
      </c>
      <c r="AA25" s="3">
        <f>AVERAGE(AA6:AA8)</f>
        <v>3.5</v>
      </c>
      <c r="AB25" s="3">
        <f>_xlfn.STDEV.P(AA6:AA8)</f>
        <v>4.9497474683058327</v>
      </c>
      <c r="AC25" s="1" t="s">
        <v>5</v>
      </c>
      <c r="AD25" s="3">
        <f>AVERAGE(AB6:AB8)</f>
        <v>0</v>
      </c>
      <c r="AE25" s="3">
        <f>_xlfn.STDEV.P(AB6:AB8)</f>
        <v>0</v>
      </c>
      <c r="AF25" s="3"/>
    </row>
    <row r="26" spans="1:32" x14ac:dyDescent="0.25">
      <c r="A26" s="1" t="s">
        <v>8</v>
      </c>
      <c r="B26" s="3">
        <f>AVERAGE(H9:H14)</f>
        <v>9.0833333333333339</v>
      </c>
      <c r="C26" s="3">
        <f>_xlfn.STDEV.P(H9:H14)</f>
        <v>3.7712361663282534</v>
      </c>
      <c r="D26" s="1" t="s">
        <v>8</v>
      </c>
      <c r="E26" s="3">
        <f>AVERAGE(I9:I14)</f>
        <v>16.583333333333332</v>
      </c>
      <c r="F26" s="3">
        <f>_xlfn.STDEV.P(I9:I14)</f>
        <v>1.9930434571835665</v>
      </c>
      <c r="G26" s="1" t="s">
        <v>8</v>
      </c>
      <c r="H26" s="3">
        <f>AVERAGE(J9:J14)</f>
        <v>10.375</v>
      </c>
      <c r="I26" s="3">
        <f>_xlfn.STDEV.P(J9:J14)</f>
        <v>3.1974925071582785</v>
      </c>
      <c r="J26" s="1" t="s">
        <v>8</v>
      </c>
      <c r="K26" s="3">
        <f>AVERAGE(K9:K14)</f>
        <v>1.8333333333333333</v>
      </c>
      <c r="L26" s="3">
        <f>_xlfn.STDEV.P(K9:K14)</f>
        <v>0.95379359518829976</v>
      </c>
      <c r="M26" s="1" t="s">
        <v>8</v>
      </c>
      <c r="N26" s="3">
        <f>AVERAGE(L9:L14)</f>
        <v>7.541666666666667</v>
      </c>
      <c r="O26" s="3">
        <f>_xlfn.STDEV.P(L9:L14)</f>
        <v>4.4239327024216308</v>
      </c>
      <c r="Q26" s="1" t="s">
        <v>8</v>
      </c>
      <c r="R26" s="3">
        <f>AVERAGE(X9:X14)</f>
        <v>0</v>
      </c>
      <c r="S26" s="3">
        <f>_xlfn.STDEV.P(X9:X14)</f>
        <v>0</v>
      </c>
      <c r="T26" s="1" t="s">
        <v>8</v>
      </c>
      <c r="U26" s="3">
        <f>AVERAGE(Y9:Y14)</f>
        <v>0.20833333333333334</v>
      </c>
      <c r="V26" s="3">
        <f>_xlfn.STDEV.P(Y9:Y14)</f>
        <v>0.22438186696393767</v>
      </c>
      <c r="W26" s="1" t="s">
        <v>8</v>
      </c>
      <c r="X26" s="3">
        <f>AVERAGE(Z9:Z14)</f>
        <v>0.16666666666666666</v>
      </c>
      <c r="Y26" s="3">
        <f>_xlfn.STDEV.P(Z9:Z14)</f>
        <v>0.23570226039551584</v>
      </c>
      <c r="Z26" s="1" t="s">
        <v>8</v>
      </c>
      <c r="AA26" s="3">
        <f>AVERAGE(AA9:AA14)</f>
        <v>0</v>
      </c>
      <c r="AB26" s="3">
        <f>_xlfn.STDEV.P(AA9:AA14)</f>
        <v>0</v>
      </c>
      <c r="AC26" s="1" t="s">
        <v>8</v>
      </c>
      <c r="AD26" s="3">
        <f>AVERAGE(AB9:AB14)</f>
        <v>0</v>
      </c>
      <c r="AE26" s="3">
        <f>_xlfn.STDEV.P(AB9:AB14)</f>
        <v>0</v>
      </c>
      <c r="AF26" s="3"/>
    </row>
    <row r="27" spans="1:32" x14ac:dyDescent="0.25">
      <c r="A27" s="1" t="s">
        <v>9</v>
      </c>
      <c r="B27" s="3">
        <f>AVERAGE(H15:H18)</f>
        <v>10.375</v>
      </c>
      <c r="C27" s="3">
        <f>_xlfn.STDEV.P(H15:H18)</f>
        <v>1.948557158514987</v>
      </c>
      <c r="D27" s="1" t="s">
        <v>9</v>
      </c>
      <c r="E27" s="3">
        <f>AVERAGE(H15:H18)</f>
        <v>10.375</v>
      </c>
      <c r="F27" s="3">
        <f>_xlfn.STDEV.P(I15:I18)</f>
        <v>1.2421629321469876</v>
      </c>
      <c r="G27" s="1" t="s">
        <v>9</v>
      </c>
      <c r="H27" s="3">
        <f>AVERAGE(J15:J18)</f>
        <v>12.5</v>
      </c>
      <c r="I27" s="3">
        <f>_xlfn.STDEV.P(J15:J18)</f>
        <v>1.446979612848788</v>
      </c>
      <c r="J27" s="1" t="s">
        <v>9</v>
      </c>
      <c r="K27" s="3">
        <f>AVERAGE(K15:K18)</f>
        <v>2.5625</v>
      </c>
      <c r="L27" s="3">
        <f>_xlfn.STDEV.P(K15:K18)</f>
        <v>0.9901862198596787</v>
      </c>
      <c r="M27" s="1" t="s">
        <v>9</v>
      </c>
      <c r="N27" s="3">
        <f>AVERAGE(L15:L18)</f>
        <v>8.1875</v>
      </c>
      <c r="O27" s="3">
        <f>_xlfn.STDEV.P(L15:L18)</f>
        <v>3.5016737069578601</v>
      </c>
      <c r="Q27" s="1" t="s">
        <v>9</v>
      </c>
      <c r="R27" s="3">
        <f>AVERAGE(X15:X18)</f>
        <v>0</v>
      </c>
      <c r="S27" s="3">
        <f>_xlfn.STDEV.P(X15:X18)</f>
        <v>0</v>
      </c>
      <c r="T27" s="1" t="s">
        <v>9</v>
      </c>
      <c r="U27" s="3">
        <f>AVERAGE(X15:X18)</f>
        <v>0</v>
      </c>
      <c r="V27" s="3">
        <f>_xlfn.STDEV.P(Y15:Y18)</f>
        <v>0.17677669529663689</v>
      </c>
      <c r="W27" s="1" t="s">
        <v>9</v>
      </c>
      <c r="X27" s="3">
        <f>AVERAGE(Z15:Z18)</f>
        <v>0.125</v>
      </c>
      <c r="Y27" s="3">
        <f>_xlfn.STDEV.P(Z15:Z18)</f>
        <v>0.125</v>
      </c>
      <c r="Z27" s="1" t="s">
        <v>9</v>
      </c>
      <c r="AA27" s="3">
        <f>AVERAGE(AA15:AA18)</f>
        <v>0</v>
      </c>
      <c r="AB27" s="3">
        <f>_xlfn.STDEV.P(AA15:AA18)</f>
        <v>0</v>
      </c>
      <c r="AC27" s="1" t="s">
        <v>9</v>
      </c>
      <c r="AD27" s="3">
        <f>AVERAGE(AB15:AB18)</f>
        <v>0</v>
      </c>
      <c r="AE27" s="3">
        <f>_xlfn.STDEV.P(AB15:AB18)</f>
        <v>0</v>
      </c>
      <c r="AF27" s="3"/>
    </row>
    <row r="28" spans="1:32" x14ac:dyDescent="0.25">
      <c r="A28" s="1" t="s">
        <v>10</v>
      </c>
      <c r="B28" s="3">
        <f>AVERAGE(H19:H22)</f>
        <v>8</v>
      </c>
      <c r="C28" s="3">
        <f>_xlfn.STDEV.P(H19:H22)</f>
        <v>2.0233017570298308</v>
      </c>
      <c r="D28" s="1" t="s">
        <v>10</v>
      </c>
      <c r="E28" s="3">
        <f>AVERAGE(H19:H22)</f>
        <v>8</v>
      </c>
      <c r="F28" s="3">
        <f>_xlfn.STDEV.P(I19:I22)</f>
        <v>2.2456555279027102</v>
      </c>
      <c r="G28" s="1" t="s">
        <v>10</v>
      </c>
      <c r="H28" s="3">
        <f>AVERAGE(J19:J22)</f>
        <v>10.875</v>
      </c>
      <c r="I28" s="3">
        <f>_xlfn.STDEV.P(J19:J22)</f>
        <v>2.2672946434021317</v>
      </c>
      <c r="J28" s="1" t="s">
        <v>10</v>
      </c>
      <c r="K28" s="3">
        <f>AVERAGE(K19:K22)</f>
        <v>6.8125</v>
      </c>
      <c r="L28" s="3">
        <f>_xlfn.STDEV.P(K19:K22)</f>
        <v>8.7845300813418579</v>
      </c>
      <c r="M28" s="1" t="s">
        <v>10</v>
      </c>
      <c r="N28" s="3">
        <f>AVERAGE(L19:L22)</f>
        <v>5.6875</v>
      </c>
      <c r="O28" s="3">
        <f>_xlfn.STDEV.P(L19:L22)</f>
        <v>2.2595284353156524</v>
      </c>
      <c r="Q28" s="1" t="s">
        <v>10</v>
      </c>
      <c r="R28" s="3">
        <f>AVERAGE(X19:X22)</f>
        <v>0</v>
      </c>
      <c r="S28" s="3">
        <f>_xlfn.STDEV.P(X19:X22)</f>
        <v>0</v>
      </c>
      <c r="T28" s="1" t="s">
        <v>10</v>
      </c>
      <c r="U28" s="3">
        <f>AVERAGE(X19:X22)</f>
        <v>0</v>
      </c>
      <c r="V28" s="3">
        <f>_xlfn.STDEV.P(Y19:Y22)</f>
        <v>0.17677669529663689</v>
      </c>
      <c r="W28" s="1" t="s">
        <v>10</v>
      </c>
      <c r="X28" s="3">
        <f>AVERAGE(Z19:Z22)</f>
        <v>0.3125</v>
      </c>
      <c r="Y28" s="3">
        <f>_xlfn.STDEV.P(Z19:Z22)</f>
        <v>0.20728904939721249</v>
      </c>
      <c r="Z28" s="1" t="s">
        <v>10</v>
      </c>
      <c r="AA28" s="3">
        <f>AVERAGE(AA19:AA22)</f>
        <v>0</v>
      </c>
      <c r="AB28" s="3">
        <f>_xlfn.STDEV.P(AA19:AA22)</f>
        <v>0</v>
      </c>
      <c r="AC28" s="1" t="s">
        <v>10</v>
      </c>
      <c r="AD28" s="3">
        <f>AVERAGE(AB19:AB22)</f>
        <v>0</v>
      </c>
      <c r="AE28" s="3">
        <f>_xlfn.STDEV.P(AB19:AB22)</f>
        <v>0</v>
      </c>
      <c r="AF28" s="3"/>
    </row>
    <row r="29" spans="1:32" x14ac:dyDescent="0.25">
      <c r="A29" s="1"/>
      <c r="B29" s="3"/>
      <c r="C29" s="3"/>
      <c r="D29" s="1"/>
      <c r="E29" s="3"/>
      <c r="F29" s="3"/>
      <c r="Q29" s="1"/>
      <c r="R29" s="3"/>
      <c r="S29" s="3"/>
      <c r="T29" s="1"/>
      <c r="U29" s="3"/>
      <c r="V29" s="3"/>
      <c r="AB29"/>
    </row>
    <row r="30" spans="1:32" x14ac:dyDescent="0.25">
      <c r="A30" s="1" t="s">
        <v>11</v>
      </c>
      <c r="B30" s="3">
        <f>AVERAGE(H6:H22)</f>
        <v>8.3235294117647065</v>
      </c>
      <c r="C30" s="3">
        <f>_xlfn.STDEV.P(H6:H22)</f>
        <v>3.4839597842895249</v>
      </c>
      <c r="D30" s="1" t="s">
        <v>11</v>
      </c>
      <c r="E30" s="3">
        <f>AVERAGE(I6:I22)</f>
        <v>15.058823529411764</v>
      </c>
      <c r="F30" s="3">
        <f>_xlfn.STDEV.P(J6:J22)</f>
        <v>3.2508316742634435</v>
      </c>
      <c r="G30" s="1" t="s">
        <v>11</v>
      </c>
      <c r="H30" s="3">
        <f>AVERAGE(J6:J22)</f>
        <v>10.794117647058824</v>
      </c>
      <c r="I30" s="3">
        <f>_xlfn.STDEV.P(J6:J22)</f>
        <v>3.2508316742634435</v>
      </c>
      <c r="J30" s="1" t="s">
        <v>11</v>
      </c>
      <c r="K30" s="3">
        <f>AVERAGE(K6:K22)</f>
        <v>3.5735294117647061</v>
      </c>
      <c r="L30" s="3">
        <f>_xlfn.STDEV.P(K6:K22)</f>
        <v>5.1462184187848878</v>
      </c>
      <c r="M30" s="1" t="s">
        <v>11</v>
      </c>
      <c r="N30" s="3">
        <f>AVERAGE(L6:L22)</f>
        <v>6.4264705882352944</v>
      </c>
      <c r="O30" s="3">
        <f>_xlfn.STDEV.P(L6:L22)</f>
        <v>4.1424672119494348</v>
      </c>
      <c r="Q30" s="1" t="s">
        <v>11</v>
      </c>
      <c r="R30" s="3">
        <f>AVERAGE(X6:X22)</f>
        <v>0.85294117647058809</v>
      </c>
      <c r="S30" s="3">
        <f>_xlfn.STDEV.P(X6:X22)</f>
        <v>3.4117647058823524</v>
      </c>
      <c r="T30" s="1" t="s">
        <v>11</v>
      </c>
      <c r="U30" s="3">
        <f>AVERAGE(Y6:Y22)</f>
        <v>1.5735294117647058</v>
      </c>
      <c r="V30" s="3">
        <f>_xlfn.STDEV.P(Z6:Z22)</f>
        <v>4.0035667488881419</v>
      </c>
      <c r="W30" s="1" t="s">
        <v>11</v>
      </c>
      <c r="X30" s="3">
        <f>AVERAGE(Z6:Z22)</f>
        <v>1.2794117647058822</v>
      </c>
      <c r="Y30" s="3">
        <f>_xlfn.STDEV.P(Z6:Z22)</f>
        <v>4.0035667488881419</v>
      </c>
      <c r="Z30" s="1" t="s">
        <v>11</v>
      </c>
      <c r="AA30" s="3">
        <f>AVERAGE(AA6:AA22)</f>
        <v>0.61764705882352944</v>
      </c>
      <c r="AB30" s="3">
        <f>_xlfn.STDEV.P(AA6:AA22)</f>
        <v>2.4705882352941178</v>
      </c>
      <c r="AC30" s="1" t="s">
        <v>11</v>
      </c>
      <c r="AD30" s="3">
        <f>AVERAGE(AB6:AB22)</f>
        <v>0</v>
      </c>
      <c r="AE30" s="3">
        <f>_xlfn.STDEV.P(AB6:AB22)</f>
        <v>0</v>
      </c>
      <c r="AF30" s="3"/>
    </row>
    <row r="31" spans="1:32" x14ac:dyDescent="0.25">
      <c r="W31" s="15"/>
      <c r="X31" s="15"/>
      <c r="Y31" s="15"/>
      <c r="Z31" s="15"/>
      <c r="AA31" s="9"/>
      <c r="AB31"/>
    </row>
    <row r="32" spans="1:32" x14ac:dyDescent="0.25">
      <c r="B32" s="2"/>
    </row>
    <row r="33" spans="2:32" x14ac:dyDescent="0.25">
      <c r="B33" s="14" t="s">
        <v>13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21</v>
      </c>
      <c r="H33" s="1" t="s">
        <v>15</v>
      </c>
      <c r="I33" s="1" t="s">
        <v>16</v>
      </c>
      <c r="J33" s="1" t="s">
        <v>19</v>
      </c>
      <c r="K33" s="1" t="s">
        <v>18</v>
      </c>
      <c r="L33" s="1" t="s">
        <v>21</v>
      </c>
      <c r="N33" s="14" t="s">
        <v>20</v>
      </c>
      <c r="R33" s="14" t="s">
        <v>14</v>
      </c>
      <c r="S33" s="1" t="s">
        <v>15</v>
      </c>
      <c r="T33" s="1" t="s">
        <v>16</v>
      </c>
      <c r="U33" s="1" t="s">
        <v>17</v>
      </c>
      <c r="V33" s="1" t="s">
        <v>18</v>
      </c>
      <c r="W33" s="1" t="s">
        <v>21</v>
      </c>
      <c r="X33" s="1" t="s">
        <v>15</v>
      </c>
      <c r="Y33" s="1" t="s">
        <v>16</v>
      </c>
      <c r="Z33" s="1" t="s">
        <v>19</v>
      </c>
      <c r="AA33" s="1" t="s">
        <v>18</v>
      </c>
      <c r="AB33" s="1" t="s">
        <v>22</v>
      </c>
      <c r="AD33" s="14" t="s">
        <v>20</v>
      </c>
    </row>
    <row r="34" spans="2:32" ht="15.75" thickBot="1" x14ac:dyDescent="0.3">
      <c r="B34" t="s">
        <v>1</v>
      </c>
      <c r="C34" t="s">
        <v>3</v>
      </c>
      <c r="H34" t="s">
        <v>4</v>
      </c>
      <c r="N34" s="1"/>
      <c r="O34" s="1" t="s">
        <v>6</v>
      </c>
      <c r="P34" s="1" t="s">
        <v>7</v>
      </c>
      <c r="R34" t="s">
        <v>1</v>
      </c>
      <c r="S34" t="s">
        <v>3</v>
      </c>
      <c r="X34" t="s">
        <v>4</v>
      </c>
      <c r="AD34" s="1"/>
      <c r="AE34" s="1" t="s">
        <v>6</v>
      </c>
      <c r="AF34" s="1" t="s">
        <v>7</v>
      </c>
    </row>
    <row r="35" spans="2:32" x14ac:dyDescent="0.25">
      <c r="B35" s="5">
        <v>1</v>
      </c>
      <c r="C35" s="5">
        <v>0</v>
      </c>
      <c r="D35" s="6">
        <v>1</v>
      </c>
      <c r="E35" s="6">
        <v>0</v>
      </c>
      <c r="F35" s="6">
        <v>0</v>
      </c>
      <c r="G35" s="6">
        <v>0</v>
      </c>
      <c r="H35" s="5">
        <f>C35/100*25</f>
        <v>0</v>
      </c>
      <c r="I35" s="6">
        <f t="shared" ref="I35:L50" si="4">D35/100*25</f>
        <v>0.25</v>
      </c>
      <c r="J35" s="6">
        <f>E35/100*25</f>
        <v>0</v>
      </c>
      <c r="K35" s="6">
        <f t="shared" si="4"/>
        <v>0</v>
      </c>
      <c r="L35" s="7">
        <f t="shared" si="4"/>
        <v>0</v>
      </c>
      <c r="M35" s="1"/>
      <c r="N35" s="1" t="s">
        <v>5</v>
      </c>
      <c r="O35" s="3">
        <f>AVERAGE(H35:L37)</f>
        <v>1.9833333333333334</v>
      </c>
      <c r="P35" s="3">
        <f>_xlfn.STDEV.P(H35:L37)</f>
        <v>4.4902363214225396</v>
      </c>
      <c r="R35" s="5">
        <v>1</v>
      </c>
      <c r="S35" s="5">
        <v>92</v>
      </c>
      <c r="T35" s="6">
        <v>98</v>
      </c>
      <c r="U35" s="6">
        <v>99</v>
      </c>
      <c r="V35" s="6">
        <v>92</v>
      </c>
      <c r="W35" s="6">
        <v>90</v>
      </c>
      <c r="X35" s="5">
        <f>S35/100*25</f>
        <v>23</v>
      </c>
      <c r="Y35" s="6">
        <f t="shared" ref="Y35:AB50" si="5">T35/100*25</f>
        <v>24.5</v>
      </c>
      <c r="Z35" s="6">
        <f t="shared" si="5"/>
        <v>24.75</v>
      </c>
      <c r="AA35" s="6">
        <f t="shared" si="5"/>
        <v>23</v>
      </c>
      <c r="AB35" s="7">
        <f t="shared" si="5"/>
        <v>22.5</v>
      </c>
      <c r="AC35" s="1"/>
      <c r="AD35" s="1" t="s">
        <v>5</v>
      </c>
      <c r="AE35" s="3">
        <f>AVERAGE(X35:AB37)</f>
        <v>22.433333333333334</v>
      </c>
      <c r="AF35" s="3">
        <f>_xlfn.STDEV.P(X35:AB37)</f>
        <v>1.4732805420406376</v>
      </c>
    </row>
    <row r="36" spans="2:32" x14ac:dyDescent="0.25">
      <c r="B36" s="8">
        <v>1</v>
      </c>
      <c r="C36" s="8">
        <v>0</v>
      </c>
      <c r="D36" s="9">
        <v>66</v>
      </c>
      <c r="E36" s="9">
        <v>1</v>
      </c>
      <c r="F36" s="9">
        <v>0</v>
      </c>
      <c r="G36" s="9">
        <v>0</v>
      </c>
      <c r="H36" s="8">
        <f t="shared" ref="H36:I51" si="6">C36/100*25</f>
        <v>0</v>
      </c>
      <c r="I36" s="9">
        <f t="shared" si="4"/>
        <v>16.5</v>
      </c>
      <c r="J36" s="9">
        <f t="shared" ref="J36:L51" si="7">E36/100*25</f>
        <v>0.25</v>
      </c>
      <c r="K36" s="9">
        <f t="shared" si="4"/>
        <v>0</v>
      </c>
      <c r="L36" s="10">
        <f t="shared" si="4"/>
        <v>0</v>
      </c>
      <c r="M36" s="1"/>
      <c r="N36" s="1" t="s">
        <v>8</v>
      </c>
      <c r="O36" s="3">
        <f>AVERAGE(H38:L43)</f>
        <v>9.6166666666666671</v>
      </c>
      <c r="P36" s="3">
        <f>_xlfn.STDEV.P(H38:L43)</f>
        <v>3.3470965859316872</v>
      </c>
      <c r="R36" s="8">
        <v>1</v>
      </c>
      <c r="S36" s="8">
        <v>83</v>
      </c>
      <c r="T36" s="9">
        <v>92</v>
      </c>
      <c r="U36" s="9">
        <v>95</v>
      </c>
      <c r="V36" s="9">
        <v>76</v>
      </c>
      <c r="W36" s="9">
        <v>84</v>
      </c>
      <c r="X36" s="8">
        <f t="shared" ref="X36:AB51" si="8">S36/100*25</f>
        <v>20.75</v>
      </c>
      <c r="Y36" s="9">
        <f t="shared" si="5"/>
        <v>23</v>
      </c>
      <c r="Z36" s="9">
        <f t="shared" si="5"/>
        <v>23.75</v>
      </c>
      <c r="AA36" s="9">
        <f t="shared" si="5"/>
        <v>19</v>
      </c>
      <c r="AB36" s="10">
        <f t="shared" si="5"/>
        <v>21</v>
      </c>
      <c r="AC36" s="1"/>
      <c r="AD36" s="1" t="s">
        <v>8</v>
      </c>
      <c r="AE36" s="3">
        <f>AVERAGE(X38:AB43)</f>
        <v>21.074999999999999</v>
      </c>
      <c r="AF36" s="3">
        <f>_xlfn.STDEV.P(X38:AB43)</f>
        <v>2.3875981655211582</v>
      </c>
    </row>
    <row r="37" spans="2:32" ht="15.75" thickBot="1" x14ac:dyDescent="0.3">
      <c r="B37" s="8">
        <v>1</v>
      </c>
      <c r="C37" s="8">
        <v>2</v>
      </c>
      <c r="D37" s="9">
        <v>14</v>
      </c>
      <c r="E37" s="9">
        <v>0</v>
      </c>
      <c r="F37" s="9">
        <v>0</v>
      </c>
      <c r="G37" s="9">
        <v>35</v>
      </c>
      <c r="H37" s="8">
        <f t="shared" si="6"/>
        <v>0.5</v>
      </c>
      <c r="I37" s="9">
        <f t="shared" si="4"/>
        <v>3.5000000000000004</v>
      </c>
      <c r="J37" s="9">
        <f t="shared" si="7"/>
        <v>0</v>
      </c>
      <c r="K37" s="9">
        <f t="shared" si="4"/>
        <v>0</v>
      </c>
      <c r="L37" s="10">
        <f t="shared" si="4"/>
        <v>8.75</v>
      </c>
      <c r="M37" s="1"/>
      <c r="N37" s="1" t="s">
        <v>9</v>
      </c>
      <c r="O37" s="3">
        <f>AVERAGE(H44:L47)</f>
        <v>9.3625000000000007</v>
      </c>
      <c r="P37" s="3">
        <f>_xlfn.STDEV.P(H44:L47)</f>
        <v>2.4842944169320993</v>
      </c>
      <c r="R37" s="8">
        <v>1</v>
      </c>
      <c r="S37" s="8">
        <v>88</v>
      </c>
      <c r="T37" s="9">
        <v>89</v>
      </c>
      <c r="U37" s="9">
        <v>95</v>
      </c>
      <c r="V37" s="9">
        <v>85</v>
      </c>
      <c r="W37" s="9">
        <v>88</v>
      </c>
      <c r="X37" s="8">
        <f t="shared" si="8"/>
        <v>22</v>
      </c>
      <c r="Y37" s="9">
        <f t="shared" si="5"/>
        <v>22.25</v>
      </c>
      <c r="Z37" s="9">
        <f t="shared" si="5"/>
        <v>23.75</v>
      </c>
      <c r="AA37" s="9">
        <f t="shared" si="5"/>
        <v>21.25</v>
      </c>
      <c r="AB37" s="10">
        <f t="shared" si="5"/>
        <v>22</v>
      </c>
      <c r="AC37" s="1"/>
      <c r="AD37" s="1" t="s">
        <v>9</v>
      </c>
      <c r="AE37" s="3">
        <f>AVERAGE(X44:AB47)</f>
        <v>20.262499999999999</v>
      </c>
      <c r="AF37" s="3">
        <f>_xlfn.STDEV.P(X44:AB47)</f>
        <v>2.8520551800412277</v>
      </c>
    </row>
    <row r="38" spans="2:32" x14ac:dyDescent="0.25">
      <c r="B38" s="5">
        <v>2</v>
      </c>
      <c r="C38" s="5">
        <v>41</v>
      </c>
      <c r="D38" s="6">
        <v>51</v>
      </c>
      <c r="E38" s="6">
        <v>53</v>
      </c>
      <c r="F38" s="6">
        <v>47</v>
      </c>
      <c r="G38" s="6">
        <v>46</v>
      </c>
      <c r="H38" s="5">
        <f t="shared" si="6"/>
        <v>10.25</v>
      </c>
      <c r="I38" s="6">
        <f t="shared" si="4"/>
        <v>12.75</v>
      </c>
      <c r="J38" s="6">
        <f t="shared" si="7"/>
        <v>13.25</v>
      </c>
      <c r="K38" s="6">
        <f t="shared" si="4"/>
        <v>11.75</v>
      </c>
      <c r="L38" s="7">
        <f t="shared" si="4"/>
        <v>11.5</v>
      </c>
      <c r="M38" s="1"/>
      <c r="N38" s="1" t="s">
        <v>10</v>
      </c>
      <c r="O38" s="3">
        <f>AVERAGE(H48:L51)</f>
        <v>7.7</v>
      </c>
      <c r="P38" s="3">
        <f>_xlfn.STDEV.P(H48:L51)</f>
        <v>2.7495454169735041</v>
      </c>
      <c r="R38" s="5">
        <v>2</v>
      </c>
      <c r="S38" s="5">
        <v>72</v>
      </c>
      <c r="T38" s="6">
        <v>91</v>
      </c>
      <c r="U38" s="6">
        <v>96</v>
      </c>
      <c r="V38" s="6">
        <v>75</v>
      </c>
      <c r="W38" s="6">
        <v>80</v>
      </c>
      <c r="X38" s="5">
        <f t="shared" si="8"/>
        <v>18</v>
      </c>
      <c r="Y38" s="6">
        <f t="shared" si="5"/>
        <v>22.75</v>
      </c>
      <c r="Z38" s="6">
        <f t="shared" si="5"/>
        <v>24</v>
      </c>
      <c r="AA38" s="6">
        <f t="shared" si="5"/>
        <v>18.75</v>
      </c>
      <c r="AB38" s="7">
        <f t="shared" si="5"/>
        <v>20</v>
      </c>
      <c r="AC38" s="1"/>
      <c r="AD38" s="1" t="s">
        <v>10</v>
      </c>
      <c r="AE38" s="3">
        <f>AVERAGE(X48:AB51)</f>
        <v>19.8</v>
      </c>
      <c r="AF38" s="3">
        <f>_xlfn.STDEV.P(X48:AB51)</f>
        <v>2.6179667683146781</v>
      </c>
    </row>
    <row r="39" spans="2:32" x14ac:dyDescent="0.25">
      <c r="B39" s="8">
        <v>2</v>
      </c>
      <c r="C39" s="8">
        <v>42</v>
      </c>
      <c r="D39" s="9">
        <v>51</v>
      </c>
      <c r="E39" s="9">
        <v>51</v>
      </c>
      <c r="F39" s="9">
        <v>46</v>
      </c>
      <c r="G39" s="9">
        <v>48</v>
      </c>
      <c r="H39" s="8">
        <f t="shared" si="6"/>
        <v>10.5</v>
      </c>
      <c r="I39" s="9">
        <f t="shared" si="4"/>
        <v>12.75</v>
      </c>
      <c r="J39" s="9">
        <f t="shared" si="7"/>
        <v>12.75</v>
      </c>
      <c r="K39" s="9">
        <f t="shared" si="4"/>
        <v>11.5</v>
      </c>
      <c r="L39" s="10">
        <f t="shared" si="4"/>
        <v>12</v>
      </c>
      <c r="M39" s="1"/>
      <c r="N39" s="1"/>
      <c r="O39" s="3"/>
      <c r="P39" s="3"/>
      <c r="R39" s="8">
        <v>2</v>
      </c>
      <c r="S39" s="8">
        <v>77</v>
      </c>
      <c r="T39" s="9">
        <v>92</v>
      </c>
      <c r="U39" s="9">
        <v>95</v>
      </c>
      <c r="V39" s="9">
        <v>69</v>
      </c>
      <c r="W39" s="9">
        <v>82</v>
      </c>
      <c r="X39" s="8">
        <f t="shared" si="8"/>
        <v>19.25</v>
      </c>
      <c r="Y39" s="9">
        <f t="shared" si="5"/>
        <v>23</v>
      </c>
      <c r="Z39" s="9">
        <f t="shared" si="5"/>
        <v>23.75</v>
      </c>
      <c r="AA39" s="9">
        <f t="shared" si="5"/>
        <v>17.25</v>
      </c>
      <c r="AB39" s="10">
        <f t="shared" si="5"/>
        <v>20.5</v>
      </c>
      <c r="AC39" s="1"/>
      <c r="AD39" s="1"/>
      <c r="AE39" s="3"/>
      <c r="AF39" s="3"/>
    </row>
    <row r="40" spans="2:32" x14ac:dyDescent="0.25">
      <c r="B40" s="8">
        <v>2</v>
      </c>
      <c r="C40" s="8">
        <v>28</v>
      </c>
      <c r="D40" s="9">
        <v>12</v>
      </c>
      <c r="E40" s="9">
        <v>39</v>
      </c>
      <c r="F40" s="9">
        <v>30</v>
      </c>
      <c r="G40" s="9">
        <v>27</v>
      </c>
      <c r="H40" s="8">
        <f t="shared" si="6"/>
        <v>7.0000000000000009</v>
      </c>
      <c r="I40" s="9">
        <f t="shared" si="4"/>
        <v>3</v>
      </c>
      <c r="J40" s="9">
        <f t="shared" si="7"/>
        <v>9.75</v>
      </c>
      <c r="K40" s="9">
        <f t="shared" si="4"/>
        <v>7.5</v>
      </c>
      <c r="L40" s="10">
        <f t="shared" si="4"/>
        <v>6.75</v>
      </c>
      <c r="M40" s="1"/>
      <c r="N40" s="1" t="s">
        <v>11</v>
      </c>
      <c r="O40" s="3">
        <f>AVERAGE(H35:L51)</f>
        <v>7.7588235294117647</v>
      </c>
      <c r="P40" s="3">
        <f>_xlfn.STDEV.P(H35:L51)</f>
        <v>4.295765195621958</v>
      </c>
      <c r="R40" s="8">
        <v>2</v>
      </c>
      <c r="S40" s="8">
        <v>75</v>
      </c>
      <c r="T40" s="9">
        <v>93</v>
      </c>
      <c r="U40" s="9">
        <v>96</v>
      </c>
      <c r="V40" s="9">
        <v>70</v>
      </c>
      <c r="W40" s="9">
        <v>78</v>
      </c>
      <c r="X40" s="8">
        <f t="shared" si="8"/>
        <v>18.75</v>
      </c>
      <c r="Y40" s="9">
        <f t="shared" si="5"/>
        <v>23.25</v>
      </c>
      <c r="Z40" s="9">
        <f t="shared" si="5"/>
        <v>24</v>
      </c>
      <c r="AA40" s="9">
        <f t="shared" si="5"/>
        <v>17.5</v>
      </c>
      <c r="AB40" s="10">
        <f t="shared" si="5"/>
        <v>19.5</v>
      </c>
      <c r="AC40" s="1"/>
      <c r="AD40" s="1" t="s">
        <v>11</v>
      </c>
      <c r="AE40" s="3">
        <f>AVERAGE(X35:AB51)</f>
        <v>20.823529411764707</v>
      </c>
      <c r="AF40" s="3">
        <f>_xlfn.STDEV.P(X35:AB51)</f>
        <v>2.5926433051923046</v>
      </c>
    </row>
    <row r="41" spans="2:32" x14ac:dyDescent="0.25">
      <c r="B41" s="8">
        <v>2</v>
      </c>
      <c r="C41" s="8">
        <v>40</v>
      </c>
      <c r="D41" s="9">
        <v>60</v>
      </c>
      <c r="E41" s="9">
        <v>47</v>
      </c>
      <c r="F41" s="9">
        <v>42</v>
      </c>
      <c r="G41" s="9">
        <v>47</v>
      </c>
      <c r="H41" s="8">
        <f t="shared" si="6"/>
        <v>10</v>
      </c>
      <c r="I41" s="9">
        <f t="shared" si="4"/>
        <v>15</v>
      </c>
      <c r="J41" s="9">
        <f t="shared" si="7"/>
        <v>11.75</v>
      </c>
      <c r="K41" s="9">
        <f t="shared" si="4"/>
        <v>10.5</v>
      </c>
      <c r="L41" s="10">
        <f t="shared" si="4"/>
        <v>11.75</v>
      </c>
      <c r="M41" s="1"/>
      <c r="N41" s="1"/>
      <c r="O41" s="3"/>
      <c r="P41" s="3"/>
      <c r="R41" s="8">
        <v>2</v>
      </c>
      <c r="S41" s="8">
        <v>81</v>
      </c>
      <c r="T41" s="9">
        <v>95</v>
      </c>
      <c r="U41" s="9">
        <v>96</v>
      </c>
      <c r="V41" s="9">
        <v>71</v>
      </c>
      <c r="W41" s="9">
        <v>84</v>
      </c>
      <c r="X41" s="8">
        <f t="shared" si="8"/>
        <v>20.25</v>
      </c>
      <c r="Y41" s="9">
        <f t="shared" si="5"/>
        <v>23.75</v>
      </c>
      <c r="Z41" s="9">
        <f t="shared" si="5"/>
        <v>24</v>
      </c>
      <c r="AA41" s="9">
        <f t="shared" si="5"/>
        <v>17.75</v>
      </c>
      <c r="AB41" s="10">
        <f t="shared" si="5"/>
        <v>21</v>
      </c>
      <c r="AC41" s="1"/>
      <c r="AD41" s="1"/>
      <c r="AE41" s="3"/>
      <c r="AF41" s="3"/>
    </row>
    <row r="42" spans="2:32" x14ac:dyDescent="0.25">
      <c r="B42" s="8">
        <v>2</v>
      </c>
      <c r="C42" s="8">
        <v>35</v>
      </c>
      <c r="D42" s="9">
        <v>59</v>
      </c>
      <c r="E42" s="9">
        <v>38</v>
      </c>
      <c r="F42" s="9">
        <v>29</v>
      </c>
      <c r="G42" s="9">
        <v>46</v>
      </c>
      <c r="H42" s="8">
        <f t="shared" si="6"/>
        <v>8.75</v>
      </c>
      <c r="I42" s="9">
        <f t="shared" si="4"/>
        <v>14.75</v>
      </c>
      <c r="J42" s="9">
        <f t="shared" si="7"/>
        <v>9.5</v>
      </c>
      <c r="K42" s="9">
        <f t="shared" si="4"/>
        <v>7.2499999999999991</v>
      </c>
      <c r="L42" s="10">
        <f t="shared" si="4"/>
        <v>11.5</v>
      </c>
      <c r="M42" s="1"/>
      <c r="N42" s="1"/>
      <c r="O42" s="4"/>
      <c r="P42" s="4"/>
      <c r="R42" s="8">
        <v>2</v>
      </c>
      <c r="S42" s="8">
        <v>82</v>
      </c>
      <c r="T42" s="9">
        <v>96</v>
      </c>
      <c r="U42" s="9">
        <v>96</v>
      </c>
      <c r="V42" s="9">
        <v>75</v>
      </c>
      <c r="W42" s="9">
        <v>87</v>
      </c>
      <c r="X42" s="8">
        <f t="shared" si="8"/>
        <v>20.5</v>
      </c>
      <c r="Y42" s="9">
        <f t="shared" si="5"/>
        <v>24</v>
      </c>
      <c r="Z42" s="9">
        <f t="shared" si="5"/>
        <v>24</v>
      </c>
      <c r="AA42" s="9">
        <f t="shared" si="5"/>
        <v>18.75</v>
      </c>
      <c r="AB42" s="10">
        <f t="shared" si="5"/>
        <v>21.75</v>
      </c>
      <c r="AC42" s="1"/>
      <c r="AD42" s="1"/>
      <c r="AE42" s="4"/>
      <c r="AF42" s="4"/>
    </row>
    <row r="43" spans="2:32" ht="15.75" thickBot="1" x14ac:dyDescent="0.3">
      <c r="B43" s="11">
        <v>2</v>
      </c>
      <c r="C43" s="11">
        <v>9</v>
      </c>
      <c r="D43" s="12">
        <v>15</v>
      </c>
      <c r="E43" s="12">
        <v>32</v>
      </c>
      <c r="F43" s="12">
        <v>13</v>
      </c>
      <c r="G43" s="12">
        <v>30</v>
      </c>
      <c r="H43" s="11">
        <f t="shared" si="6"/>
        <v>2.25</v>
      </c>
      <c r="I43" s="12">
        <f t="shared" si="4"/>
        <v>3.75</v>
      </c>
      <c r="J43" s="12">
        <f t="shared" si="7"/>
        <v>8</v>
      </c>
      <c r="K43" s="12">
        <f t="shared" si="4"/>
        <v>3.25</v>
      </c>
      <c r="L43" s="13">
        <f t="shared" si="4"/>
        <v>7.5</v>
      </c>
      <c r="M43" s="1"/>
      <c r="N43" s="1"/>
      <c r="R43" s="11">
        <v>2</v>
      </c>
      <c r="S43" s="11">
        <v>80</v>
      </c>
      <c r="T43" s="12">
        <v>95</v>
      </c>
      <c r="U43" s="12">
        <v>97</v>
      </c>
      <c r="V43" s="12">
        <v>71</v>
      </c>
      <c r="W43" s="12">
        <v>82</v>
      </c>
      <c r="X43" s="11">
        <f t="shared" si="8"/>
        <v>20</v>
      </c>
      <c r="Y43" s="12">
        <f t="shared" si="5"/>
        <v>23.75</v>
      </c>
      <c r="Z43" s="12">
        <f t="shared" si="5"/>
        <v>24.25</v>
      </c>
      <c r="AA43" s="12">
        <f t="shared" si="5"/>
        <v>17.75</v>
      </c>
      <c r="AB43" s="13">
        <f t="shared" si="5"/>
        <v>20.5</v>
      </c>
      <c r="AC43" s="1"/>
      <c r="AD43" s="1"/>
    </row>
    <row r="44" spans="2:32" x14ac:dyDescent="0.25">
      <c r="B44" s="8">
        <v>3</v>
      </c>
      <c r="C44" s="5">
        <v>39</v>
      </c>
      <c r="D44" s="6">
        <v>56</v>
      </c>
      <c r="E44" s="6">
        <v>36</v>
      </c>
      <c r="F44" s="6">
        <v>33</v>
      </c>
      <c r="G44" s="6">
        <v>43</v>
      </c>
      <c r="H44" s="8">
        <f t="shared" si="6"/>
        <v>9.75</v>
      </c>
      <c r="I44" s="9">
        <f t="shared" si="4"/>
        <v>14.000000000000002</v>
      </c>
      <c r="J44" s="9">
        <f t="shared" si="7"/>
        <v>9</v>
      </c>
      <c r="K44" s="9">
        <f t="shared" si="4"/>
        <v>8.25</v>
      </c>
      <c r="L44" s="10">
        <f t="shared" si="4"/>
        <v>10.75</v>
      </c>
      <c r="M44" s="1"/>
      <c r="N44" s="1"/>
      <c r="R44" s="8">
        <v>3</v>
      </c>
      <c r="S44" s="5">
        <v>71</v>
      </c>
      <c r="T44" s="6">
        <v>91</v>
      </c>
      <c r="U44" s="6">
        <v>93</v>
      </c>
      <c r="V44" s="6">
        <v>66</v>
      </c>
      <c r="W44" s="6">
        <v>80</v>
      </c>
      <c r="X44" s="8">
        <f t="shared" si="8"/>
        <v>17.75</v>
      </c>
      <c r="Y44" s="9">
        <f t="shared" si="5"/>
        <v>22.75</v>
      </c>
      <c r="Z44" s="9">
        <f t="shared" si="5"/>
        <v>23.25</v>
      </c>
      <c r="AA44" s="9">
        <f t="shared" si="5"/>
        <v>16.5</v>
      </c>
      <c r="AB44" s="10">
        <f t="shared" si="5"/>
        <v>20</v>
      </c>
      <c r="AC44" s="1"/>
      <c r="AD44" s="1"/>
    </row>
    <row r="45" spans="2:32" x14ac:dyDescent="0.25">
      <c r="B45" s="8">
        <v>3</v>
      </c>
      <c r="C45" s="8">
        <v>27</v>
      </c>
      <c r="D45" s="9">
        <v>36</v>
      </c>
      <c r="E45" s="9">
        <v>37</v>
      </c>
      <c r="F45" s="9">
        <v>31</v>
      </c>
      <c r="G45" s="9">
        <v>27</v>
      </c>
      <c r="H45" s="8">
        <f t="shared" si="6"/>
        <v>6.75</v>
      </c>
      <c r="I45" s="9">
        <f t="shared" si="4"/>
        <v>9</v>
      </c>
      <c r="J45" s="9">
        <f t="shared" si="7"/>
        <v>9.25</v>
      </c>
      <c r="K45" s="9">
        <f t="shared" si="4"/>
        <v>7.75</v>
      </c>
      <c r="L45" s="10">
        <f t="shared" si="4"/>
        <v>6.75</v>
      </c>
      <c r="M45" s="1"/>
      <c r="N45" s="1"/>
      <c r="R45" s="8">
        <v>3</v>
      </c>
      <c r="S45" s="8">
        <v>68</v>
      </c>
      <c r="T45" s="9">
        <v>91</v>
      </c>
      <c r="U45" s="9">
        <v>95</v>
      </c>
      <c r="V45" s="9">
        <v>63</v>
      </c>
      <c r="W45" s="9">
        <v>74</v>
      </c>
      <c r="X45" s="8">
        <f t="shared" si="8"/>
        <v>17</v>
      </c>
      <c r="Y45" s="9">
        <f t="shared" si="5"/>
        <v>22.75</v>
      </c>
      <c r="Z45" s="9">
        <f t="shared" si="5"/>
        <v>23.75</v>
      </c>
      <c r="AA45" s="9">
        <f t="shared" si="5"/>
        <v>15.75</v>
      </c>
      <c r="AB45" s="10">
        <f t="shared" si="5"/>
        <v>18.5</v>
      </c>
      <c r="AC45" s="1"/>
      <c r="AD45" s="1"/>
    </row>
    <row r="46" spans="2:32" x14ac:dyDescent="0.25">
      <c r="B46" s="8">
        <v>3</v>
      </c>
      <c r="C46" s="8">
        <v>44</v>
      </c>
      <c r="D46" s="9">
        <v>66</v>
      </c>
      <c r="E46" s="9">
        <v>38</v>
      </c>
      <c r="F46" s="9">
        <v>32</v>
      </c>
      <c r="G46" s="9">
        <v>48</v>
      </c>
      <c r="H46" s="8">
        <f t="shared" si="6"/>
        <v>11</v>
      </c>
      <c r="I46" s="9">
        <f t="shared" si="4"/>
        <v>16.5</v>
      </c>
      <c r="J46" s="9">
        <f t="shared" si="7"/>
        <v>9.5</v>
      </c>
      <c r="K46" s="9">
        <f t="shared" si="4"/>
        <v>8</v>
      </c>
      <c r="L46" s="10">
        <f t="shared" si="4"/>
        <v>12</v>
      </c>
      <c r="M46" s="1"/>
      <c r="N46" s="1"/>
      <c r="R46" s="8">
        <v>3</v>
      </c>
      <c r="S46" s="8">
        <v>78</v>
      </c>
      <c r="T46" s="9">
        <v>95</v>
      </c>
      <c r="U46" s="9">
        <v>95</v>
      </c>
      <c r="V46" s="9">
        <v>68</v>
      </c>
      <c r="W46" s="9">
        <v>84</v>
      </c>
      <c r="X46" s="8">
        <f t="shared" si="8"/>
        <v>19.5</v>
      </c>
      <c r="Y46" s="9">
        <f t="shared" si="5"/>
        <v>23.75</v>
      </c>
      <c r="Z46" s="9">
        <f t="shared" si="5"/>
        <v>23.75</v>
      </c>
      <c r="AA46" s="9">
        <f t="shared" si="5"/>
        <v>17</v>
      </c>
      <c r="AB46" s="10">
        <f t="shared" si="5"/>
        <v>21</v>
      </c>
      <c r="AC46" s="1"/>
      <c r="AD46" s="1"/>
    </row>
    <row r="47" spans="2:32" ht="15.75" thickBot="1" x14ac:dyDescent="0.3">
      <c r="B47" s="8">
        <v>3</v>
      </c>
      <c r="C47" s="11">
        <v>27</v>
      </c>
      <c r="D47" s="12">
        <v>40</v>
      </c>
      <c r="E47" s="12">
        <v>33</v>
      </c>
      <c r="F47" s="12">
        <v>28</v>
      </c>
      <c r="G47" s="12">
        <v>28</v>
      </c>
      <c r="H47" s="8">
        <f t="shared" si="6"/>
        <v>6.75</v>
      </c>
      <c r="I47" s="9">
        <f t="shared" si="4"/>
        <v>10</v>
      </c>
      <c r="J47" s="9">
        <f t="shared" si="7"/>
        <v>8.25</v>
      </c>
      <c r="K47" s="9">
        <f t="shared" si="4"/>
        <v>7.0000000000000009</v>
      </c>
      <c r="L47" s="10">
        <f t="shared" si="4"/>
        <v>7.0000000000000009</v>
      </c>
      <c r="M47" s="1"/>
      <c r="N47" s="1"/>
      <c r="R47" s="8">
        <v>3</v>
      </c>
      <c r="S47" s="11">
        <v>77</v>
      </c>
      <c r="T47" s="12">
        <v>93</v>
      </c>
      <c r="U47" s="12">
        <v>95</v>
      </c>
      <c r="V47" s="12">
        <v>65</v>
      </c>
      <c r="W47" s="12">
        <v>79</v>
      </c>
      <c r="X47" s="8">
        <f t="shared" si="8"/>
        <v>19.25</v>
      </c>
      <c r="Y47" s="9">
        <f t="shared" si="5"/>
        <v>23.25</v>
      </c>
      <c r="Z47" s="9">
        <f t="shared" si="5"/>
        <v>23.75</v>
      </c>
      <c r="AA47" s="9">
        <f t="shared" si="5"/>
        <v>16.25</v>
      </c>
      <c r="AB47" s="10">
        <f t="shared" si="5"/>
        <v>19.75</v>
      </c>
      <c r="AC47" s="1"/>
      <c r="AD47" s="1"/>
    </row>
    <row r="48" spans="2:32" x14ac:dyDescent="0.25">
      <c r="B48" s="5">
        <v>4</v>
      </c>
      <c r="C48" s="8">
        <v>40</v>
      </c>
      <c r="D48" s="9">
        <v>54</v>
      </c>
      <c r="E48" s="9">
        <v>50</v>
      </c>
      <c r="F48" s="9">
        <v>42</v>
      </c>
      <c r="G48" s="9">
        <v>47</v>
      </c>
      <c r="H48" s="5">
        <f t="shared" si="6"/>
        <v>10</v>
      </c>
      <c r="I48" s="6">
        <f t="shared" si="4"/>
        <v>13.5</v>
      </c>
      <c r="J48" s="6">
        <f t="shared" si="7"/>
        <v>12.5</v>
      </c>
      <c r="K48" s="6">
        <f t="shared" si="4"/>
        <v>10.5</v>
      </c>
      <c r="L48" s="7">
        <f t="shared" si="4"/>
        <v>11.75</v>
      </c>
      <c r="M48" s="1"/>
      <c r="N48" s="1"/>
      <c r="R48" s="5">
        <v>4</v>
      </c>
      <c r="S48" s="8">
        <v>73</v>
      </c>
      <c r="T48" s="9">
        <v>91</v>
      </c>
      <c r="U48" s="9">
        <v>95</v>
      </c>
      <c r="V48" s="9">
        <v>70</v>
      </c>
      <c r="W48" s="9">
        <v>81</v>
      </c>
      <c r="X48" s="5">
        <f t="shared" si="8"/>
        <v>18.25</v>
      </c>
      <c r="Y48" s="6">
        <f t="shared" si="5"/>
        <v>22.75</v>
      </c>
      <c r="Z48" s="6">
        <f t="shared" si="5"/>
        <v>23.75</v>
      </c>
      <c r="AA48" s="6">
        <f t="shared" si="5"/>
        <v>17.5</v>
      </c>
      <c r="AB48" s="7">
        <f t="shared" si="5"/>
        <v>20.25</v>
      </c>
      <c r="AC48" s="1"/>
      <c r="AD48" s="1"/>
    </row>
    <row r="49" spans="1:31" x14ac:dyDescent="0.25">
      <c r="B49" s="8">
        <v>4</v>
      </c>
      <c r="C49" s="8">
        <v>17</v>
      </c>
      <c r="D49" s="9">
        <v>28</v>
      </c>
      <c r="E49" s="9">
        <v>29</v>
      </c>
      <c r="F49" s="9">
        <v>23</v>
      </c>
      <c r="G49" s="9">
        <v>13</v>
      </c>
      <c r="H49" s="8">
        <f t="shared" si="6"/>
        <v>4.25</v>
      </c>
      <c r="I49" s="9">
        <f t="shared" si="4"/>
        <v>7.0000000000000009</v>
      </c>
      <c r="J49" s="9">
        <f t="shared" si="7"/>
        <v>7.2499999999999991</v>
      </c>
      <c r="K49" s="9">
        <f t="shared" si="4"/>
        <v>5.75</v>
      </c>
      <c r="L49" s="10">
        <f t="shared" si="4"/>
        <v>3.25</v>
      </c>
      <c r="M49" s="1"/>
      <c r="N49" s="1"/>
      <c r="R49" s="8">
        <v>4</v>
      </c>
      <c r="S49" s="8">
        <v>69</v>
      </c>
      <c r="T49" s="9">
        <v>89</v>
      </c>
      <c r="U49" s="9">
        <v>94</v>
      </c>
      <c r="V49" s="9">
        <v>65</v>
      </c>
      <c r="W49" s="9">
        <v>74</v>
      </c>
      <c r="X49" s="8">
        <f t="shared" si="8"/>
        <v>17.25</v>
      </c>
      <c r="Y49" s="9">
        <f t="shared" si="5"/>
        <v>22.25</v>
      </c>
      <c r="Z49" s="9">
        <f t="shared" si="5"/>
        <v>23.5</v>
      </c>
      <c r="AA49" s="9">
        <f t="shared" si="5"/>
        <v>16.25</v>
      </c>
      <c r="AB49" s="10">
        <f t="shared" si="5"/>
        <v>18.5</v>
      </c>
      <c r="AC49" s="1"/>
      <c r="AD49" s="1"/>
    </row>
    <row r="50" spans="1:31" x14ac:dyDescent="0.25">
      <c r="B50" s="8">
        <v>4</v>
      </c>
      <c r="C50" s="8">
        <v>19</v>
      </c>
      <c r="D50" s="9">
        <v>33</v>
      </c>
      <c r="E50" s="9">
        <v>26</v>
      </c>
      <c r="F50" s="9">
        <v>21</v>
      </c>
      <c r="G50" s="9">
        <v>20</v>
      </c>
      <c r="H50" s="8">
        <f t="shared" si="6"/>
        <v>4.75</v>
      </c>
      <c r="I50" s="9">
        <f t="shared" si="4"/>
        <v>8.25</v>
      </c>
      <c r="J50" s="9">
        <f t="shared" si="7"/>
        <v>6.5</v>
      </c>
      <c r="K50" s="9">
        <f t="shared" si="4"/>
        <v>5.25</v>
      </c>
      <c r="L50" s="10">
        <f t="shared" si="4"/>
        <v>5</v>
      </c>
      <c r="M50" s="1"/>
      <c r="N50" s="1"/>
      <c r="R50" s="8">
        <v>4</v>
      </c>
      <c r="S50" s="8">
        <v>76</v>
      </c>
      <c r="T50" s="9">
        <v>91</v>
      </c>
      <c r="U50" s="9">
        <v>94</v>
      </c>
      <c r="V50" s="9">
        <v>66</v>
      </c>
      <c r="W50" s="9">
        <v>78</v>
      </c>
      <c r="X50" s="8">
        <f t="shared" si="8"/>
        <v>19</v>
      </c>
      <c r="Y50" s="9">
        <f t="shared" si="5"/>
        <v>22.75</v>
      </c>
      <c r="Z50" s="9">
        <f t="shared" si="5"/>
        <v>23.5</v>
      </c>
      <c r="AA50" s="9">
        <f t="shared" si="5"/>
        <v>16.5</v>
      </c>
      <c r="AB50" s="10">
        <f t="shared" si="5"/>
        <v>19.5</v>
      </c>
      <c r="AC50" s="1"/>
      <c r="AD50" s="1"/>
    </row>
    <row r="51" spans="1:31" ht="15.75" thickBot="1" x14ac:dyDescent="0.3">
      <c r="B51" s="11">
        <v>4</v>
      </c>
      <c r="C51" s="11">
        <v>25</v>
      </c>
      <c r="D51" s="12">
        <v>33</v>
      </c>
      <c r="E51" s="12">
        <v>37</v>
      </c>
      <c r="F51" s="12">
        <v>29</v>
      </c>
      <c r="G51" s="12">
        <v>30</v>
      </c>
      <c r="H51" s="11">
        <f t="shared" si="6"/>
        <v>6.25</v>
      </c>
      <c r="I51" s="12">
        <f t="shared" si="6"/>
        <v>8.25</v>
      </c>
      <c r="J51" s="12">
        <f t="shared" si="7"/>
        <v>9.25</v>
      </c>
      <c r="K51" s="12">
        <f t="shared" si="7"/>
        <v>7.2499999999999991</v>
      </c>
      <c r="L51" s="13">
        <f t="shared" si="7"/>
        <v>7.5</v>
      </c>
      <c r="M51" s="1"/>
      <c r="N51" s="1"/>
      <c r="R51" s="11">
        <v>4</v>
      </c>
      <c r="S51" s="11">
        <v>66</v>
      </c>
      <c r="T51" s="12">
        <v>81</v>
      </c>
      <c r="U51" s="12">
        <v>90</v>
      </c>
      <c r="V51" s="12">
        <v>66</v>
      </c>
      <c r="W51" s="12">
        <v>75</v>
      </c>
      <c r="X51" s="11">
        <f t="shared" si="8"/>
        <v>16.5</v>
      </c>
      <c r="Y51" s="12">
        <f t="shared" si="8"/>
        <v>20.25</v>
      </c>
      <c r="Z51" s="12">
        <f t="shared" si="8"/>
        <v>22.5</v>
      </c>
      <c r="AA51" s="12">
        <f t="shared" si="8"/>
        <v>16.5</v>
      </c>
      <c r="AB51" s="13">
        <f t="shared" si="8"/>
        <v>18.75</v>
      </c>
      <c r="AC51" s="1"/>
      <c r="AD51" s="1"/>
    </row>
    <row r="52" spans="1:31" x14ac:dyDescent="0.25">
      <c r="X52" s="15"/>
      <c r="Y52" s="15"/>
      <c r="Z52" s="15"/>
      <c r="AA52" s="15"/>
      <c r="AB52" s="9"/>
    </row>
    <row r="53" spans="1:31" x14ac:dyDescent="0.25">
      <c r="A53" s="1"/>
      <c r="B53" s="1" t="s">
        <v>6</v>
      </c>
      <c r="C53" s="1" t="s">
        <v>7</v>
      </c>
      <c r="D53" s="1"/>
      <c r="E53" s="1" t="s">
        <v>6</v>
      </c>
      <c r="F53" s="1" t="s">
        <v>7</v>
      </c>
      <c r="G53" s="1"/>
      <c r="H53" s="1" t="s">
        <v>6</v>
      </c>
      <c r="I53" s="1" t="s">
        <v>7</v>
      </c>
      <c r="J53" s="1"/>
      <c r="K53" s="1" t="s">
        <v>6</v>
      </c>
      <c r="L53" s="1" t="s">
        <v>7</v>
      </c>
      <c r="M53" s="1"/>
      <c r="N53" s="1" t="s">
        <v>6</v>
      </c>
      <c r="O53" s="1" t="s">
        <v>7</v>
      </c>
      <c r="Q53" s="1"/>
      <c r="R53" s="1" t="s">
        <v>6</v>
      </c>
      <c r="S53" s="1" t="s">
        <v>7</v>
      </c>
      <c r="T53" s="1"/>
      <c r="U53" s="1" t="s">
        <v>6</v>
      </c>
      <c r="V53" s="1" t="s">
        <v>7</v>
      </c>
      <c r="W53" s="1"/>
      <c r="X53" s="1" t="s">
        <v>6</v>
      </c>
      <c r="Y53" s="1" t="s">
        <v>7</v>
      </c>
      <c r="Z53" s="1"/>
      <c r="AA53" s="1" t="s">
        <v>6</v>
      </c>
      <c r="AB53" s="1" t="s">
        <v>7</v>
      </c>
      <c r="AC53" s="1"/>
      <c r="AD53" s="1" t="s">
        <v>6</v>
      </c>
      <c r="AE53" s="1" t="s">
        <v>7</v>
      </c>
    </row>
    <row r="54" spans="1:31" x14ac:dyDescent="0.25">
      <c r="A54" s="1" t="s">
        <v>5</v>
      </c>
      <c r="B54" s="3">
        <f>AVERAGE(H35:H37)</f>
        <v>0.16666666666666666</v>
      </c>
      <c r="C54" s="3">
        <f>_xlfn.STDEV.P(H35:H37)</f>
        <v>0.23570226039551584</v>
      </c>
      <c r="D54" s="1" t="s">
        <v>5</v>
      </c>
      <c r="E54" s="3">
        <f>AVERAGE(I35:I37)</f>
        <v>6.75</v>
      </c>
      <c r="F54" s="3">
        <f>_xlfn.STDEV.P(I35:I37)</f>
        <v>7.0208024232751818</v>
      </c>
      <c r="G54" s="1" t="s">
        <v>5</v>
      </c>
      <c r="H54" s="3">
        <f>AVERAGE(J35:J37)</f>
        <v>8.3333333333333329E-2</v>
      </c>
      <c r="I54" s="3">
        <f>_xlfn.STDEV.P(J35:J37)</f>
        <v>0.11785113019775792</v>
      </c>
      <c r="J54" s="1" t="s">
        <v>5</v>
      </c>
      <c r="K54" s="3">
        <f>AVERAGE(K35:K37)</f>
        <v>0</v>
      </c>
      <c r="L54" s="3">
        <f>_xlfn.STDEV.P(K35:K37)</f>
        <v>0</v>
      </c>
      <c r="M54" s="1" t="s">
        <v>5</v>
      </c>
      <c r="N54" s="3">
        <f>AVERAGE(L35:L37)</f>
        <v>2.9166666666666665</v>
      </c>
      <c r="O54" s="3">
        <f>_xlfn.STDEV.P(L35:L37)</f>
        <v>4.1247895569215274</v>
      </c>
      <c r="Q54" s="1" t="s">
        <v>5</v>
      </c>
      <c r="R54" s="3">
        <f>AVERAGE(X35:X37)</f>
        <v>21.916666666666668</v>
      </c>
      <c r="S54" s="3">
        <f>_xlfn.STDEV.P(X35:X37)</f>
        <v>0.92044675143227173</v>
      </c>
      <c r="T54" s="1" t="s">
        <v>5</v>
      </c>
      <c r="U54" s="3">
        <f>AVERAGE(Y35:Y37)</f>
        <v>23.25</v>
      </c>
      <c r="V54" s="3">
        <f>_xlfn.STDEV.P(Y35:Y37)</f>
        <v>0.93541434669348533</v>
      </c>
      <c r="W54" s="1" t="s">
        <v>5</v>
      </c>
      <c r="X54" s="3">
        <f>AVERAGE(Z35:Z37)</f>
        <v>24.083333333333332</v>
      </c>
      <c r="Y54" s="3">
        <f>_xlfn.STDEV.P(Z35:Z37)</f>
        <v>0.47140452079103168</v>
      </c>
      <c r="Z54" s="1" t="s">
        <v>5</v>
      </c>
      <c r="AA54" s="3">
        <f>AVERAGE(AA35:AA37)</f>
        <v>21.083333333333332</v>
      </c>
      <c r="AB54" s="3">
        <f>_xlfn.STDEV.P(AA35:AA37)</f>
        <v>1.6372402253657083</v>
      </c>
      <c r="AC54" s="1" t="s">
        <v>5</v>
      </c>
      <c r="AD54" s="3">
        <f>AVERAGE(AB35:AB37)</f>
        <v>21.833333333333332</v>
      </c>
      <c r="AE54" s="3">
        <f>_xlfn.STDEV.P(AB35:AB37)</f>
        <v>0.62360956446232352</v>
      </c>
    </row>
    <row r="55" spans="1:31" x14ac:dyDescent="0.25">
      <c r="A55" s="1" t="s">
        <v>8</v>
      </c>
      <c r="B55" s="3">
        <f>AVERAGE(H38:H43)</f>
        <v>8.125</v>
      </c>
      <c r="C55" s="3">
        <f>_xlfn.STDEV.P(H38:H43)</f>
        <v>2.882237267586877</v>
      </c>
      <c r="D55" s="1" t="s">
        <v>8</v>
      </c>
      <c r="E55" s="3">
        <f>AVERAGE(I38:I43)</f>
        <v>10.333333333333334</v>
      </c>
      <c r="F55" s="3">
        <f>_xlfn.STDEV.P(I38:I43)</f>
        <v>5.0013886960412197</v>
      </c>
      <c r="G55" s="1" t="s">
        <v>8</v>
      </c>
      <c r="H55" s="3">
        <f>AVERAGE(J38:J43)</f>
        <v>10.833333333333334</v>
      </c>
      <c r="I55" s="3">
        <f>_xlfn.STDEV.P(J38:J43)</f>
        <v>1.8856180831641267</v>
      </c>
      <c r="J55" s="1" t="s">
        <v>8</v>
      </c>
      <c r="K55" s="3">
        <f>AVERAGE(K38:K43)</f>
        <v>8.625</v>
      </c>
      <c r="L55" s="3">
        <f>_xlfn.STDEV.P(K38:K43)</f>
        <v>2.988693973404883</v>
      </c>
      <c r="M55" s="1" t="s">
        <v>8</v>
      </c>
      <c r="N55" s="3">
        <f>AVERAGE(L38:L43)</f>
        <v>10.166666666666666</v>
      </c>
      <c r="O55" s="3">
        <f>_xlfn.STDEV.P(L38:L43)</f>
        <v>2.1682686385429482</v>
      </c>
      <c r="Q55" s="1" t="s">
        <v>8</v>
      </c>
      <c r="R55" s="3">
        <f>AVERAGE(X38:X43)</f>
        <v>19.458333333333332</v>
      </c>
      <c r="S55" s="3">
        <f>_xlfn.STDEV.P(X38:X43)</f>
        <v>0.8829008375173788</v>
      </c>
      <c r="T55" s="1" t="s">
        <v>8</v>
      </c>
      <c r="U55" s="3">
        <f>AVERAGE(Y38:Y43)</f>
        <v>23.416666666666668</v>
      </c>
      <c r="V55" s="3">
        <f>_xlfn.STDEV.P(Y38:Y43)</f>
        <v>0.44876373392787533</v>
      </c>
      <c r="W55" s="1" t="s">
        <v>8</v>
      </c>
      <c r="X55" s="3">
        <f>AVERAGE(Z38:Z43)</f>
        <v>24</v>
      </c>
      <c r="Y55" s="3">
        <f>_xlfn.STDEV.P(Z38:Z43)</f>
        <v>0.14433756729740643</v>
      </c>
      <c r="Z55" s="1" t="s">
        <v>8</v>
      </c>
      <c r="AA55" s="3">
        <f>AVERAGE(AA38:AA43)</f>
        <v>17.958333333333332</v>
      </c>
      <c r="AB55" s="3">
        <f>_xlfn.STDEV.P(AA38:AA43)</f>
        <v>0.58481953531742492</v>
      </c>
      <c r="AC55" s="1" t="s">
        <v>8</v>
      </c>
      <c r="AD55" s="3">
        <f>AVERAGE(AB38:AB43)</f>
        <v>20.541666666666668</v>
      </c>
      <c r="AE55" s="3">
        <f>_xlfn.STDEV.P(AB38:AB43)</f>
        <v>0.71321844869265372</v>
      </c>
    </row>
    <row r="56" spans="1:31" x14ac:dyDescent="0.25">
      <c r="A56" s="1" t="s">
        <v>9</v>
      </c>
      <c r="B56" s="3">
        <f>AVERAGE(H44:H47)</f>
        <v>8.5625</v>
      </c>
      <c r="C56" s="3">
        <f>_xlfn.STDEV.P(H44:H47)</f>
        <v>1.8656014445749125</v>
      </c>
      <c r="D56" s="1" t="s">
        <v>9</v>
      </c>
      <c r="E56" s="3">
        <f>AVERAGE(H44:H47)</f>
        <v>8.5625</v>
      </c>
      <c r="F56" s="3">
        <f>_xlfn.STDEV.P(I44:I47)</f>
        <v>3.0285103598964294</v>
      </c>
      <c r="G56" s="1" t="s">
        <v>9</v>
      </c>
      <c r="H56" s="3">
        <f>AVERAGE(J44:J47)</f>
        <v>9</v>
      </c>
      <c r="I56" s="3">
        <f>_xlfn.STDEV.P(J44:J47)</f>
        <v>0.46770717334674267</v>
      </c>
      <c r="J56" s="1" t="s">
        <v>9</v>
      </c>
      <c r="K56" s="3">
        <f>AVERAGE(K44:K47)</f>
        <v>7.75</v>
      </c>
      <c r="L56" s="3">
        <f>_xlfn.STDEV.P(K44:K47)</f>
        <v>0.46770717334674233</v>
      </c>
      <c r="M56" s="1" t="s">
        <v>9</v>
      </c>
      <c r="N56" s="3">
        <f>AVERAGE(L44:L47)</f>
        <v>9.125</v>
      </c>
      <c r="O56" s="3">
        <f>_xlfn.STDEV.P(L44:L47)</f>
        <v>2.2946949688357274</v>
      </c>
      <c r="Q56" s="1" t="s">
        <v>9</v>
      </c>
      <c r="R56" s="3">
        <f>AVERAGE(X44:X47)</f>
        <v>18.375</v>
      </c>
      <c r="S56" s="3">
        <f>_xlfn.STDEV.P(X44:X47)</f>
        <v>1.0383279828647594</v>
      </c>
      <c r="T56" s="1" t="s">
        <v>9</v>
      </c>
      <c r="U56" s="3">
        <f>AVERAGE(X44:X47)</f>
        <v>18.375</v>
      </c>
      <c r="V56" s="3">
        <f>_xlfn.STDEV.P(Y44:Y47)</f>
        <v>0.41457809879442498</v>
      </c>
      <c r="W56" s="1" t="s">
        <v>9</v>
      </c>
      <c r="X56" s="3">
        <f>AVERAGE(Z44:Z47)</f>
        <v>23.625</v>
      </c>
      <c r="Y56" s="3">
        <f>_xlfn.STDEV.P(Z44:Z47)</f>
        <v>0.21650635094610965</v>
      </c>
      <c r="Z56" s="1" t="s">
        <v>9</v>
      </c>
      <c r="AA56" s="3">
        <f>AVERAGE(AA44:AA47)</f>
        <v>16.375</v>
      </c>
      <c r="AB56" s="3">
        <f>_xlfn.STDEV.P(AA44:AA47)</f>
        <v>0.45069390943299864</v>
      </c>
      <c r="AC56" s="1" t="s">
        <v>9</v>
      </c>
      <c r="AD56" s="3">
        <f>AVERAGE(AB44:AB47)</f>
        <v>19.8125</v>
      </c>
      <c r="AE56" s="3">
        <f>_xlfn.STDEV.P(AB44:AB47)</f>
        <v>0.8904879280484379</v>
      </c>
    </row>
    <row r="57" spans="1:31" x14ac:dyDescent="0.25">
      <c r="A57" s="1" t="s">
        <v>10</v>
      </c>
      <c r="B57" s="3">
        <f>AVERAGE(H48:H51)</f>
        <v>6.3125</v>
      </c>
      <c r="C57" s="3">
        <f>_xlfn.STDEV.P(H48:H51)</f>
        <v>2.2526026613675123</v>
      </c>
      <c r="D57" s="1" t="s">
        <v>10</v>
      </c>
      <c r="E57" s="3">
        <f>AVERAGE(H48:H51)</f>
        <v>6.3125</v>
      </c>
      <c r="F57" s="3">
        <f>_xlfn.STDEV.P(I48:I51)</f>
        <v>2.5062422069704278</v>
      </c>
      <c r="G57" s="1" t="s">
        <v>10</v>
      </c>
      <c r="H57" s="3">
        <f>AVERAGE(J48:J51)</f>
        <v>8.875</v>
      </c>
      <c r="I57" s="3">
        <f>_xlfn.STDEV.P(J48:J51)</f>
        <v>2.3217719526258387</v>
      </c>
      <c r="J57" s="1" t="s">
        <v>10</v>
      </c>
      <c r="K57" s="3">
        <f>AVERAGE(K48:K51)</f>
        <v>7.1875</v>
      </c>
      <c r="L57" s="3">
        <f>_xlfn.STDEV.P(K48:K51)</f>
        <v>2.0491995388443751</v>
      </c>
      <c r="M57" s="1" t="s">
        <v>10</v>
      </c>
      <c r="N57" s="3">
        <f>AVERAGE(L48:L51)</f>
        <v>6.875</v>
      </c>
      <c r="O57" s="3">
        <f>_xlfn.STDEV.P(L48:L51)</f>
        <v>3.1942330847951594</v>
      </c>
      <c r="Q57" s="1" t="s">
        <v>10</v>
      </c>
      <c r="R57" s="3">
        <f>AVERAGE(X48:X51)</f>
        <v>17.75</v>
      </c>
      <c r="S57" s="3">
        <f>_xlfn.STDEV.P(X48:X51)</f>
        <v>0.95197163823298858</v>
      </c>
      <c r="T57" s="1" t="s">
        <v>10</v>
      </c>
      <c r="U57" s="3">
        <f>AVERAGE(X48:X51)</f>
        <v>17.75</v>
      </c>
      <c r="V57" s="3">
        <f>_xlfn.STDEV.P(Y48:Y51)</f>
        <v>1.0307764064044151</v>
      </c>
      <c r="W57" s="1" t="s">
        <v>10</v>
      </c>
      <c r="X57" s="3">
        <f>AVERAGE(Z48:Z51)</f>
        <v>23.3125</v>
      </c>
      <c r="Y57" s="3">
        <f>_xlfn.STDEV.P(Z48:Z51)</f>
        <v>0.48007160924178799</v>
      </c>
      <c r="Z57" s="1" t="s">
        <v>10</v>
      </c>
      <c r="AA57" s="3">
        <f>AVERAGE(AA48:AA51)</f>
        <v>16.6875</v>
      </c>
      <c r="AB57" s="3">
        <f>_xlfn.STDEV.P(AA48:AA51)</f>
        <v>0.48007160924178799</v>
      </c>
      <c r="AC57" s="1" t="s">
        <v>10</v>
      </c>
      <c r="AD57" s="3">
        <f>AVERAGE(AB48:AB51)</f>
        <v>19.25</v>
      </c>
      <c r="AE57" s="3">
        <f>_xlfn.STDEV.P(AB48:AB51)</f>
        <v>0.68465319688145765</v>
      </c>
    </row>
    <row r="58" spans="1:31" x14ac:dyDescent="0.25">
      <c r="A58" s="1"/>
      <c r="B58" s="3"/>
      <c r="C58" s="3"/>
      <c r="D58" s="1"/>
      <c r="E58" s="3"/>
      <c r="F58" s="3"/>
      <c r="Q58" s="1"/>
      <c r="R58" s="3"/>
      <c r="S58" s="3"/>
      <c r="T58" s="1"/>
      <c r="U58" s="3"/>
      <c r="V58" s="3"/>
      <c r="AB58"/>
    </row>
    <row r="59" spans="1:31" x14ac:dyDescent="0.25">
      <c r="A59" s="1" t="s">
        <v>11</v>
      </c>
      <c r="B59" s="3">
        <f>AVERAGE(H35:H51)</f>
        <v>6.3970588235294121</v>
      </c>
      <c r="C59" s="3">
        <f>_xlfn.STDEV.P(H35:H51)</f>
        <v>3.7367991409853976</v>
      </c>
      <c r="D59" s="1" t="s">
        <v>11</v>
      </c>
      <c r="E59" s="3">
        <f>AVERAGE(I35:I51)</f>
        <v>9.9264705882352935</v>
      </c>
      <c r="F59" s="3">
        <f>_xlfn.STDEV.P(J35:J51)</f>
        <v>4.109024585589955</v>
      </c>
      <c r="G59" s="1" t="s">
        <v>11</v>
      </c>
      <c r="H59" s="3">
        <f>AVERAGE(J35:J51)</f>
        <v>8.0441176470588243</v>
      </c>
      <c r="I59" s="3">
        <f>_xlfn.STDEV.P(J35:J51)</f>
        <v>4.109024585589955</v>
      </c>
      <c r="J59" s="1" t="s">
        <v>11</v>
      </c>
      <c r="K59" s="3">
        <f>AVERAGE(K35:K51)</f>
        <v>6.5588235294117645</v>
      </c>
      <c r="L59" s="3">
        <f>_xlfn.STDEV.P(K35:K51)</f>
        <v>3.703664135377513</v>
      </c>
      <c r="M59" s="1" t="s">
        <v>11</v>
      </c>
      <c r="N59" s="3">
        <f>AVERAGE(L35:L51)</f>
        <v>7.867647058823529</v>
      </c>
      <c r="O59" s="3">
        <f>_xlfn.STDEV.P(L35:L51)</f>
        <v>3.8854154587633523</v>
      </c>
      <c r="Q59" s="1" t="s">
        <v>11</v>
      </c>
      <c r="R59" s="3">
        <f>AVERAGE(X35:X51)</f>
        <v>19.235294117647058</v>
      </c>
      <c r="S59" s="3">
        <f>_xlfn.STDEV.P(X35:X51)</f>
        <v>1.6944342024510677</v>
      </c>
      <c r="T59" s="1" t="s">
        <v>11</v>
      </c>
      <c r="U59" s="3">
        <f>AVERAGE(Y35:Y51)</f>
        <v>22.985294117647058</v>
      </c>
      <c r="V59" s="3">
        <f>_xlfn.STDEV.P(Z35:Z51)</f>
        <v>0.44943255264518006</v>
      </c>
      <c r="W59" s="1" t="s">
        <v>11</v>
      </c>
      <c r="X59" s="3">
        <f>AVERAGE(Z35:Z51)</f>
        <v>23.764705882352942</v>
      </c>
      <c r="Y59" s="3">
        <f>_xlfn.STDEV.P(Z35:Z51)</f>
        <v>0.44943255264518006</v>
      </c>
      <c r="Z59" s="1" t="s">
        <v>11</v>
      </c>
      <c r="AA59" s="3">
        <f>AVERAGE(AA35:AA51)</f>
        <v>17.838235294117649</v>
      </c>
      <c r="AB59" s="3">
        <f>_xlfn.STDEV.P(AA35:AA51)</f>
        <v>1.8369995846620224</v>
      </c>
      <c r="AC59" s="1" t="s">
        <v>11</v>
      </c>
      <c r="AD59" s="3">
        <f>AVERAGE(AB35:AB51)</f>
        <v>20.294117647058822</v>
      </c>
      <c r="AE59" s="3">
        <f>_xlfn.STDEV.P(AB35:AB51)</f>
        <v>1.1383530870802137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2014-01-28T15:15:20Z</dcterms:created>
  <dcterms:modified xsi:type="dcterms:W3CDTF">2014-02-03T15:12:41Z</dcterms:modified>
</cp:coreProperties>
</file>