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tefano/Documents/MATLAB/SIES/EnergyManagementSystem/Documentation/"/>
    </mc:Choice>
  </mc:AlternateContent>
  <xr:revisionPtr revIDLastSave="0" documentId="13_ncr:1_{0D433B03-15BB-2541-B6C5-5B994C03237F}" xr6:coauthVersionLast="45" xr6:coauthVersionMax="45" xr10:uidLastSave="{00000000-0000-0000-0000-000000000000}"/>
  <bookViews>
    <workbookView xWindow="0" yWindow="460" windowWidth="33600" windowHeight="19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Ev4cj+PCbxxCeYDLsy+qUT54aWw=="/>
    </ext>
  </extLst>
</workbook>
</file>

<file path=xl/calcChain.xml><?xml version="1.0" encoding="utf-8"?>
<calcChain xmlns="http://schemas.openxmlformats.org/spreadsheetml/2006/main">
  <c r="B48" i="1" l="1"/>
  <c r="B49" i="1" s="1"/>
  <c r="B36" i="1"/>
  <c r="B37" i="1" s="1"/>
  <c r="B33" i="1"/>
  <c r="B30" i="1"/>
  <c r="B29" i="1"/>
  <c r="B25" i="1"/>
  <c r="B16" i="1"/>
  <c r="B21" i="1" s="1"/>
  <c r="B12" i="1"/>
  <c r="B20" i="1" l="1"/>
  <c r="B31" i="1"/>
  <c r="D32" i="1"/>
</calcChain>
</file>

<file path=xl/sharedStrings.xml><?xml version="1.0" encoding="utf-8"?>
<sst xmlns="http://schemas.openxmlformats.org/spreadsheetml/2006/main" count="54" uniqueCount="48">
  <si>
    <t>Fotovoltaico</t>
  </si>
  <si>
    <t>Potenza nominale* [W]</t>
  </si>
  <si>
    <t>Tolleranza di potenza [%]</t>
  </si>
  <si>
    <t>Efficienza del modulo  [%]</t>
  </si>
  <si>
    <t>Tensione al punto di massima potenza Vmpp [V]</t>
  </si>
  <si>
    <t>Corrente al punto di massima potenza Impp [A]</t>
  </si>
  <si>
    <t>Tensione a circuito aperto Voc [V]</t>
  </si>
  <si>
    <t>Corrente di cortocitcuito Isr [A]</t>
  </si>
  <si>
    <t>Lunghezza pannello [m]</t>
  </si>
  <si>
    <t>Larghezza del pannello [m]</t>
  </si>
  <si>
    <t>Area del pannello [m^2]</t>
  </si>
  <si>
    <t>Data center</t>
  </si>
  <si>
    <t>Potenza assorbita dalla rete [KW]</t>
  </si>
  <si>
    <t>Totale potenza assorbita [KW]</t>
  </si>
  <si>
    <t>Totale energia assorbita in 24 ore [KWh]</t>
  </si>
  <si>
    <t>Totale energia assorbita in 168 ore [KWh]</t>
  </si>
  <si>
    <t>Lunghezza dell'impianto [m]</t>
  </si>
  <si>
    <t>Larghezza dell'impianto [m]</t>
  </si>
  <si>
    <t>Area dell'impianto [m^2]</t>
  </si>
  <si>
    <t>Numero di pannelli per stringa*</t>
  </si>
  <si>
    <t>*1,559 x = 54-0,6-0,6 &lt;=&gt; x=34</t>
  </si>
  <si>
    <t>Lunghezza striscia divisoria</t>
  </si>
  <si>
    <t>Larghezza striscia divisoria</t>
  </si>
  <si>
    <t>Area striscia divisoria</t>
  </si>
  <si>
    <t>Numero di striscie divisorie*</t>
  </si>
  <si>
    <t>* = al numero di stringhe (una stringa per ogni striscia)</t>
  </si>
  <si>
    <t>Totale pannelli</t>
  </si>
  <si>
    <t>Potenza totale PV*</t>
  </si>
  <si>
    <t>* 1000 W/m^2 e T=25°</t>
  </si>
  <si>
    <t>Sovraproduzione di potenza</t>
  </si>
  <si>
    <t>P(t)=(P_1000/1000)*G(t)</t>
  </si>
  <si>
    <t>delta_P(t)=P_pv(t)-P_load(t)</t>
  </si>
  <si>
    <t>Capacità batteria</t>
  </si>
  <si>
    <t>kWh</t>
  </si>
  <si>
    <t>C_0 - n_ore*passo_scarica_orario &gt;= 0,4*C_0</t>
  </si>
  <si>
    <t>Energia assorbita in un'ora [KWh]</t>
  </si>
  <si>
    <t>dod</t>
  </si>
  <si>
    <t>N. moduli</t>
  </si>
  <si>
    <t>Prezzo Singola Batteria</t>
  </si>
  <si>
    <t>euro</t>
  </si>
  <si>
    <t>Prezzo Tot. Batteria</t>
  </si>
  <si>
    <t>Costo per ciclo di vita</t>
  </si>
  <si>
    <t>Batteria Sonnen</t>
  </si>
  <si>
    <t>Batteria</t>
  </si>
  <si>
    <t xml:space="preserve">Batteria LifePO4 </t>
  </si>
  <si>
    <t xml:space="preserve">Tensione nominale cella </t>
  </si>
  <si>
    <t>V</t>
  </si>
  <si>
    <t>Cicli di vita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</si>
</sst>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9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8"/>
  <sheetViews>
    <sheetView tabSelected="1" topLeftCell="A32" zoomScale="133" workbookViewId="0">
      <selection activeCell="A56" sqref="A56"/>
    </sheetView>
  </sheetViews>
  <sheetFormatPr baseColWidth="10" defaultColWidth="12.6640625" defaultRowHeight="15" customHeight="1" x14ac:dyDescent="0.2"/>
  <cols>
    <col min="1" max="1" width="36.1640625" style="1" customWidth="1"/>
    <col min="2" max="4" width="7.6640625" style="1" customWidth="1"/>
    <col min="5" max="5" width="39.6640625" style="1" customWidth="1"/>
    <col min="6" max="26" width="7.6640625" style="1" customWidth="1"/>
    <col min="27" max="16384" width="12.6640625" style="1"/>
  </cols>
  <sheetData>
    <row r="1" spans="1:2" ht="14.25" customHeight="1" x14ac:dyDescent="0.2">
      <c r="A1" s="10" t="s">
        <v>0</v>
      </c>
      <c r="B1" s="11"/>
    </row>
    <row r="2" spans="1:2" ht="14.25" customHeight="1" x14ac:dyDescent="0.2">
      <c r="A2" s="5" t="s">
        <v>1</v>
      </c>
      <c r="B2" s="5">
        <v>327</v>
      </c>
    </row>
    <row r="3" spans="1:2" ht="14.25" customHeight="1" x14ac:dyDescent="0.2">
      <c r="A3" s="5" t="s">
        <v>2</v>
      </c>
      <c r="B3" s="5">
        <v>5</v>
      </c>
    </row>
    <row r="4" spans="1:2" ht="14.25" customHeight="1" x14ac:dyDescent="0.2">
      <c r="A4" s="5" t="s">
        <v>3</v>
      </c>
      <c r="B4" s="5">
        <v>20.100000000000001</v>
      </c>
    </row>
    <row r="5" spans="1:2" ht="14.25" customHeight="1" x14ac:dyDescent="0.2">
      <c r="A5" s="5" t="s">
        <v>4</v>
      </c>
      <c r="B5" s="5">
        <v>54.7</v>
      </c>
    </row>
    <row r="6" spans="1:2" ht="14.25" customHeight="1" x14ac:dyDescent="0.2">
      <c r="A6" s="5" t="s">
        <v>5</v>
      </c>
      <c r="B6" s="5">
        <v>5.98</v>
      </c>
    </row>
    <row r="7" spans="1:2" ht="14.25" customHeight="1" x14ac:dyDescent="0.2">
      <c r="A7" s="5" t="s">
        <v>6</v>
      </c>
      <c r="B7" s="5">
        <v>64.900000000000006</v>
      </c>
    </row>
    <row r="8" spans="1:2" ht="14.25" customHeight="1" x14ac:dyDescent="0.2">
      <c r="A8" s="5" t="s">
        <v>7</v>
      </c>
      <c r="B8" s="5">
        <v>6.46</v>
      </c>
    </row>
    <row r="9" spans="1:2" ht="14.25" customHeight="1" x14ac:dyDescent="0.2"/>
    <row r="10" spans="1:2" ht="14.25" customHeight="1" x14ac:dyDescent="0.2">
      <c r="A10" s="5" t="s">
        <v>8</v>
      </c>
      <c r="B10" s="5">
        <v>1.5589999999999999</v>
      </c>
    </row>
    <row r="11" spans="1:2" ht="14.25" customHeight="1" x14ac:dyDescent="0.2">
      <c r="A11" s="5" t="s">
        <v>9</v>
      </c>
      <c r="B11" s="5">
        <v>1.046</v>
      </c>
    </row>
    <row r="12" spans="1:2" ht="14.25" customHeight="1" x14ac:dyDescent="0.2">
      <c r="A12" s="5" t="s">
        <v>10</v>
      </c>
      <c r="B12" s="5">
        <f>B10*B11</f>
        <v>1.630714</v>
      </c>
    </row>
    <row r="13" spans="1:2" ht="14.25" customHeight="1" x14ac:dyDescent="0.2"/>
    <row r="14" spans="1:2" ht="14.25" customHeight="1" x14ac:dyDescent="0.2">
      <c r="A14" s="3" t="s">
        <v>11</v>
      </c>
      <c r="B14" s="4"/>
    </row>
    <row r="15" spans="1:2" ht="14.25" customHeight="1" x14ac:dyDescent="0.2">
      <c r="A15" s="5" t="s">
        <v>12</v>
      </c>
      <c r="B15" s="5">
        <v>19.100000000000001</v>
      </c>
    </row>
    <row r="16" spans="1:2" ht="14.25" customHeight="1" x14ac:dyDescent="0.2">
      <c r="A16" s="5" t="s">
        <v>13</v>
      </c>
      <c r="B16" s="5">
        <f>SUM(B15:B15)</f>
        <v>19.100000000000001</v>
      </c>
    </row>
    <row r="17" spans="1:5" ht="14.25" customHeight="1" x14ac:dyDescent="0.2"/>
    <row r="18" spans="1:5" ht="14.25" customHeight="1" x14ac:dyDescent="0.2">
      <c r="A18" s="5" t="s">
        <v>35</v>
      </c>
      <c r="B18" s="5">
        <v>19.100000000000001</v>
      </c>
    </row>
    <row r="19" spans="1:5" ht="14.25" customHeight="1" x14ac:dyDescent="0.2"/>
    <row r="20" spans="1:5" ht="14.25" customHeight="1" x14ac:dyDescent="0.2">
      <c r="A20" s="5" t="s">
        <v>14</v>
      </c>
      <c r="B20" s="5">
        <f>B16*24</f>
        <v>458.40000000000003</v>
      </c>
    </row>
    <row r="21" spans="1:5" ht="14.25" customHeight="1" x14ac:dyDescent="0.2">
      <c r="A21" s="5" t="s">
        <v>15</v>
      </c>
      <c r="B21" s="5">
        <f>B16*168</f>
        <v>3208.8</v>
      </c>
    </row>
    <row r="22" spans="1:5" ht="14.25" customHeight="1" x14ac:dyDescent="0.2"/>
    <row r="23" spans="1:5" ht="14.25" customHeight="1" x14ac:dyDescent="0.2">
      <c r="A23" s="5" t="s">
        <v>16</v>
      </c>
      <c r="B23" s="5">
        <v>12</v>
      </c>
    </row>
    <row r="24" spans="1:5" ht="14.25" customHeight="1" x14ac:dyDescent="0.2">
      <c r="A24" s="5" t="s">
        <v>17</v>
      </c>
      <c r="B24" s="5">
        <v>54</v>
      </c>
    </row>
    <row r="25" spans="1:5" ht="14.25" customHeight="1" x14ac:dyDescent="0.2">
      <c r="A25" s="5" t="s">
        <v>18</v>
      </c>
      <c r="B25" s="5">
        <f>B23*B24</f>
        <v>648</v>
      </c>
    </row>
    <row r="26" spans="1:5" ht="14.25" customHeight="1" x14ac:dyDescent="0.2"/>
    <row r="27" spans="1:5" ht="14.25" customHeight="1" x14ac:dyDescent="0.2"/>
    <row r="28" spans="1:5" ht="14.25" customHeight="1" x14ac:dyDescent="0.2">
      <c r="A28" s="5" t="s">
        <v>19</v>
      </c>
      <c r="B28" s="5">
        <v>34</v>
      </c>
    </row>
    <row r="29" spans="1:5" ht="14.25" customHeight="1" x14ac:dyDescent="0.2">
      <c r="A29" s="5" t="s">
        <v>21</v>
      </c>
      <c r="B29" s="5">
        <f>B23</f>
        <v>12</v>
      </c>
      <c r="E29" s="5" t="s">
        <v>20</v>
      </c>
    </row>
    <row r="30" spans="1:5" ht="14.25" customHeight="1" x14ac:dyDescent="0.2">
      <c r="A30" s="5" t="s">
        <v>22</v>
      </c>
      <c r="B30" s="5">
        <f>1.2*2+B11</f>
        <v>3.4459999999999997</v>
      </c>
    </row>
    <row r="31" spans="1:5" ht="14.25" customHeight="1" x14ac:dyDescent="0.2">
      <c r="A31" s="5" t="s">
        <v>23</v>
      </c>
      <c r="B31" s="5">
        <f>B29*B30</f>
        <v>41.351999999999997</v>
      </c>
    </row>
    <row r="32" spans="1:5" ht="14.25" customHeight="1" x14ac:dyDescent="0.2">
      <c r="A32" s="5" t="s">
        <v>24</v>
      </c>
      <c r="B32" s="6">
        <v>15</v>
      </c>
      <c r="D32" s="5">
        <f>B25/B31</f>
        <v>15.670342426001161</v>
      </c>
    </row>
    <row r="33" spans="1:5" ht="14.25" customHeight="1" x14ac:dyDescent="0.2">
      <c r="A33" s="5" t="s">
        <v>26</v>
      </c>
      <c r="B33" s="5">
        <f>B28*B32</f>
        <v>510</v>
      </c>
      <c r="E33" s="5" t="s">
        <v>25</v>
      </c>
    </row>
    <row r="34" spans="1:5" ht="14.25" customHeight="1" x14ac:dyDescent="0.2"/>
    <row r="35" spans="1:5" ht="14.25" customHeight="1" x14ac:dyDescent="0.2">
      <c r="A35" s="5" t="s">
        <v>26</v>
      </c>
      <c r="B35" s="7">
        <v>400</v>
      </c>
    </row>
    <row r="36" spans="1:5" ht="14.25" customHeight="1" x14ac:dyDescent="0.2">
      <c r="A36" s="5" t="s">
        <v>27</v>
      </c>
      <c r="B36" s="5">
        <f>B35*B2</f>
        <v>130800</v>
      </c>
    </row>
    <row r="37" spans="1:5" ht="14.25" customHeight="1" x14ac:dyDescent="0.2">
      <c r="A37" s="5" t="s">
        <v>29</v>
      </c>
      <c r="B37" s="5">
        <f>B36/(B16*1000)</f>
        <v>6.848167539267016</v>
      </c>
      <c r="E37" s="5" t="s">
        <v>28</v>
      </c>
    </row>
    <row r="38" spans="1:5" ht="14.25" customHeight="1" x14ac:dyDescent="0.2"/>
    <row r="39" spans="1:5" ht="14.25" customHeight="1" x14ac:dyDescent="0.2"/>
    <row r="40" spans="1:5" ht="14.25" customHeight="1" x14ac:dyDescent="0.2">
      <c r="A40" s="9" t="s">
        <v>43</v>
      </c>
      <c r="B40" s="8"/>
      <c r="C40" s="8"/>
      <c r="D40" s="8"/>
      <c r="E40" s="8"/>
    </row>
    <row r="41" spans="1:5" ht="14.25" customHeight="1" x14ac:dyDescent="0.2">
      <c r="E41" s="5" t="s">
        <v>30</v>
      </c>
    </row>
    <row r="42" spans="1:5" ht="14.25" customHeight="1" x14ac:dyDescent="0.2">
      <c r="A42" s="8" t="s">
        <v>42</v>
      </c>
      <c r="E42" s="5" t="s">
        <v>31</v>
      </c>
    </row>
    <row r="43" spans="1:5" ht="14.25" customHeight="1" x14ac:dyDescent="0.2">
      <c r="A43" s="1" t="s">
        <v>32</v>
      </c>
      <c r="B43" s="1">
        <v>210</v>
      </c>
      <c r="D43" s="1" t="s">
        <v>33</v>
      </c>
    </row>
    <row r="44" spans="1:5" ht="14.25" customHeight="1" x14ac:dyDescent="0.2">
      <c r="A44" s="1" t="s">
        <v>36</v>
      </c>
      <c r="B44" s="2">
        <v>0.9</v>
      </c>
      <c r="E44" s="1" t="s">
        <v>34</v>
      </c>
    </row>
    <row r="45" spans="1:5" ht="14.25" customHeight="1" x14ac:dyDescent="0.2">
      <c r="A45" s="1" t="s">
        <v>47</v>
      </c>
      <c r="B45" s="1">
        <v>10000</v>
      </c>
    </row>
    <row r="46" spans="1:5" ht="14.25" customHeight="1" x14ac:dyDescent="0.2">
      <c r="A46" s="1" t="s">
        <v>37</v>
      </c>
      <c r="B46" s="1">
        <v>14</v>
      </c>
    </row>
    <row r="47" spans="1:5" ht="14.25" customHeight="1" x14ac:dyDescent="0.2">
      <c r="A47" s="1" t="s">
        <v>38</v>
      </c>
      <c r="B47" s="1">
        <v>3500</v>
      </c>
      <c r="D47" s="1" t="s">
        <v>39</v>
      </c>
    </row>
    <row r="48" spans="1:5" ht="14.25" customHeight="1" x14ac:dyDescent="0.2">
      <c r="A48" s="1" t="s">
        <v>40</v>
      </c>
      <c r="B48" s="1">
        <f>B47*B46</f>
        <v>49000</v>
      </c>
      <c r="D48" s="1" t="s">
        <v>39</v>
      </c>
    </row>
    <row r="49" spans="1:4" ht="14.25" customHeight="1" x14ac:dyDescent="0.2">
      <c r="A49" s="1" t="s">
        <v>41</v>
      </c>
      <c r="B49" s="1">
        <f>B48/B45</f>
        <v>4.9000000000000004</v>
      </c>
      <c r="D49" s="1" t="s">
        <v>39</v>
      </c>
    </row>
    <row r="50" spans="1:4" ht="14.25" customHeight="1" x14ac:dyDescent="0.2"/>
    <row r="51" spans="1:4" ht="14.25" customHeight="1" x14ac:dyDescent="0.2">
      <c r="A51" s="8" t="s">
        <v>44</v>
      </c>
    </row>
    <row r="52" spans="1:4" ht="14.25" customHeight="1" x14ac:dyDescent="0.2">
      <c r="A52" s="1" t="s">
        <v>32</v>
      </c>
      <c r="B52" s="1">
        <v>210</v>
      </c>
      <c r="D52" s="1" t="s">
        <v>33</v>
      </c>
    </row>
    <row r="53" spans="1:4" ht="14.25" customHeight="1" x14ac:dyDescent="0.2">
      <c r="A53" s="1" t="s">
        <v>45</v>
      </c>
      <c r="B53" s="1">
        <v>3.2</v>
      </c>
      <c r="D53" s="1" t="s">
        <v>46</v>
      </c>
    </row>
    <row r="54" spans="1:4" ht="14.25" customHeight="1" x14ac:dyDescent="0.2">
      <c r="A54" s="1" t="s">
        <v>47</v>
      </c>
      <c r="B54" s="1">
        <v>2000</v>
      </c>
    </row>
    <row r="55" spans="1:4" ht="14.25" customHeight="1" x14ac:dyDescent="0.2">
      <c r="B55" s="2"/>
    </row>
    <row r="56" spans="1:4" ht="14.25" customHeight="1" x14ac:dyDescent="0.2"/>
    <row r="57" spans="1:4" ht="14.25" customHeight="1" x14ac:dyDescent="0.2"/>
    <row r="58" spans="1:4" ht="14.25" customHeight="1" x14ac:dyDescent="0.2"/>
    <row r="59" spans="1:4" ht="14.25" customHeight="1" x14ac:dyDescent="0.2"/>
    <row r="60" spans="1:4" ht="14.25" customHeight="1" x14ac:dyDescent="0.2"/>
    <row r="61" spans="1:4" ht="14.25" customHeight="1" x14ac:dyDescent="0.2"/>
    <row r="62" spans="1:4" ht="14.25" customHeight="1" x14ac:dyDescent="0.2"/>
    <row r="63" spans="1:4" ht="14.25" customHeight="1" x14ac:dyDescent="0.2"/>
    <row r="64" spans="1: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mergeCells count="2">
    <mergeCell ref="A1:B1"/>
    <mergeCell ref="A14:B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Siano</dc:creator>
  <cp:lastModifiedBy>Utente di Microsoft Office</cp:lastModifiedBy>
  <dcterms:created xsi:type="dcterms:W3CDTF">2020-05-18T18:21:13Z</dcterms:created>
  <dcterms:modified xsi:type="dcterms:W3CDTF">2020-05-27T14:11:39Z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